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it4-my.sharepoint.com/personal/shirley_caballon_boartlongyear_com/Documents/Documents/5. Proyectos/5.12 U.M Americana_GMI/13.  SG BOART LONGYEAR/17. IPERC LINEA BASE/"/>
    </mc:Choice>
  </mc:AlternateContent>
  <xr:revisionPtr revIDLastSave="0" documentId="8_{3B7151B4-E67D-4C29-81C7-7DB58D39A569}" xr6:coauthVersionLast="47" xr6:coauthVersionMax="47" xr10:uidLastSave="{00000000-0000-0000-0000-000000000000}"/>
  <bookViews>
    <workbookView xWindow="-28920" yWindow="855" windowWidth="29040" windowHeight="15720" tabRatio="862" xr2:uid="{72A8C60E-D722-4A20-81F1-40F925236246}"/>
  </bookViews>
  <sheets>
    <sheet name="IPERC" sheetId="3" r:id="rId1"/>
    <sheet name="Peligros_Aspectos" sheetId="5" r:id="rId2"/>
    <sheet name="Valoración de Riesgo" sheetId="6" r:id="rId3"/>
    <sheet name="Riesgo" sheetId="4" r:id="rId4"/>
    <sheet name="Diagrama Procesos" sheetId="2" r:id="rId5"/>
    <sheet name="OMITIR" sheetId="8" state="hidden" r:id="rId6"/>
    <sheet name="DATA" sheetId="7" state="hidden" r:id="rId7"/>
  </sheets>
  <externalReferences>
    <externalReference r:id="rId8"/>
    <externalReference r:id="rId9"/>
  </externalReferences>
  <definedNames>
    <definedName name="_xlnm._FilterDatabase" localSheetId="0" hidden="1">IPERC!$B$22:$AC$50</definedName>
    <definedName name="_xlnm._FilterDatabase" localSheetId="1" hidden="1">Peligros_Aspectos!$A$2:$F$274</definedName>
    <definedName name="ACOSO_LABORAL">#REF!</definedName>
    <definedName name="ACOSO_SEXUAL">#REF!</definedName>
    <definedName name="AMBIENTAL">DATA!#REF!</definedName>
    <definedName name="_xlnm.Print_Area" localSheetId="4">'Diagrama Procesos'!$A$1:$E$27</definedName>
    <definedName name="_xlnm.Print_Area" localSheetId="0">IPERC!$A$1:$AC$69</definedName>
    <definedName name="_xlnm.Print_Area" localSheetId="1">Peligros_Aspectos!$A$1:$F$234</definedName>
    <definedName name="_xlnm.Print_Area" localSheetId="3">Riesgo!$A$1:$S$12</definedName>
    <definedName name="_xlnm.Print_Area" localSheetId="2">'Valoración de Riesgo'!$A$1:$M$45</definedName>
    <definedName name="COMPONENTES_SIN_AUTORIZACIÓN">#REF!</definedName>
    <definedName name="CONSECUENCIAS">#REF!</definedName>
    <definedName name="CONSUMO_DE_AGREGADOS">#REF!</definedName>
    <definedName name="CONSUMO_DE_AGUA">#REF!</definedName>
    <definedName name="CONSUMO_DE_COMBUSTIBLE">#REF!</definedName>
    <definedName name="CONSUMO_DE_ENERGÍA_ELÉCTRICA">#REF!</definedName>
    <definedName name="CONSUMO_DE_GASES_GLP_PROPANO">#REF!</definedName>
    <definedName name="CONSUMO_DE_MADERA">#REF!</definedName>
    <definedName name="CONSUMO_DE_PAPEL">#REF!</definedName>
    <definedName name="CONTACTO_CON_AGENTES_INFECCIOSOS">#REF!</definedName>
    <definedName name="CONTACTO_CON_ELEMENTOS_PUNZO_CORTANTE">#REF!</definedName>
    <definedName name="CONTACTO_CON_ENERGIA_ELECTRICA">#REF!</definedName>
    <definedName name="CONTACTO_CON_FLUIDOS_CORPORALES">#REF!</definedName>
    <definedName name="CONTACTO_CON_PARTES_MOVILES_DE_MAQUINAS_Y_HERRAMIENTAS">#REF!</definedName>
    <definedName name="CONTACTO_CON_RESIDUOS_SOLIDOS">#REF!</definedName>
    <definedName name="DERRAME_DE_AGUA_RESIDUAL">#REF!</definedName>
    <definedName name="DERRAME_DE_HIDROCARBUROS_LUBRICANTES">#REF!</definedName>
    <definedName name="DERRAME_DE_MINERAL">#REF!</definedName>
    <definedName name="DERRAME_DE_PRODUCTOS_QUIMICOS">#REF!</definedName>
    <definedName name="DERRAME_DE_RELAVES">#REF!</definedName>
    <definedName name="DISPOSICIÓN_DE_DESMONTES">#REF!</definedName>
    <definedName name="DISPOSICIÓN_DE_RELAVES">#REF!</definedName>
    <definedName name="EMISIÓN_DE_GASES">#REF!</definedName>
    <definedName name="EMISIÓN_DE_MATERIAL_PARTICULADO_POLVO">#REF!</definedName>
    <definedName name="EXPOSICION_A_RADIACION_IONZANTE">#REF!</definedName>
    <definedName name="EXPOSICION_A_RADIACION_NO_IONZANTE">#REF!</definedName>
    <definedName name="EXPOSICION_A_RUIDO">#REF!</definedName>
    <definedName name="EXPOSICIÓN_A_TEMPERATURAS_EXTREMAS">#REF!</definedName>
    <definedName name="EXPOSICION_A_VIBRACION">#REF!</definedName>
    <definedName name="FLUIDO_EN_DETRITOS">#REF!</definedName>
    <definedName name="FUENTES">#REF!</definedName>
    <definedName name="GENERACIÓN_DE_AGUA_RESIDUAL_DOMÉSTICA">#REF!</definedName>
    <definedName name="GENERACIÓN_DE_AGUA_RESIDUAL_INDUSTRIAL">#REF!</definedName>
    <definedName name="GENERACIÓN_DE_DESMONTE">#REF!</definedName>
    <definedName name="GENERACIÓN_DE_RESIDUOS_DE_APARATOS_ELÉCTRICOS_Y_ELECTRÓNICOS_RAEE">#REF!</definedName>
    <definedName name="GENERACIÓN_DE_RESIDUOS_SÓLIDOS_METÁLICOS">#REF!</definedName>
    <definedName name="GENERACIÓN_DE_RESIDUOS_SÓLIDOS_METALURGICOS_PELIGROSOS_RELAVES">#REF!</definedName>
    <definedName name="GENERACIÓN_DE_RESIDUOS_SÓLIDOS_NO_PELIGROSOS">#REF!</definedName>
    <definedName name="GENERACIÓN_DE_RESIDUOS_SÓLIDOS_NO_PELIGROSOS_DE_CONSTRUCCIÓN">#REF!</definedName>
    <definedName name="GENERACIÓN_DE_RESIDUOS_SÓLIDOS_PELIGROSOS">#REF!</definedName>
    <definedName name="GENERACIÓN_DE_RESIDUOS_SÓLIDOS_PELIGROSOS_BIOCONTAMINADOS">#REF!</definedName>
    <definedName name="GENERACIÓN_DE_RUIDO">#REF!</definedName>
    <definedName name="GENERACIÓN_DE_VIBRACIÓN">#REF!</definedName>
    <definedName name="INESTABILIDAD_DE_ESTRUCTURA">#REF!</definedName>
    <definedName name="INESTABILIDAD_DE_IZAJE_DE_CARGAS">#REF!</definedName>
    <definedName name="INESTABILIDAD_DE_SUELOS">#REF!</definedName>
    <definedName name="INESTABILIDAD_DEL_MACIZO_ROCOSO">#REF!</definedName>
    <definedName name="INUNDACIÓN">#REF!</definedName>
    <definedName name="LIBERACIÓN_INTEMPESTIVA_DE_ENERGIA_POR_EXPLOSIVOS">#REF!</definedName>
    <definedName name="lista_peligros">#REF!</definedName>
    <definedName name="MA">#REF!</definedName>
    <definedName name="MANEJO_DE_RELACIONES_COMUNITARIAS">#REF!</definedName>
    <definedName name="MANIPULACIÓN_DE_CARGAS">#REF!</definedName>
    <definedName name="MOVIMIENTO_DE_TIERRAS">#REF!</definedName>
    <definedName name="MOVIMIENTOS_REPETITIVOS">#REF!</definedName>
    <definedName name="OTROS">#REF!</definedName>
    <definedName name="PERDIDA_DE_CONTENSIÓN_DE_SUSTANCIAS_QUIMICAS">#REF!</definedName>
    <definedName name="PÉRDIDA_DE_CONTROL_DE_VEHICULOS_Y_EQUIPOS">#REF!</definedName>
    <definedName name="PERDIDA_DE_EQUILIBRIO">#REF!</definedName>
    <definedName name="POSTURA">#REF!</definedName>
    <definedName name="SALPICADURA">#REF!</definedName>
    <definedName name="SALUD">DATA!#REF!</definedName>
    <definedName name="SARS_COV_2">#REF!</definedName>
    <definedName name="SCP">Tabla4[[#All],[SC]]</definedName>
    <definedName name="SE">#REF!</definedName>
    <definedName name="SEGURIDAD">DATA!#REF!</definedName>
    <definedName name="SISMO">#REF!</definedName>
    <definedName name="TORMENTAS_ELECTRICAS">#REF!</definedName>
    <definedName name="TRABAJOS_EN_ALTURA">#REF!</definedName>
    <definedName name="USO_DE_FUENTES_RADIOACTIVAS">#REF!</definedName>
    <definedName name="USO_DE_PCB_BIFENILOS_POLICLORADOS">#REF!</definedName>
    <definedName name="VERTIMIENTO_DE_AGUA_INDUSTRIAL">#REF!</definedName>
  </definedNames>
  <calcPr calcId="191028"/>
  <pivotCaches>
    <pivotCache cacheId="758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1" i="3" l="1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6" i="3"/>
  <c r="AA177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3" i="3"/>
  <c r="AA194" i="3"/>
  <c r="AA195" i="3"/>
  <c r="AA196" i="3"/>
  <c r="AA197" i="3"/>
  <c r="AA198" i="3"/>
  <c r="AA199" i="3"/>
  <c r="AA200" i="3"/>
  <c r="AA201" i="3"/>
  <c r="L200" i="3"/>
  <c r="K200" i="3"/>
  <c r="J200" i="3"/>
  <c r="L199" i="3"/>
  <c r="K199" i="3"/>
  <c r="J199" i="3"/>
  <c r="L198" i="3"/>
  <c r="K198" i="3"/>
  <c r="J198" i="3"/>
  <c r="L197" i="3"/>
  <c r="K197" i="3"/>
  <c r="J197" i="3"/>
  <c r="L196" i="3"/>
  <c r="K196" i="3"/>
  <c r="J196" i="3"/>
  <c r="L195" i="3"/>
  <c r="K195" i="3"/>
  <c r="J195" i="3"/>
  <c r="L194" i="3"/>
  <c r="K194" i="3"/>
  <c r="J194" i="3"/>
  <c r="L193" i="3"/>
  <c r="K193" i="3"/>
  <c r="J193" i="3"/>
  <c r="L192" i="3"/>
  <c r="K192" i="3"/>
  <c r="J192" i="3"/>
  <c r="L191" i="3"/>
  <c r="K191" i="3"/>
  <c r="J191" i="3"/>
  <c r="L190" i="3"/>
  <c r="K190" i="3"/>
  <c r="J190" i="3"/>
  <c r="L189" i="3"/>
  <c r="K189" i="3"/>
  <c r="J189" i="3"/>
  <c r="L188" i="3"/>
  <c r="K188" i="3"/>
  <c r="J188" i="3"/>
  <c r="L187" i="3"/>
  <c r="K187" i="3"/>
  <c r="J187" i="3"/>
  <c r="L186" i="3"/>
  <c r="K186" i="3"/>
  <c r="J186" i="3"/>
  <c r="L185" i="3"/>
  <c r="K185" i="3"/>
  <c r="J185" i="3"/>
  <c r="L184" i="3"/>
  <c r="K184" i="3"/>
  <c r="J184" i="3"/>
  <c r="L183" i="3"/>
  <c r="K183" i="3"/>
  <c r="J183" i="3"/>
  <c r="L182" i="3"/>
  <c r="K182" i="3"/>
  <c r="J182" i="3"/>
  <c r="J181" i="3"/>
  <c r="J178" i="3"/>
  <c r="J177" i="3"/>
  <c r="J176" i="3"/>
  <c r="J175" i="3"/>
  <c r="L174" i="3"/>
  <c r="K174" i="3"/>
  <c r="J174" i="3"/>
  <c r="L173" i="3"/>
  <c r="K173" i="3"/>
  <c r="J173" i="3"/>
  <c r="L172" i="3"/>
  <c r="K172" i="3"/>
  <c r="J172" i="3"/>
  <c r="L171" i="3"/>
  <c r="K171" i="3"/>
  <c r="J171" i="3"/>
  <c r="L170" i="3"/>
  <c r="K170" i="3"/>
  <c r="J170" i="3"/>
  <c r="L169" i="3"/>
  <c r="K169" i="3"/>
  <c r="J169" i="3"/>
  <c r="L168" i="3"/>
  <c r="K168" i="3"/>
  <c r="J168" i="3"/>
  <c r="L167" i="3"/>
  <c r="K167" i="3"/>
  <c r="J167" i="3"/>
  <c r="L166" i="3"/>
  <c r="K166" i="3"/>
  <c r="J166" i="3"/>
  <c r="L165" i="3"/>
  <c r="K165" i="3"/>
  <c r="J165" i="3"/>
  <c r="L164" i="3"/>
  <c r="K164" i="3"/>
  <c r="J164" i="3"/>
  <c r="L163" i="3"/>
  <c r="K163" i="3"/>
  <c r="J163" i="3"/>
  <c r="L162" i="3"/>
  <c r="K162" i="3"/>
  <c r="J162" i="3"/>
  <c r="L161" i="3"/>
  <c r="K161" i="3"/>
  <c r="J161" i="3"/>
  <c r="L160" i="3"/>
  <c r="K160" i="3"/>
  <c r="J160" i="3"/>
  <c r="L159" i="3"/>
  <c r="K159" i="3"/>
  <c r="J159" i="3"/>
  <c r="L158" i="3"/>
  <c r="K158" i="3"/>
  <c r="J158" i="3"/>
  <c r="L157" i="3"/>
  <c r="K157" i="3"/>
  <c r="J157" i="3"/>
  <c r="L156" i="3"/>
  <c r="K156" i="3"/>
  <c r="J156" i="3"/>
  <c r="L155" i="3"/>
  <c r="K155" i="3"/>
  <c r="J155" i="3"/>
  <c r="L154" i="3"/>
  <c r="K154" i="3"/>
  <c r="J154" i="3"/>
  <c r="L153" i="3"/>
  <c r="K153" i="3"/>
  <c r="J153" i="3"/>
  <c r="L152" i="3"/>
  <c r="K152" i="3"/>
  <c r="J152" i="3"/>
  <c r="L151" i="3"/>
  <c r="K151" i="3"/>
  <c r="J151" i="3"/>
  <c r="L150" i="3"/>
  <c r="K150" i="3"/>
  <c r="J150" i="3"/>
  <c r="L149" i="3"/>
  <c r="K149" i="3"/>
  <c r="J149" i="3"/>
  <c r="L148" i="3"/>
  <c r="K148" i="3"/>
  <c r="J148" i="3"/>
  <c r="L147" i="3"/>
  <c r="K147" i="3"/>
  <c r="J147" i="3"/>
  <c r="L146" i="3"/>
  <c r="K146" i="3"/>
  <c r="J146" i="3"/>
  <c r="L145" i="3"/>
  <c r="K145" i="3"/>
  <c r="J145" i="3"/>
  <c r="L144" i="3"/>
  <c r="K144" i="3"/>
  <c r="J144" i="3"/>
  <c r="L143" i="3"/>
  <c r="K143" i="3"/>
  <c r="J143" i="3"/>
  <c r="L142" i="3"/>
  <c r="K142" i="3"/>
  <c r="J142" i="3"/>
  <c r="L141" i="3"/>
  <c r="K141" i="3"/>
  <c r="J141" i="3"/>
  <c r="L140" i="3"/>
  <c r="K140" i="3"/>
  <c r="J140" i="3"/>
  <c r="L139" i="3"/>
  <c r="K139" i="3"/>
  <c r="J139" i="3"/>
  <c r="L138" i="3"/>
  <c r="K138" i="3"/>
  <c r="J138" i="3"/>
  <c r="L137" i="3"/>
  <c r="K137" i="3"/>
  <c r="J137" i="3"/>
  <c r="L136" i="3"/>
  <c r="K136" i="3"/>
  <c r="J136" i="3"/>
  <c r="L135" i="3"/>
  <c r="K135" i="3"/>
  <c r="J135" i="3"/>
  <c r="L134" i="3"/>
  <c r="K134" i="3"/>
  <c r="J134" i="3"/>
  <c r="L133" i="3"/>
  <c r="K133" i="3"/>
  <c r="J133" i="3"/>
  <c r="L132" i="3"/>
  <c r="K132" i="3"/>
  <c r="J132" i="3"/>
  <c r="L131" i="3"/>
  <c r="K131" i="3"/>
  <c r="J131" i="3"/>
  <c r="L130" i="3"/>
  <c r="K130" i="3"/>
  <c r="J130" i="3"/>
  <c r="L129" i="3"/>
  <c r="K129" i="3"/>
  <c r="J129" i="3"/>
  <c r="L128" i="3"/>
  <c r="K128" i="3"/>
  <c r="J128" i="3"/>
  <c r="L127" i="3"/>
  <c r="K127" i="3"/>
  <c r="J127" i="3"/>
  <c r="L126" i="3"/>
  <c r="K126" i="3"/>
  <c r="J126" i="3"/>
  <c r="L125" i="3"/>
  <c r="K125" i="3"/>
  <c r="J125" i="3"/>
  <c r="L124" i="3"/>
  <c r="K124" i="3"/>
  <c r="J124" i="3"/>
  <c r="L123" i="3"/>
  <c r="K123" i="3"/>
  <c r="J123" i="3"/>
  <c r="L122" i="3"/>
  <c r="K122" i="3"/>
  <c r="J122" i="3"/>
  <c r="L121" i="3"/>
  <c r="K121" i="3"/>
  <c r="J121" i="3"/>
  <c r="L120" i="3"/>
  <c r="K120" i="3"/>
  <c r="J120" i="3"/>
  <c r="L119" i="3"/>
  <c r="K119" i="3"/>
  <c r="J119" i="3"/>
  <c r="L118" i="3"/>
  <c r="K118" i="3"/>
  <c r="J118" i="3"/>
  <c r="L117" i="3"/>
  <c r="K117" i="3"/>
  <c r="J117" i="3"/>
  <c r="L116" i="3"/>
  <c r="K116" i="3"/>
  <c r="J116" i="3"/>
  <c r="L115" i="3"/>
  <c r="K115" i="3"/>
  <c r="J115" i="3"/>
  <c r="L114" i="3"/>
  <c r="K114" i="3"/>
  <c r="J114" i="3"/>
  <c r="L113" i="3"/>
  <c r="K113" i="3"/>
  <c r="J113" i="3"/>
  <c r="L112" i="3"/>
  <c r="K112" i="3"/>
  <c r="J112" i="3"/>
  <c r="L111" i="3"/>
  <c r="K111" i="3"/>
  <c r="J111" i="3"/>
  <c r="L110" i="3"/>
  <c r="K110" i="3"/>
  <c r="J110" i="3"/>
  <c r="L109" i="3"/>
  <c r="K109" i="3"/>
  <c r="J109" i="3"/>
  <c r="L108" i="3"/>
  <c r="K108" i="3"/>
  <c r="J108" i="3"/>
  <c r="L107" i="3"/>
  <c r="K107" i="3"/>
  <c r="J107" i="3"/>
  <c r="L106" i="3"/>
  <c r="K106" i="3"/>
  <c r="J106" i="3"/>
  <c r="L105" i="3"/>
  <c r="K105" i="3"/>
  <c r="J105" i="3"/>
  <c r="L104" i="3"/>
  <c r="K104" i="3"/>
  <c r="J104" i="3"/>
  <c r="L103" i="3"/>
  <c r="K103" i="3"/>
  <c r="J103" i="3"/>
  <c r="L102" i="3"/>
  <c r="K102" i="3"/>
  <c r="J102" i="3"/>
  <c r="L101" i="3"/>
  <c r="K101" i="3"/>
  <c r="J101" i="3"/>
  <c r="L100" i="3"/>
  <c r="K100" i="3"/>
  <c r="J100" i="3"/>
  <c r="L99" i="3"/>
  <c r="K99" i="3"/>
  <c r="J99" i="3"/>
  <c r="L98" i="3"/>
  <c r="K98" i="3"/>
  <c r="J98" i="3"/>
  <c r="L97" i="3"/>
  <c r="K97" i="3"/>
  <c r="J97" i="3"/>
  <c r="L96" i="3"/>
  <c r="K96" i="3"/>
  <c r="J96" i="3"/>
  <c r="L95" i="3"/>
  <c r="K95" i="3"/>
  <c r="J95" i="3"/>
  <c r="L94" i="3"/>
  <c r="K94" i="3"/>
  <c r="J94" i="3"/>
  <c r="L93" i="3"/>
  <c r="K93" i="3"/>
  <c r="J93" i="3"/>
  <c r="L92" i="3"/>
  <c r="K92" i="3"/>
  <c r="J92" i="3"/>
  <c r="L91" i="3"/>
  <c r="K91" i="3"/>
  <c r="J91" i="3"/>
  <c r="L90" i="3"/>
  <c r="K90" i="3"/>
  <c r="J90" i="3"/>
  <c r="L89" i="3"/>
  <c r="K89" i="3"/>
  <c r="J89" i="3"/>
  <c r="L88" i="3"/>
  <c r="K88" i="3"/>
  <c r="J88" i="3"/>
  <c r="L87" i="3"/>
  <c r="K87" i="3"/>
  <c r="J87" i="3"/>
  <c r="L86" i="3"/>
  <c r="K86" i="3"/>
  <c r="J86" i="3"/>
  <c r="L85" i="3"/>
  <c r="K85" i="3"/>
  <c r="J85" i="3"/>
  <c r="L84" i="3"/>
  <c r="K84" i="3"/>
  <c r="J84" i="3"/>
  <c r="L83" i="3"/>
  <c r="K83" i="3"/>
  <c r="J83" i="3"/>
  <c r="L82" i="3"/>
  <c r="K82" i="3"/>
  <c r="J82" i="3"/>
  <c r="L81" i="3"/>
  <c r="K81" i="3"/>
  <c r="J81" i="3"/>
  <c r="L80" i="3"/>
  <c r="K80" i="3"/>
  <c r="J80" i="3"/>
  <c r="L79" i="3"/>
  <c r="K79" i="3"/>
  <c r="J79" i="3"/>
  <c r="L78" i="3"/>
  <c r="K78" i="3"/>
  <c r="J78" i="3"/>
  <c r="L77" i="3"/>
  <c r="K77" i="3"/>
  <c r="J77" i="3"/>
  <c r="L76" i="3"/>
  <c r="K76" i="3"/>
  <c r="J76" i="3"/>
  <c r="L75" i="3"/>
  <c r="K75" i="3"/>
  <c r="J75" i="3"/>
  <c r="L74" i="3"/>
  <c r="K74" i="3"/>
  <c r="J74" i="3"/>
  <c r="L73" i="3"/>
  <c r="K73" i="3"/>
  <c r="J73" i="3"/>
  <c r="L72" i="3"/>
  <c r="K72" i="3"/>
  <c r="J72" i="3"/>
  <c r="L71" i="3"/>
  <c r="K71" i="3"/>
  <c r="J71" i="3"/>
  <c r="L70" i="3"/>
  <c r="K70" i="3"/>
  <c r="J70" i="3"/>
  <c r="L69" i="3"/>
  <c r="K69" i="3"/>
  <c r="J69" i="3"/>
  <c r="L68" i="3"/>
  <c r="K68" i="3"/>
  <c r="J68" i="3"/>
  <c r="L67" i="3"/>
  <c r="K67" i="3"/>
  <c r="J67" i="3"/>
  <c r="L66" i="3"/>
  <c r="K66" i="3"/>
  <c r="J66" i="3"/>
  <c r="L65" i="3"/>
  <c r="K65" i="3"/>
  <c r="J65" i="3"/>
  <c r="L64" i="3"/>
  <c r="K64" i="3"/>
  <c r="J64" i="3"/>
  <c r="L63" i="3"/>
  <c r="K63" i="3"/>
  <c r="J63" i="3"/>
  <c r="L62" i="3"/>
  <c r="K62" i="3"/>
  <c r="J62" i="3"/>
  <c r="L61" i="3"/>
  <c r="K61" i="3"/>
  <c r="J61" i="3"/>
  <c r="L60" i="3"/>
  <c r="K60" i="3"/>
  <c r="J60" i="3"/>
  <c r="L59" i="3"/>
  <c r="K59" i="3"/>
  <c r="J59" i="3"/>
  <c r="L58" i="3"/>
  <c r="K58" i="3"/>
  <c r="J58" i="3"/>
  <c r="L57" i="3"/>
  <c r="K57" i="3"/>
  <c r="J57" i="3"/>
  <c r="L56" i="3"/>
  <c r="K56" i="3"/>
  <c r="J56" i="3"/>
  <c r="L55" i="3"/>
  <c r="K55" i="3"/>
  <c r="J55" i="3"/>
  <c r="L54" i="3"/>
  <c r="K54" i="3"/>
  <c r="J54" i="3"/>
  <c r="L53" i="3"/>
  <c r="K53" i="3"/>
  <c r="J53" i="3"/>
  <c r="L52" i="3"/>
  <c r="K52" i="3"/>
  <c r="J52" i="3"/>
  <c r="L51" i="3"/>
  <c r="K51" i="3"/>
  <c r="J51" i="3"/>
  <c r="L50" i="3"/>
  <c r="K50" i="3"/>
  <c r="J50" i="3"/>
  <c r="L49" i="3"/>
  <c r="K49" i="3"/>
  <c r="J49" i="3"/>
  <c r="L48" i="3"/>
  <c r="K48" i="3"/>
  <c r="J48" i="3"/>
  <c r="L47" i="3"/>
  <c r="K47" i="3"/>
  <c r="J47" i="3"/>
  <c r="L46" i="3"/>
  <c r="K46" i="3"/>
  <c r="J46" i="3"/>
  <c r="L45" i="3"/>
  <c r="K45" i="3"/>
  <c r="J45" i="3"/>
  <c r="L44" i="3"/>
  <c r="K44" i="3"/>
  <c r="J44" i="3"/>
  <c r="L43" i="3"/>
  <c r="K43" i="3"/>
  <c r="J43" i="3"/>
  <c r="L42" i="3"/>
  <c r="K42" i="3"/>
  <c r="J42" i="3"/>
  <c r="L41" i="3"/>
  <c r="K41" i="3"/>
  <c r="J41" i="3"/>
  <c r="L40" i="3"/>
  <c r="K40" i="3"/>
  <c r="J40" i="3"/>
  <c r="L39" i="3"/>
  <c r="K39" i="3"/>
  <c r="J39" i="3"/>
  <c r="L38" i="3"/>
  <c r="K38" i="3"/>
  <c r="J38" i="3"/>
  <c r="L37" i="3"/>
  <c r="K37" i="3"/>
  <c r="J37" i="3"/>
  <c r="L36" i="3"/>
  <c r="K36" i="3"/>
  <c r="J36" i="3"/>
  <c r="L35" i="3"/>
  <c r="K35" i="3"/>
  <c r="J35" i="3"/>
  <c r="L34" i="3"/>
  <c r="K34" i="3"/>
  <c r="J34" i="3"/>
  <c r="L33" i="3"/>
  <c r="K33" i="3"/>
  <c r="J33" i="3"/>
  <c r="L32" i="3"/>
  <c r="K32" i="3"/>
  <c r="J32" i="3"/>
  <c r="L31" i="3"/>
  <c r="K31" i="3"/>
  <c r="J31" i="3"/>
  <c r="L30" i="3"/>
  <c r="K30" i="3"/>
  <c r="J30" i="3"/>
  <c r="L29" i="3"/>
  <c r="K29" i="3"/>
  <c r="J29" i="3"/>
  <c r="L28" i="3"/>
  <c r="K28" i="3"/>
  <c r="J28" i="3"/>
  <c r="L27" i="3"/>
  <c r="K27" i="3"/>
  <c r="J27" i="3"/>
  <c r="L26" i="3"/>
  <c r="K26" i="3"/>
  <c r="J26" i="3"/>
  <c r="L25" i="3"/>
  <c r="K25" i="3"/>
  <c r="J25" i="3"/>
  <c r="L24" i="3"/>
  <c r="K24" i="3"/>
  <c r="J24" i="3"/>
  <c r="L23" i="3"/>
  <c r="K23" i="3"/>
  <c r="J2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53" i="3"/>
  <c r="O52" i="3"/>
  <c r="O51" i="3"/>
  <c r="AA24" i="3" l="1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23" i="3"/>
  <c r="O23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<sst xmlns="http://schemas.openxmlformats.org/spreadsheetml/2006/main" count="3801" uniqueCount="1000">
  <si>
    <t/>
  </si>
  <si>
    <t>SISTEMA DE GESTIÓN INTEGRADO MASSTC</t>
  </si>
  <si>
    <t>CÓDIGO:</t>
  </si>
  <si>
    <t>FPG-C-SGI-05-01</t>
  </si>
  <si>
    <t>MATRIZ DE IDENTIFICACIÓN DE PELIGROS / ASPECTOS , EVALUACIÓN DE RIESGOS / IMPACTOS Y MEDIDAS DE CONTROL- LÍNEA BASE</t>
  </si>
  <si>
    <t>VERSIÓN:</t>
  </si>
  <si>
    <t>01</t>
  </si>
  <si>
    <t>PAGINA</t>
  </si>
  <si>
    <t>CÓDIGO IPERC:</t>
  </si>
  <si>
    <t>EHS_MTZ_IPERC_01</t>
  </si>
  <si>
    <t>EQUIPO EVALUADOR</t>
  </si>
  <si>
    <t>JERARQUIA DE CONTROLES - ORDEN DE PRIORIDAD</t>
  </si>
  <si>
    <t>VERSIÓN IPERC:</t>
  </si>
  <si>
    <t>SUPERVISION:</t>
  </si>
  <si>
    <t>MAGNO VICTORIA</t>
  </si>
  <si>
    <t>SEGURIDAD:</t>
  </si>
  <si>
    <t>SHIRLEY CABALLON</t>
  </si>
  <si>
    <t>Eliminación</t>
  </si>
  <si>
    <t>FECHA REVISIÓN:</t>
  </si>
  <si>
    <t>DENNIS ESCALANTE</t>
  </si>
  <si>
    <t>SALUD OCUPACIONAL:</t>
  </si>
  <si>
    <t>FIORELLA PAZ</t>
  </si>
  <si>
    <t>Sustitución</t>
  </si>
  <si>
    <t>GERENCIA:</t>
  </si>
  <si>
    <t>MINA</t>
  </si>
  <si>
    <t>JUAN CARLOS GOMEZ</t>
  </si>
  <si>
    <t>MEDIO AMBIENTE:</t>
  </si>
  <si>
    <t>Ingeniería / Aislamiento</t>
  </si>
  <si>
    <t>AREA/EE.CC.:</t>
  </si>
  <si>
    <t>BOART LONGYEAR S.A.C.</t>
  </si>
  <si>
    <t>SAMUEL HINCHO</t>
  </si>
  <si>
    <t>RELACIONES COMUNITARIAS:</t>
  </si>
  <si>
    <t>Control Administrativo (Capacitación, Normal, PET, Certificación, Manuales Técnico, etc.)</t>
  </si>
  <si>
    <t>SERVICIO:</t>
  </si>
  <si>
    <t>SUMINISTRO DE ACEROS DE PERFORACIÓN</t>
  </si>
  <si>
    <t>TRABAJADORES:</t>
  </si>
  <si>
    <t>JESUS TAIPE</t>
  </si>
  <si>
    <t>Equipo de protección personal</t>
  </si>
  <si>
    <t>PROCESO:</t>
  </si>
  <si>
    <t>SUMINISTRO DE ACEROS DE PERFORACIÓN POR METRO PERFORADO</t>
  </si>
  <si>
    <t>CARLOS FARFAN</t>
  </si>
  <si>
    <t>DUEÑO DE CONTRATO:</t>
  </si>
  <si>
    <t>IVAN ALLCCA</t>
  </si>
  <si>
    <t>ELMER CHIMOY</t>
  </si>
  <si>
    <t>ELVIS ROJAS MACHUCA</t>
  </si>
  <si>
    <t>RIESGOS</t>
  </si>
  <si>
    <t>PLAN DE MEJORA</t>
  </si>
  <si>
    <t>SUB PROCESO</t>
  </si>
  <si>
    <t>ACTIVIDAD</t>
  </si>
  <si>
    <t xml:space="preserve"> IDENTIFICACIÓN</t>
  </si>
  <si>
    <t>EVALUACIÓN INICIAL</t>
  </si>
  <si>
    <t>JERARQUIA DE CONTROLES</t>
  </si>
  <si>
    <t>REEVALUACIÓN</t>
  </si>
  <si>
    <t>Considera acciones para atender las oportunidades dentro de la gestión de los riesgos en el proceso</t>
  </si>
  <si>
    <t>Nº</t>
  </si>
  <si>
    <t>SUB PROCESO/ETAPA DEL PROCESO</t>
  </si>
  <si>
    <t xml:space="preserve">TAREA </t>
  </si>
  <si>
    <t xml:space="preserve">PUESTO DE TRABAJO </t>
  </si>
  <si>
    <t>CONDICIÓN DE LA ACTIVIDAD
*Rutinario, No rutinario
*MA: normal, anormal
*EM: emergencia</t>
  </si>
  <si>
    <t>TIPO</t>
  </si>
  <si>
    <t>PELIGRO SS / ASPECTO AMBIENTAL</t>
  </si>
  <si>
    <t>SIGNIFICACIA (MA)</t>
  </si>
  <si>
    <t>RIESGO / IMPACTO AMBIENTAL</t>
  </si>
  <si>
    <t>CONSECUENCIA</t>
  </si>
  <si>
    <t>NIVEL
PROBABILIDAD</t>
  </si>
  <si>
    <t>NIVEL
SEVERIDAD</t>
  </si>
  <si>
    <t>CLASIFICACIÓN
DE RIESGO</t>
  </si>
  <si>
    <t>ELIMINACIÓN</t>
  </si>
  <si>
    <t>% M</t>
  </si>
  <si>
    <t>SUSTITUCIÓN</t>
  </si>
  <si>
    <t>INGENIERÍA</t>
  </si>
  <si>
    <t>CONTROL
ADMINISTRATIVO</t>
  </si>
  <si>
    <t>EQUIPO DE PROTECCIÓN
PERSONAL (EPP)</t>
  </si>
  <si>
    <t>RIESGO
RESIDUAL</t>
  </si>
  <si>
    <t>ACCION DE MEJORA</t>
  </si>
  <si>
    <t>RESPONSABLE</t>
  </si>
  <si>
    <t xml:space="preserve">R </t>
  </si>
  <si>
    <t>N</t>
  </si>
  <si>
    <t>ALTO</t>
  </si>
  <si>
    <t>ENTREGA Y CONTROL DE ACEROS DE PERFORACIÓN EN BODEGA Y LABOR</t>
  </si>
  <si>
    <t>INSPECCIÓN DE ÁREA DE TRABAJO</t>
  </si>
  <si>
    <t>SUPERVISOR TECNICO PPM/ 
TECNICO AFILADOR PPM</t>
  </si>
  <si>
    <t>R</t>
  </si>
  <si>
    <t>SA</t>
  </si>
  <si>
    <t>Agentes infecciosos
(SARS-Cov-2 )</t>
  </si>
  <si>
    <t>C</t>
  </si>
  <si>
    <t>El personal debe contar con la cuarta dosis de la vacuna contra el covid
Cumplimiento de las disposiciones Covid (Semaforo)</t>
  </si>
  <si>
    <t>EN CASO QUE SE REQUIERA , HACER USO DE MASCARIILA , HACER ENTREGA Y REALIZAR REGISTRO</t>
  </si>
  <si>
    <t xml:space="preserve">En caso se debe usar marcarillas </t>
  </si>
  <si>
    <t>Dilan Villena</t>
  </si>
  <si>
    <t>SE</t>
  </si>
  <si>
    <t>Superficie irregular</t>
  </si>
  <si>
    <t>PR- TO.021. SEÑALIZACIÓN Y ESTANDARIZACIÓN DE TALLER DE AFILADO
LIMPIEZA DE TALLERES SEMANALMENTE
REPORTE DE PELIGROS HAZARD AL EHS 360
F.EHS.SA.001 PARE CON IPERC CONTINUO</t>
  </si>
  <si>
    <t>LAMPARA MINERA, PROTECTOR DE CABEZA (CASCO)
BARBIQUEJO, LENTES DE SEGURIDAD, RESPIRADOR CONTRA POLVO, TAPON AUDITIVO, GUANTES DE SEGURIDAD ( SHOWA, NITRILO , BADANA),  BOTAS DE SEGURIDAD, OVEROL CON CINTAS REFLECTIVAS.</t>
  </si>
  <si>
    <t>REGISTRAR  LA ENTREGA DE ACEROS Y  RECEPCIONAR LOS ACEROS DEVUELTOS   POR LOS OPERADORES</t>
  </si>
  <si>
    <t>Iluminación deficiente o inadecuada</t>
  </si>
  <si>
    <t>MONITOREOS OCUPACIONALES
REPORTE DE PELIGROS HAZARD AL EHS 360
F.EHS.SA.001 PARE CON IPERC CONTINUO</t>
  </si>
  <si>
    <t>Monotonía Laboral</t>
  </si>
  <si>
    <t>CAPACITACION EN RIEGOS PISCOSOCIALES
INFOGRAFIA EN PANELES</t>
  </si>
  <si>
    <t>Manipulacion de herramientas</t>
  </si>
  <si>
    <t>EPORTE DE PELIGROS HAZARD AL EHS 360
F.EHS.SA.001PARE CON IPERC CONTINUO</t>
  </si>
  <si>
    <t>REGISTRAR CAMBIO DE ACEROS NO DEVUELTOS  Y CON IMÁGENES FOTOGRAFICAS LOS ACEROS DESCARTADOS</t>
  </si>
  <si>
    <t>GUARDAR LOS ACEROS DE PERFORACIÓN EN ALMACENAMIENTO CONSIGNADO.</t>
  </si>
  <si>
    <t>Hostigamiento Laboral</t>
  </si>
  <si>
    <t xml:space="preserve">CAPACITACIONES Y/O INFOGRACIA DE ACOSO LABORAL
</t>
  </si>
  <si>
    <t>LAMPARA MINERA
PROTECTOR DE CABEZA (CASCO)
BARBIQUEJO
LENTES DE SEGURIDAD
RESPIRADOR CONTRA POLVO
TAPON AUDITIVO
GUANTES DE SEGURIDAD ( SHOWA, NITRILO , BADANA)
BOTAS DE SEGURIDAD
OVEROL CON CINTAS REFLECTIVAS.</t>
  </si>
  <si>
    <t>ORDEN Y LIMPIEZA</t>
  </si>
  <si>
    <t>Falta de orden y limpieza</t>
  </si>
  <si>
    <t>TACHOS DE RESIDUOS SEGUN NTP 900.058:2019
REPORTE DE PELIGROS HAZARD AL EHS 360
F.EHS.SA.001 PARE CON IPERC CONTINUO</t>
  </si>
  <si>
    <t>AFILADO DE BROCAS DE PERFORACIÓN CON MÁQUINA AFILADORA SEMI AUTOMÁTICA</t>
  </si>
  <si>
    <t xml:space="preserve"> Rocas o material suelto</t>
  </si>
  <si>
    <t>DESATE MECANIZADO POR EL CLIENTE, SOSTENIMIENTO (METRO AVANZADO METRO SOSTENIDO) SEGÚN RECOMENDACIÓN GEOMECANICA</t>
  </si>
  <si>
    <t>F.EHS.SA.001 PARE CON IPERC CONTINUO
REPORTE DE PELIGROS HAZARD AL EHS 360
MONITOREO DIARIO DE GASES EN MINA. 
CAPACITACIÓN EN PREVENCIÓN DE ACCIDENTES POR CAÍDAS DE ROCAS</t>
  </si>
  <si>
    <t>Superficie resbaladiza</t>
  </si>
  <si>
    <t>INSPECCIÓN DE MÁQUINA AFILADORA</t>
  </si>
  <si>
    <t>SUPERVISOR TÉCNICO PPM/ 
TECNICO AFILADOR PPM</t>
  </si>
  <si>
    <t>CHECK LIST DE HERRAMIENTAS MAMNUALES  ( F.EHS.CL.16 )
REPORTE DE PELIGROS HAZARD AL EHS 360
F.EHS.SA.001 PARE CON IPERC CONTINUO
SOP-ANS-EHSQPS-03 _ R02_ Control de herramientas y equipos (1)</t>
  </si>
  <si>
    <t>GUANTES DE SEGURIDAD ( SHOWA, NITRILO , BADANA)</t>
  </si>
  <si>
    <t>SUPERVISOR TÉCNICO PPM/ 
TÉCNICO AFILADOR PPM</t>
  </si>
  <si>
    <t>Objetos y/o materiales en el piso</t>
  </si>
  <si>
    <t>ENCENDIDO DE MÁQUINA AFILADORA</t>
  </si>
  <si>
    <t>MA</t>
  </si>
  <si>
    <t>Consumo de energía eléctrica</t>
  </si>
  <si>
    <t>INFOGRAFÍA EN USO RACIONAL DE ENERGIA ELECTRICA
INSPECCION DE INSTALACIONES ELECTRICAS</t>
  </si>
  <si>
    <t>Fuente de energía neumática, eléctrica, mecánica, hidráulica, estática y cinética.</t>
  </si>
  <si>
    <t>PROBADORES DE NERGÍA</t>
  </si>
  <si>
    <t>PROGRAMA DE MANTENIMIENTO DE MÁQUINAS AFILADORAS
CHECK LISTMÁQUINAS AFILADORAS
REPORTE DE PELIGROS HAZARD AL EHS 360
F.EHS.SA.001 PARE CON IPERC 
CAPACITACIÓN EN USO DE MÁQUINAS AFILADORAS</t>
  </si>
  <si>
    <t>Uso de guantes dieléctricos</t>
  </si>
  <si>
    <t>SELECCIÓN DE BROCAS A AGUZAR</t>
  </si>
  <si>
    <t>SUPERVISOR TÉCNICO PPM/ TÉCNICO AFILADOR PPM</t>
  </si>
  <si>
    <t>Ergonómicos, sobre esfuerzo de levantamiento de objetos pesado</t>
  </si>
  <si>
    <t>Infografía en Ergonomia</t>
  </si>
  <si>
    <t>DESCARTE DE BROCAS SEGÚN EVALUACIÓN</t>
  </si>
  <si>
    <t>Sustancias o productos químicos</t>
  </si>
  <si>
    <t>MATERIALES PELIGROSOS ALMACENADOS CON SUS HOJAS MSDS Y ROTULADOS CON EL ROMBO NFPA
REPORTE DE PELIGROS HAZARD AL EHS 360
F.EHS.SA.001 PARE CON IPERC CONTINUO</t>
  </si>
  <si>
    <t>Proyección de particulas</t>
  </si>
  <si>
    <t>Generación de residuos sólidos peligrosos</t>
  </si>
  <si>
    <t xml:space="preserve">CAPACITACIÓN EN RESIDUOS SÓLIDOS
CONTAR CON TACHO DE COLOR ROJO PARA SEGREGAR RESIDUOS PELIGROSOS </t>
  </si>
  <si>
    <t>COLOCAR LA BROCA EN LA MESA DE LA AFILADORA</t>
  </si>
  <si>
    <t>Partes rotatorias móviles</t>
  </si>
  <si>
    <t>CHECK LISTMÁQUINAS AFILADORAS
REPORTE DE PELIGROS HAZARD AL EHS 360
F.EHS.SA.001 PARE CON IPERC CONTINUO 
CAPACITACIÓN EN USO DE MÁQUINAS AFILADORAS
PROGRAMA DE MANTENIMIENTO DE MÁQUINAS AFILADORAS</t>
  </si>
  <si>
    <t>INSERTE LA MUELA DE LA COPA EN EL EJE ROTOR</t>
  </si>
  <si>
    <t>POCISIONA  MANUALMENTE A LA AFILADORA EN EL PRIMER INSERTO.</t>
  </si>
  <si>
    <t>Herramientas o maquinas sin guarda</t>
  </si>
  <si>
    <t>AFILADO DE BROCAS</t>
  </si>
  <si>
    <t>Consumo de Agua</t>
  </si>
  <si>
    <t>USO DE TANQUES DE AGUA POR CADA MÁQUINA AFILADORA 
CHARLA EN LA IMPORTANCIA DE USO RACIONAL DE AGUA</t>
  </si>
  <si>
    <t>CUANDO SE RETIRE DEL TALLER , APAGAR EQUIPOS QUE YA NO SE USEN HASTA LA SIGUIENTE AGUARDIA
CHARLA EN LA IMPORTANCIA DE USO RACIONAL DE ENERGÍA ELÉCTRICA</t>
  </si>
  <si>
    <t>Generación de efluentes de operaciones mineras</t>
  </si>
  <si>
    <t xml:space="preserve">CUNETAS DE AGUA PARA TALLERES
</t>
  </si>
  <si>
    <t>Material particulado (Cobalto)</t>
  </si>
  <si>
    <t>PROGRAMA ANUAL DE MONITOREOS OCUPACIONALES
CONSIDERAR EN LOS EXÁMENES ANUALES OCUPACIONALES EL EXAMEN DE SILICOSIS, NEUCONIOSIS .
REPORTE DE PELIGROS HAZARD AL EHS 360</t>
  </si>
  <si>
    <t xml:space="preserve">LENTES DE SEGURIDAD
RESPIRADOR CON FILTRO
</t>
  </si>
  <si>
    <t>Uso de careta full face</t>
  </si>
  <si>
    <t>Bipedestación prolongada (Permanecer de pie prolongado)</t>
  </si>
  <si>
    <t xml:space="preserve">CAPACITACIÓN EN PAUSAS ACTIVAS
REALIZAR PAUSAS ACTIVAS DE CINCO MINUTOS 
REPORTE DE PELIGROS HAZARD AL EHS 360
</t>
  </si>
  <si>
    <t>Movimientos repetitivos</t>
  </si>
  <si>
    <t>Ruido Ocupacional</t>
  </si>
  <si>
    <t>PROGRAMA ANUAL DE MONITOREOS OCUPACIONALES 
INFORMACIÓN GENERAL DE LOS DECIBELES QUE GENERA LA MÁQUINA AFILADORA EN EL TALLER DE AFILADO.
REPORTE DE PELIGROS HAZARD AL EHS 360</t>
  </si>
  <si>
    <t>DOBLE PROTECCIÓN AUDITIVA</t>
  </si>
  <si>
    <t>Vibración Mano brazo</t>
  </si>
  <si>
    <t>PROGRAMA ANUAL DE MONITOREOS OCUPACIONALES
REPORTE DE PELIGROS HAZARD AL EHS 360</t>
  </si>
  <si>
    <t>Uso de guantes para vibraciones</t>
  </si>
  <si>
    <t>CHECK LISTMÁQUINAS AFILADORAS
REPORTE DE PELIGROS HAZARD AL EHS 360
CAPACITACIÓN EN USO DE MÁQUINAS AFILADORAS</t>
  </si>
  <si>
    <t>Temperaturas extremas</t>
  </si>
  <si>
    <t>USOMDE ROPA LIGERA PARA TEMPERATURAS EXTREMAS
HIDRATACIÓN DEL PERSONAL</t>
  </si>
  <si>
    <t>LAMPARA MINERA
PROTECTOR DE CABEZA (CASCO)
BARBIQUEJO
LENTES DE SEGURIDAD
RESPIRADOR CONTRA POLVO
TAPON AUDITIVO
GUANTES DE SEGURIDAD ( SHOWA, NITRILO , BADANA)
BOTAS DE SEGURIDAD
POLO MALLA MAS PANTALON CON CINTAS REFLECTIAS</t>
  </si>
  <si>
    <t>RETIRAR LA BROCA DE MESA DE AFILADO</t>
  </si>
  <si>
    <t>RETIRAR LA COPA DE AFILADO DEL EJE ROTOR Y LIMPIE LOS RESIDUOS DE LA AFILADORA</t>
  </si>
  <si>
    <t>APAGADO DE LA MÁQUINA AFILADORA</t>
  </si>
  <si>
    <t>PROGRAMA DE MANTENIMIENTO DE MÁQUINAS AFILADORAS
CHECK LISTMÁQUINAS AFILADORAS
REPORTE DE PELIGROS HAZARD AL EHS 360
F.EHS.SA.001PARE CON IPERC 
CAPACITACIÓN EN USO DE MÁQUINAS AFILADORAS</t>
  </si>
  <si>
    <t>ORDEN Y LIMPIEZA DEL TALLER DE AFILADO</t>
  </si>
  <si>
    <t>MARCADO DE ACCESORIOS DE PERFORACIÓN ( BROCAS , SHANK, COUPLING)</t>
  </si>
  <si>
    <t>INSPECCIÓN DEL ÁREA DE TRABAJO</t>
  </si>
  <si>
    <t>NR</t>
  </si>
  <si>
    <t>INSPECCIÓN DE AMOLADORA RECTA Y TORNILLO DE BANCO</t>
  </si>
  <si>
    <t>Instalaciones accesorios eléctricos defectuosos</t>
  </si>
  <si>
    <t>CAMBIO DE HERRAMIENTA ELÉCTRICA
PARALIZACIÓN DE LA ACTIVIDAD</t>
  </si>
  <si>
    <t xml:space="preserve">CHECK LIST DE AMOLADORA RECTA
AUTORIZACIÓN EN HERRAMIENTAS DE PODER 
REPORTE DE PELIGROS HAZARD AL EHS 360
F.EHS.SA.001 PARE CON IPERC CONTINUO
SOP-ANS-EHSQPS-03 _ R02_ Control de herramientas y equipos </t>
  </si>
  <si>
    <t xml:space="preserve">CHECK LIST DE TORNILLO DE BANCO
REPORTE DE PELIGROS HAZARD AL EHS 360
FA-EHS-001 PARE CON IPERC CONTINUO
SOP-ANS-EHSQPS-03 _ R02_ Control de herramientas y equipos </t>
  </si>
  <si>
    <t>SELECCIÓN DE LOS ACEROS A MARCAR</t>
  </si>
  <si>
    <t xml:space="preserve">
REPORTE DE PELIGROS HAZARD AL EHS 360
F.EHS.SA.001 PARE CON IPERC CONTINUO</t>
  </si>
  <si>
    <t>MONITOREOS OCUPACIONALES
REPORTE DE PELIGROS HAZARD AL EHS 360
FA-EHS-001 PARE CON IPERC CONTINUO</t>
  </si>
  <si>
    <t>ASEGURAR EL ACCESORIO CON AYUDA DEL TORNILLO DE BANCO</t>
  </si>
  <si>
    <t xml:space="preserve">
REPORTE DE PELIGROS HAZARD AL EHS 360
FA-EHS-001 PARE CON IPERC CONTINUO 
</t>
  </si>
  <si>
    <t xml:space="preserve">REALIZAR EL MARCADO AL ACCESORIO CON AYUDA DE LA AMOLADORA RECTA </t>
  </si>
  <si>
    <t>PROGRAMA ANUAL DE MONITOREOS OCUPACIONALES 
DOBLE PROTECCIÓN AUDITIVA
REPORTE DE PELIGROS HAZARD AL EHS 360</t>
  </si>
  <si>
    <t>Esquirlas de la Soldadura, corte, esmerilado</t>
  </si>
  <si>
    <t xml:space="preserve">
REPORTE DE PELIGROS HAZARD AL EHS 360
CAPACITACION EN HERRAMIENTAS DE PODER
USO DE ROPA DE CUERO ( MANDIL Y CASACA)</t>
  </si>
  <si>
    <t xml:space="preserve">LENTES DE SEGURIDAD
CARETA FACIAL
</t>
  </si>
  <si>
    <t>CHECK LIST DE AMOLADORA RECTA
AUTORIZACIÓN EN HERRAMIENTAS DE PODER 
REPORTE DE PELIGROS HAZARD AL EHS 360
F.EHS.SA.001 PARE CON IPERC CONTINUO</t>
  </si>
  <si>
    <t>AN</t>
  </si>
  <si>
    <t>Generación de residuos sólidos no peligrosos</t>
  </si>
  <si>
    <t>TACHOS DE RESIDUOS SEGUN NTP 900.058:2019
CAPACITACIÓN EN LA CORRECTA SEGREGACIÓN DE RESIDUOS SÓLIDOS</t>
  </si>
  <si>
    <t>EJERCER LA FUERZA HACIA EL ACCESORIO</t>
  </si>
  <si>
    <t>REPASO DE MARCADO</t>
  </si>
  <si>
    <t xml:space="preserve">CAPACITACIONES E INFOGRACIA DE ACOSO LABORAL
</t>
  </si>
  <si>
    <t>ASISTENCIA TÉCNICA DE EQUIPOS DE PERFORACIÓN</t>
  </si>
  <si>
    <t>INGRESO A LA LABOR DE PERFORACIÓN</t>
  </si>
  <si>
    <t>FA-EHS-001 PARE CON IPERC CONTINUO
REPORTE DE PELIGROS HAZARD AL EHS 360
MONITOREO DIARIO DE GASES EN MINA. 
CAPACITACIÓN EN PREVENCIÓN DE ACCIDENTES POR CAÍDAS DE ROCAS</t>
  </si>
  <si>
    <t>PR- TO.021. SEÑALIZACIÓN Y ESTANDARIZACIÓN DE TALLER DE AFILADO
LIMPIEZA DE TALLERES SEMANALMENTE
REPORTE DE PELIGROS HAZARD AL EHS 360
F.EHS.SA.001PARE CON IPERC CONTINUO</t>
  </si>
  <si>
    <t>Gases de combustión</t>
  </si>
  <si>
    <t>DISEÑO DE SISTEMA DE VENTILACION (RAISSE BORING, VETNTILADORES</t>
  </si>
  <si>
    <t>MONITOR DE GASES ALTAIR</t>
  </si>
  <si>
    <t>Gases tóxicos</t>
  </si>
  <si>
    <t>ROPA PARA TEMPERATURAS EXTREMAS
DIFRATACI[ON DEL PERSONAL</t>
  </si>
  <si>
    <t>LAMPARA MINERA
PROTECTOR DE CABEZA (CASCO)
BARBIQUEJO
LENTES DE SEGURIDAD
RESPIRADOR CONTRA POLVO
TAPON AUDITIVO
GUANTES DE SEGURIDAD ( SHOWA, NITRILO , BADANA)
BOTAS DE SEGURIDAD
POLO MALLAMAS PANTALON CON CINTAS REFLECTIVAS.</t>
  </si>
  <si>
    <t>Vehículo liviano en movimiento</t>
  </si>
  <si>
    <t>ALARMA SONORA PARA AVISO DE PASE</t>
  </si>
  <si>
    <t>CAPACITACION EN MANEJO DEFENSIVO
INSPECCION TECNICA MENSUAL]</t>
  </si>
  <si>
    <t>COORDINAR CON EL OPERADOR LA PARADA DEL EQUIPO</t>
  </si>
  <si>
    <t>PARE DE EQUIPO DE PERFORACION</t>
  </si>
  <si>
    <t>SEÑAL CON LAMPARA</t>
  </si>
  <si>
    <t>VERIFICAR VISUALMENTE EL ESTADO DEL EQUIPO ( VIGA , PATINES , DOWELL, CABLE O CADENA DE AVANCE Y RETORNO ) Y ACUMULADORES</t>
  </si>
  <si>
    <t>Pisos Resbaladizos / Disparejos/Inestable</t>
  </si>
  <si>
    <t>UBICARSE EN ZONA ESTABLE  PARA LA VERIFICACION DEL EQUIPO</t>
  </si>
  <si>
    <t>OBSERVAR EL POCISIONAMIETO DEL EQUIPO DE PERFORACIÓN</t>
  </si>
  <si>
    <t>Vehículos pesados en movimiento</t>
  </si>
  <si>
    <t>REPORTE DE PELIGROS HAZARD AL EHS 360
FOR-SSO-001-IPERC CONTINUO</t>
  </si>
  <si>
    <t>OBSERVAR EL PROCESO DE PERFORACIÓN , EMBOQUILLAMIENTO Y PERFORACIÓN DEL TALADRO</t>
  </si>
  <si>
    <t>REPORTE DE PELIGROS HAZARD AL EHS 360
F.EHS.SA.001-IPERC CONTINUO</t>
  </si>
  <si>
    <t xml:space="preserve">MEDICIÓN DE RPM, PARÁMETROS DE PERFORACIÓN Y TEMPERATURA DE LA PERFORADORA </t>
  </si>
  <si>
    <t>OBSERVAR LA RECUPERACIÓN DE LA BARRA AL FINALIZAR EL TALADRO</t>
  </si>
  <si>
    <t>SENSIBILIZACIÓN A LOS OPERADORES EN EL USO Y CUIDADO DE ACEROS DE PERFORACIÓN</t>
  </si>
  <si>
    <t>RETIRO DE LABORES</t>
  </si>
  <si>
    <t>LAMPARA MINERA
PROTECTOR DE CABEZA (CASCO)
BARBIQUEJO
LENTES DE SEGURIDAD
RESPIRADOR CONTRA POLVO
TAPON AUDITIVO
GUANTES DE SEGURIDAD ( SHOWA, NITRILO , BADANA)
BOTAS DE SEGURIDAD
POLLO MALLA MAS PANTALON CON REFLECTIVAS.</t>
  </si>
  <si>
    <t>MANTENIMIENTO PREVENTIVO DE MAQUINA AFILADORA</t>
  </si>
  <si>
    <t>BLOQUEO DE EQUIPO Y FUENTES DE ENERGÍA</t>
  </si>
  <si>
    <t>ENERGIA CERO / BLOQUEO Y TARJETEO
DELIMITAR AREA
REPORTE DE PELIGROS HAZARD AL EHS 360
F.EHS.SA.001PARE CON IPERC 
F.EHS.200 CCM Control de Energías</t>
  </si>
  <si>
    <t>Energía residual (neumática, eléctrica, hidráulica, estática)</t>
  </si>
  <si>
    <t>PROBADORES DE ENERGÍA</t>
  </si>
  <si>
    <t xml:space="preserve">ENERGIA CERO / BLOQUEO Y TARJETEO
DELIMITAR AREA
REPORTE DE PELIGROS HAZARD AL EHS 360
F.EHS.SA.001 PARE CON IPERC F.EHS.200 CCM Control de Energías
</t>
  </si>
  <si>
    <t>DRENE EL ACEITE DEL CABEZAL DE AFILADO, RETIRANDO EL TAPÓN DE VACIADO</t>
  </si>
  <si>
    <t>MATERIALES PELIGROSOS ALMACENADOS CON SUS HOJAS MSDS Y ROTULADOS CON EL ROMBO NFPA
REPORTE DE PELIGROS HAZARD AL EHS 360
F.EHS.SA.001PARE CON IPERC CONTINUO</t>
  </si>
  <si>
    <t>USO DE LENTES DE SEGURIDAD</t>
  </si>
  <si>
    <t>Potencial derrame de Hidrocarburos</t>
  </si>
  <si>
    <t>EL TALLER DEBE CONTAR CON BANDEJA ANTIDERRAME 
KIT ANTIDERRAME</t>
  </si>
  <si>
    <t>MONTAR EL CABEZAL DE AFILADO Y ASPERSIÓN</t>
  </si>
  <si>
    <t xml:space="preserve">
REPORTE DE PELIGROS HAZARD AL EHS 360
F.EHS.SA.001 PARE CON IPERC CONTINUO
SOP-ANS-EHSQPS-03 _ R02_ Control de herramientas y equipos</t>
  </si>
  <si>
    <t>DESMONTAR EL CABEZAL DE AFILADO , DESARMANDO EJES, RODAMIENTOS , ENGRAJES, RETENES, EMPAQUES Y SEGUROS ( EVALUAR CAMBIO SI FUESE NECESARIO)</t>
  </si>
  <si>
    <t>MONTAR MESA DE AFILADO Y CILINDRO NEUMÁTICO</t>
  </si>
  <si>
    <t>CONECTAR BOMBA DE AGUA Y VÁVULA DE LAVADO</t>
  </si>
  <si>
    <t>ENGRASAR PUNTOS DE LUBRICACIÓN</t>
  </si>
  <si>
    <t>LAMPARA MINERA
PROTECTOR DE CABEZA (CASCO)
BARBIQUEJO
LENTES DE SEGURIDAD
RESPIRADOR CONTRA POLVO
TAPON AUDITIVO
GUANTES DE SEGURIDAD ( SHOWA, NITRILO , BADANA)
BOTAS DE SEGURIDAD
OVEROL CON CINTAS REFLECTIVAS.
TRAJE DESCARTABLE TYVECK</t>
  </si>
  <si>
    <t>Residuos peligrosos</t>
  </si>
  <si>
    <t xml:space="preserve">CAPACITACIÓN EN MATERIALES PELIGROSOS
CONTAR CON TACHO DE COLOR ROJO PARA SEGREGAR RESIDUOS PELIGROSOS </t>
  </si>
  <si>
    <t xml:space="preserve">CONECTE LOS SUMINISTROS DE AIRE Y AGUA Y COLOCAR TAPA PROTECTORA DE LA MÁQUINA </t>
  </si>
  <si>
    <t xml:space="preserve">ENERGIA CERO / BLOQUEO Y TARJETEO
DELIMITAR AREA
REPORTE DE PELIGROS HAZARD AL EHS 360
F.EHS.SA.001 PARE CON IPERC 
</t>
  </si>
  <si>
    <t>REALIZAR ORDEN Y LIMPIEZA</t>
  </si>
  <si>
    <t>CARGA, TRASLADO DE ACEROS DE PERFORACIÓN  Y PERSONAL EN CAMIONETA</t>
  </si>
  <si>
    <t>INSPECCIÓN DE VEHÍCULO Y ACCIONES PREVIAS</t>
  </si>
  <si>
    <t>ABASTECIMIENTO DE COMBUSTIBLE</t>
  </si>
  <si>
    <t>Incendio</t>
  </si>
  <si>
    <t>EQUIPO APAGADO Y RETIRO DEL VEHICULO CUANDO SE REALIZA EL ABASTECIMIENTO DE COMBUSTIBLE</t>
  </si>
  <si>
    <t>RETIRO DE LOS SUNCHOS Y SEGUROS DE LOS ACEROS</t>
  </si>
  <si>
    <t xml:space="preserve">
REPORTE DE PELIGROS HAZARD AL EHS 360
FA-EHS-001 PARE CON IPERC CONTINUO
INSPECCIONES TRIMESTRALES DE ACUERDO A LA CINTA DEL MES</t>
  </si>
  <si>
    <t>CARGUÍO DE ACEROS DE PERFORACIÓN Y UBICARLOS EN LA TOLVA DE LA CAMIONETA</t>
  </si>
  <si>
    <t>Condiciones ergonómicas inadecuadas</t>
  </si>
  <si>
    <t xml:space="preserve">CAPACITACION EN PAUSAS ACTIVAS
INFOGRAFIA </t>
  </si>
  <si>
    <t>Manipulacion de las barras de perforacion</t>
  </si>
  <si>
    <t>MANIPULAR LAS BARRAS ENTRE DOS PERSONAS A LA HORA DE MANIPULACI[ON DE BARRAS</t>
  </si>
  <si>
    <t>TRASLADO DE ACEROS DE PERFORACIÓN Y PERSONAL  A INTERIOR MINA</t>
  </si>
  <si>
    <t>Transporte de personal en vehiculo</t>
  </si>
  <si>
    <t>JAULA ANTIVUELCOS</t>
  </si>
  <si>
    <t>CAPACITACION EN MANEJO DEFENSIVO
INSPECCION TECNICA MENSUAL</t>
  </si>
  <si>
    <t>Espacios reducidos</t>
  </si>
  <si>
    <t>Consumo de hidrocarburos</t>
  </si>
  <si>
    <t>CAPACITACION EN LA IMPORTANCIA DE AHORRO DE RECURSOS NATURALES</t>
  </si>
  <si>
    <t>Ergonómicos, Espacios de trabajo</t>
  </si>
  <si>
    <t>Falta de señalización en vías</t>
  </si>
  <si>
    <t>DESCARGA DE LOS ACEROS DE PERFORACIÓN</t>
  </si>
  <si>
    <t>LAVADO DE CAMIONETA</t>
  </si>
  <si>
    <t>Disminución de la disponibilidad hídrica</t>
  </si>
  <si>
    <t>Afectación de generaciones futuras
Afectación de ecosistemas
Incremento en el reporte de huella de carbono de la organización.</t>
  </si>
  <si>
    <t>INFOGRAFÍA EN EL USO RACIONAL DE USO DE AUA</t>
  </si>
  <si>
    <t>Generación de agua de lavado de vehículos</t>
  </si>
  <si>
    <t>Potencial contaminación del agua
Potencial contaminación del suelo</t>
  </si>
  <si>
    <t>Cambio en la composición del suelo y/o agua, 
Eutrofización, 
Agotamiento de oxígeno en cuerpos receptores, 
Afectación a fauna acuática, Presencia de malos olores</t>
  </si>
  <si>
    <t xml:space="preserve">INFOGRAFÍA Y CAPACITACIÓN  ASPECTOS E IMPACTOS AMBIENTES
</t>
  </si>
  <si>
    <t>Colisiones, Volcaduras, Despistes</t>
  </si>
  <si>
    <t>Fatalidad, incapacidad total, lesiones graves, lesiones leves</t>
  </si>
  <si>
    <t>DELITIMITACIÓN DE ÁREA
REGLAS QUE SALVAN VIDAS
F.EHS.SA.001 PARE CON IPERC CONTINUO
REPORTE DE PELIGROS HAZARD AL EHS 360</t>
  </si>
  <si>
    <t>Caida al mismo nivel</t>
  </si>
  <si>
    <t>Heridas/Contusión/hematoma</t>
  </si>
  <si>
    <t>Fractura/Contusión/hematoma</t>
  </si>
  <si>
    <t>Exposición y/o Contacto con</t>
  </si>
  <si>
    <t>Fatalidad, Shock eléctrico, Lesiones Graves, Amputaciones, Lesiones leves</t>
  </si>
  <si>
    <t>CAPACITACIÓN EN SISTEMAS PRESURIZADOS</t>
  </si>
  <si>
    <t xml:space="preserve">EQUIPO APAGADO </t>
  </si>
  <si>
    <t>PARQUE DE EQUIPOS CON TACOS Y CONOS Y DELIMITADO</t>
  </si>
  <si>
    <t>CONDUCCIÓN DE VEHICULO EN SUPERFICIE</t>
  </si>
  <si>
    <t>Peaton imprudente / distraido</t>
  </si>
  <si>
    <t>EM</t>
  </si>
  <si>
    <t>Sismo / Terremoto</t>
  </si>
  <si>
    <t>CUMPLIMIENTO DEL PROTOCOLO ANTE SISMO</t>
  </si>
  <si>
    <t>Condiciones climáticas adversas (tormenta, lluvia intensa, granizada, neblina, nevada)</t>
  </si>
  <si>
    <t>CUMPLIMIENTO DEL PROTOCOLO ANTE TORMENTAS ELECTRICAS</t>
  </si>
  <si>
    <t>ESTACIONAMIENTO DEL VEHÍCULO</t>
  </si>
  <si>
    <t>USO DE TACOS Y CONOS</t>
  </si>
  <si>
    <t>SUPERVISIÓN DE ÁREAS DE TRABAJO</t>
  </si>
  <si>
    <t>ORDENAR POR ESCRITO LOS TRABAJOS Y REPORTAR MEDIANTE CORREOS A LAS ÁREAS ENCARGADAS Y OBSERVACIONES</t>
  </si>
  <si>
    <t>Sobrecarga de trabajo / Trabajos prolongados</t>
  </si>
  <si>
    <t>Generación de residuos aparatos eléctricos-RAE (computadoras, teclados, lavadoras, horno microondas, etc.)</t>
  </si>
  <si>
    <t>TACHOS DE SEGREGACION SEGUN NTP</t>
  </si>
  <si>
    <t xml:space="preserve">Capacitación en protocolo de respuesta ante emergencia - Sismo
</t>
  </si>
  <si>
    <t>Brigada de rescate</t>
  </si>
  <si>
    <t>Material particulado (Polvo)</t>
  </si>
  <si>
    <t>Regado de vías en toda la unidad minera</t>
  </si>
  <si>
    <t>SUPERVISOR TÉCNICO PPM/ TÉCNICO AFILADOR PPM
EHS SUPERVISOR</t>
  </si>
  <si>
    <t>Acoso Sexual</t>
  </si>
  <si>
    <t>Infografía de NO al acoso sexual
Comité de acoso sexual</t>
  </si>
  <si>
    <t>USO DE ESTUFAS</t>
  </si>
  <si>
    <t xml:space="preserve">ROPA TERMICA 
</t>
  </si>
  <si>
    <t>Generación de residuos aparatos eléctricos-RAE (tóner, tintas, impresora, etc.)</t>
  </si>
  <si>
    <t>Consumo de papel y cartón</t>
  </si>
  <si>
    <t>Campaña de de recilaje de papel y carton
Capacitación en residuos solicdos</t>
  </si>
  <si>
    <t>Campaña en reducción de consumo de energía
Inspección de instalaciones eléctricas</t>
  </si>
  <si>
    <t xml:space="preserve">NOTA: </t>
  </si>
  <si>
    <t>Situación de Emergencia (EM): Identificar situaciones de emergencia (EM) por actividades.</t>
  </si>
  <si>
    <t>Elaborado: Magno Victoria/
          Shirley Caballon</t>
  </si>
  <si>
    <t>Revisado: Aldo Gomez</t>
  </si>
  <si>
    <t>Revisado: Shirley Caballon</t>
  </si>
  <si>
    <t>Aprobado: Santiago Valdez</t>
  </si>
  <si>
    <t>Cargo: Supervisor Residente; Técnico de Campo</t>
  </si>
  <si>
    <t>Cargo: Supervisor de Contratos PPM</t>
  </si>
  <si>
    <t>Cargo: EHS Supervisor Perú.</t>
  </si>
  <si>
    <t>Cargo: GTM Country Manager-Peru</t>
  </si>
  <si>
    <t>Fecha: 10/10/2025</t>
  </si>
  <si>
    <t>Peligro SS / Aspecto Ambiental o Social</t>
  </si>
  <si>
    <t>Riesgo / Impacto Ambiental o Social</t>
  </si>
  <si>
    <t>Consecuencia</t>
  </si>
  <si>
    <t>MASSTC</t>
  </si>
  <si>
    <t>Comentario</t>
  </si>
  <si>
    <t>Volcadura, despiste, colisión, Golpes, Deslizamiento, Hundimiento</t>
  </si>
  <si>
    <t>Fatalidad, Lesión Grave, Daños a la propiedad.</t>
  </si>
  <si>
    <t>Condiciones adversas de clima (Temperatura, viento, humedad)</t>
  </si>
  <si>
    <t>variación térmica</t>
  </si>
  <si>
    <t>Enfermedades respiratorias, osteomusculares.</t>
  </si>
  <si>
    <t xml:space="preserve"> Trabajos en espacio confinado</t>
  </si>
  <si>
    <t>Trabajos en, exposición a gases, líquidos y temperaturas altas, ventilación insuficiente</t>
  </si>
  <si>
    <t>Fatalidad, asfixia, caídas, sofocación, explosión.</t>
  </si>
  <si>
    <t>Espacio confinado</t>
  </si>
  <si>
    <t>Trabajos en, exposición a gases o líquidos, ventilación insuficiente</t>
  </si>
  <si>
    <t>Trabajo repetitivos</t>
  </si>
  <si>
    <t>Estrés, fatiga en el trabajo, cefaleas.</t>
  </si>
  <si>
    <t>Encuentro con personas hostiles de comunidades</t>
  </si>
  <si>
    <t>secuestro de personas, vehículos y equipos de trabajo</t>
  </si>
  <si>
    <t>Lesiones graves</t>
  </si>
  <si>
    <t>SC</t>
  </si>
  <si>
    <t>Delincuencia</t>
  </si>
  <si>
    <t>Secuestro / Robos / Vandalismo</t>
  </si>
  <si>
    <t>Múltiples Fatalidades, lesiones graves, daños a la propiedad</t>
  </si>
  <si>
    <t>Manipulacion de aceites / grasas</t>
  </si>
  <si>
    <t>Salpicadura de, Derrame</t>
  </si>
  <si>
    <t>Afeccion ocular intoxicacion a la piel, contaminacion agua-suelo.</t>
  </si>
  <si>
    <t>Incumplimiento de compromisos sociales y ambientales</t>
  </si>
  <si>
    <t>Reclamos por indemnización</t>
  </si>
  <si>
    <t>Bloqueo de vías y accesos</t>
  </si>
  <si>
    <t>Amago de incendio por corto circuito</t>
  </si>
  <si>
    <t>Quemaduras, daño material</t>
  </si>
  <si>
    <t>Lesiones/ asfixia/ fatalidad</t>
  </si>
  <si>
    <t>Psicosocial</t>
  </si>
  <si>
    <t>Estrés, depresion, Bourn out, Mobbing, fatiga y somnolencia, falta de concentración</t>
  </si>
  <si>
    <t>Considerar en controles plan de fatiga y somnolencia, y control de descanso para turnos nocturnos</t>
  </si>
  <si>
    <t>Estrés, depresión, ausentismo laboral, ansiedad, conducta agresiva o violenta, bullyng, burn out</t>
  </si>
  <si>
    <t>Depresion, ansiedad, disfunsión social, ausentismo</t>
  </si>
  <si>
    <t>Problemas en las articulaciones de la columna, caderas, rodillas y pies</t>
  </si>
  <si>
    <t>transtornos osteo musculares, ligamentos , articulaciones, tendones y varices</t>
  </si>
  <si>
    <t>Generación de agua con concentrado</t>
  </si>
  <si>
    <t>SIGNIFICATIVO</t>
  </si>
  <si>
    <t>Generación de agua residual industrial</t>
  </si>
  <si>
    <t>Generación de agua con sedimentos, lodo (mineral con agua)</t>
  </si>
  <si>
    <t>Generación de agua de proceso</t>
  </si>
  <si>
    <t>Cambio en la composición del suelo y/o agua
Presencia de metales
Cambio de pH
Agotamiento de oxígeno en cuerpos receptores
Afectación a fauna acuática (bioacumulación de metales)
Presencia de malos olores</t>
  </si>
  <si>
    <t>Generación de aguas con insumos químicos</t>
  </si>
  <si>
    <t>Generación de aguas oleosas</t>
  </si>
  <si>
    <t>Generación de aguas residuales de talleres</t>
  </si>
  <si>
    <t>Generación de efluente con aceites residuales</t>
  </si>
  <si>
    <t>Generacion de Residuos Peligrosos</t>
  </si>
  <si>
    <t>Generación de efluente con aceites y grasas</t>
  </si>
  <si>
    <t>Generación de efluentes con sólidos</t>
  </si>
  <si>
    <t>NO SIGNIFICATIVO</t>
  </si>
  <si>
    <t>Vertimiento de agua industrial</t>
  </si>
  <si>
    <t>Generación de lodos</t>
  </si>
  <si>
    <t>Generación de lodos de perforación</t>
  </si>
  <si>
    <t>Posturas inadecuadas / sobre esfuerzos durante la labor</t>
  </si>
  <si>
    <t>Lumbalgias, dorsalgías, inflamación de tendones, Mialgias, Dolor de cuello en región cervical, Síndrome de Túnel Carpiano, Tensión muscular</t>
  </si>
  <si>
    <t>Se deberá detallar en controles, herramientas idóneas de acuerdo a sus labores</t>
  </si>
  <si>
    <t>Posturas forzadas</t>
  </si>
  <si>
    <t>Transtornos musculoesqueleticos</t>
  </si>
  <si>
    <t>Radiación no ionizante (electromagnética)</t>
  </si>
  <si>
    <t>Operación equipos eléctricos</t>
  </si>
  <si>
    <t>Lipoatrofia semicircular.</t>
  </si>
  <si>
    <t>Movimientos repetitivos  prolongados</t>
  </si>
  <si>
    <t>Lesiones osteoarticulares, lumbalgia, escoliosis, golpes y contusiones</t>
  </si>
  <si>
    <t>Manipulación manual de cargas</t>
  </si>
  <si>
    <t>Lumbalgia, cervicalgias, dorsalgias, hernias</t>
  </si>
  <si>
    <t>Presion litostatica</t>
  </si>
  <si>
    <t>Liberacion de esfuerzos</t>
  </si>
  <si>
    <t>Fatalidad, lesiones, daño a la propiedad, perdida en el proceso.</t>
  </si>
  <si>
    <t>Instalación de cabañas, casas, en propiedad de Alpayana</t>
  </si>
  <si>
    <t>Invasión a la propiedad</t>
  </si>
  <si>
    <t>Daños a la propiedad y salud de las personas</t>
  </si>
  <si>
    <t>Accesorios de voladura</t>
  </si>
  <si>
    <t>Iniciación de explosión</t>
  </si>
  <si>
    <t>Lesiones Graves por explosión, Fatalidad</t>
  </si>
  <si>
    <t>Manipulacion de Accesorios de voladura</t>
  </si>
  <si>
    <t>Tiros fallados</t>
  </si>
  <si>
    <t>Material particulado (Silice cristalina)</t>
  </si>
  <si>
    <t>Inhalación o exposición a silice cristalina</t>
  </si>
  <si>
    <t>Silicosis</t>
  </si>
  <si>
    <t>Material particulado (Plomo)</t>
  </si>
  <si>
    <t>Inhalación o exposición a plomo y sus derivados</t>
  </si>
  <si>
    <t>Irritación en la piel, ojos y tracto respiratorio. Afecta hígado y riñones. Daña los tejidos</t>
  </si>
  <si>
    <t>Inhalación o exposición a</t>
  </si>
  <si>
    <t>Neumoconiosis</t>
  </si>
  <si>
    <t>Humos metálicos (soldaduras y fundición)</t>
  </si>
  <si>
    <t>Neumoconiosis, Asfixia, Alergias, neuropatias, hepatotoxicidad, nefratoxicidad, carcinoma.</t>
  </si>
  <si>
    <t>Fuga de gas propano</t>
  </si>
  <si>
    <t xml:space="preserve">Inhalacion de gas </t>
  </si>
  <si>
    <t>Intoxicación, alergias, desmayos</t>
  </si>
  <si>
    <t>Alimentos en mal estado o vencidos</t>
  </si>
  <si>
    <t>Ingesta de alimentos en mal estado o vencidos</t>
  </si>
  <si>
    <t>Infecciones gastrointestinales, Intoxicaciones</t>
  </si>
  <si>
    <t>Rotura de enmallado</t>
  </si>
  <si>
    <t>Incursión a la propiedad</t>
  </si>
  <si>
    <t>Daño a la propiedad</t>
  </si>
  <si>
    <t>Uso de suelo</t>
  </si>
  <si>
    <t>Incumplimiento con el diseño de desbroce
Mezcla de suelo orgánico con material inadecuado.
Alteración topográfica del terreno</t>
  </si>
  <si>
    <t>Pérdida de suelo orgánico, 
Alteración de medios bióticos (flora y fauna sensible) Afectación de hábitat.
Afectación de flora y/o cultivos.
Afectación a personas externas.</t>
  </si>
  <si>
    <t>Superficies Cortantes y/o Puntiagudas</t>
  </si>
  <si>
    <t>Incrustracion de</t>
  </si>
  <si>
    <t>Heridas / Excoriaciones / Rasguños</t>
  </si>
  <si>
    <t>Parada intempestiva del ascensor</t>
  </si>
  <si>
    <t>Golpes, contusiones, estrés, claustrofobia</t>
  </si>
  <si>
    <t>Farturas/Lesiones</t>
  </si>
  <si>
    <t>Golpeado por / contra</t>
  </si>
  <si>
    <t>Fractura/Contusión/mutilacion/hematoma</t>
  </si>
  <si>
    <t>Movimiento del brazo hidraulico</t>
  </si>
  <si>
    <t>Contusión/hematoma</t>
  </si>
  <si>
    <t>Manipulación de balones de gas propano</t>
  </si>
  <si>
    <t>Fuga de gas, Exposicion y/o contacto al medio ambiente</t>
  </si>
  <si>
    <t>Explosión, fuga de gas, corrosión</t>
  </si>
  <si>
    <t>Firma de acuerdos sociales</t>
  </si>
  <si>
    <t>Campaña mediática negativa</t>
  </si>
  <si>
    <t>Agotamiento Visual</t>
  </si>
  <si>
    <t>Fatiga Visual, sobre esfuerzo Visual</t>
  </si>
  <si>
    <t>Agotamiento visual, Irritación conjuntival, ametropÍa, cefalea.</t>
  </si>
  <si>
    <t>Agotamiento Mental</t>
  </si>
  <si>
    <t xml:space="preserve">Fatiga mental, sobre esfuerzo mental
</t>
  </si>
  <si>
    <t xml:space="preserve">Carga mental, estrés Laboral, bajo rendimiento, problemas cardiovasculares y neurologicos, somnolencia.
</t>
  </si>
  <si>
    <t>Falta de personal brigadista por turno y guardia</t>
  </si>
  <si>
    <t>Falta o falla de atencion oportuna</t>
  </si>
  <si>
    <t>Lesiones graves, fatalidad</t>
  </si>
  <si>
    <t>Falta de competencia de los brigadistas</t>
  </si>
  <si>
    <t>Falta de disponibilidad de vehiculo / equipos moviles</t>
  </si>
  <si>
    <t>Incumplimiento del proc. Orden y Limpieza</t>
  </si>
  <si>
    <t>Caídas, golpes, tropezones, Incendios (amagos)</t>
  </si>
  <si>
    <t>Liquidos calientes</t>
  </si>
  <si>
    <t>Exposicion y/o contacto con líquidos calientes</t>
  </si>
  <si>
    <t>Quemaduras de primer,segundo grado y tercer grado</t>
  </si>
  <si>
    <t>Salpicadura de aceite caliente</t>
  </si>
  <si>
    <t>Exposicion y/o contacto con la piel</t>
  </si>
  <si>
    <t>Quemaduras de primero, segundo y tercer grado, lesiones en la piel</t>
  </si>
  <si>
    <t>Exposición y/o contacto con energía residual, Aplastamientos, Incendios</t>
  </si>
  <si>
    <t>Fatalidad, Lesiones Graves, Shock Eléctrico</t>
  </si>
  <si>
    <t>Uso de productos químicos</t>
  </si>
  <si>
    <t>Exposicion y/o contacto con  productos químicos</t>
  </si>
  <si>
    <t xml:space="preserve">Quemaduras químicas e irritación ocular y de piel.
Irritación de vías respiratorias
</t>
  </si>
  <si>
    <t>Lesiones al ojo, golpes</t>
  </si>
  <si>
    <t>Exposición y/o contacto con</t>
  </si>
  <si>
    <t xml:space="preserve">Fatalidad, Intoxicaciones, Quemaduras. </t>
  </si>
  <si>
    <t xml:space="preserve">Exposición o inhalación de gases toxicos
</t>
  </si>
  <si>
    <t>Intoxicacón, irritación vias respiratorias, naúseas, desmayos fatalidad.</t>
  </si>
  <si>
    <t xml:space="preserve">Exposición o inhalación de gases de  combustión 
</t>
  </si>
  <si>
    <t>Enfermedades respiratorias
Irritacion de las vias respiratorias, irritación conjuntival, desmayo</t>
  </si>
  <si>
    <t>Exposición o contacto con agentes infecciósos</t>
  </si>
  <si>
    <t>Infección , fatalidad</t>
  </si>
  <si>
    <t>Pérdida de Control del Izaje en Pique</t>
  </si>
  <si>
    <t>Exposicion falla de control durante la operación, inspección, mantenimiento y reparación del pique</t>
  </si>
  <si>
    <t>Lesiones graves, Fatalidad</t>
  </si>
  <si>
    <t>Exposición durante el sismo / terremoto</t>
  </si>
  <si>
    <t>Fatalidades múltiples, Lesiones Graves, daños a la propiedad, detención del proceso productivo.</t>
  </si>
  <si>
    <t>Destello de soldadura (Radiación no ionizante)</t>
  </si>
  <si>
    <t>Exposición Directa a Radiación</t>
  </si>
  <si>
    <t xml:space="preserve">Quemaduras de retina, fotoconjuntivitis, cataratas, </t>
  </si>
  <si>
    <t>Radiación ionizante (elementos radioactivos)</t>
  </si>
  <si>
    <t>Exposición directa a</t>
  </si>
  <si>
    <t>Daños a los tejidos del cuerpo, alopesia, naúseas, cáncer, esterilidad</t>
  </si>
  <si>
    <t>Fatalidad (envenenamiento por radiación), Daños a los tejidos del cuerpo, caída de cabello, nauseas, cáncer, Esterilidad</t>
  </si>
  <si>
    <t>Radiación no ionizante (frecuencias radiales, de banda ancha, ultravioleta, infrarroja, destello de soldadura)</t>
  </si>
  <si>
    <t>Exposición Directa a</t>
  </si>
  <si>
    <t>Quemaduras de retina, fotoconjuntivitis, cataratas, dermatitis, cáncer de piel</t>
  </si>
  <si>
    <t>Material particulado (Asbesto / Amianto)</t>
  </si>
  <si>
    <t>Exposición asbesto / Amianto</t>
  </si>
  <si>
    <t>Asbestosis</t>
  </si>
  <si>
    <t>Exposición al fuego</t>
  </si>
  <si>
    <t>Fatalidad, Lesión Grave, Daños a la propiedad</t>
  </si>
  <si>
    <t>Relleno hidraulico en proceso o reciente</t>
  </si>
  <si>
    <t>Exposición al colapso del relleno hidraulico</t>
  </si>
  <si>
    <t>Residuos sólidos peligrosos (Hospital / Laboratorios / Planta / Mantenimiento)</t>
  </si>
  <si>
    <t>Exposición a, contacto con</t>
  </si>
  <si>
    <t>Intoxicaciones, Quemaduras, enfermedades infectocontagiosas, fatalidad</t>
  </si>
  <si>
    <t>Temperaturas Altas(calor)</t>
  </si>
  <si>
    <t>Exposicion a temperaturas extremas</t>
  </si>
  <si>
    <t>Estrés térmico</t>
  </si>
  <si>
    <t>Exposición a ruido continuo o de impacto por encima de LMP</t>
  </si>
  <si>
    <t>Hipoacucia, sordera profesional, trauma acústico</t>
  </si>
  <si>
    <t>Se debe especificar en el riesgo el ruido al que se expone</t>
  </si>
  <si>
    <t>Radiación solar</t>
  </si>
  <si>
    <t>Exposición a Radiación UV</t>
  </si>
  <si>
    <t>Cáncer a la Piel, Deshidratación, Insolación, desmayo.</t>
  </si>
  <si>
    <t>Trabajo en caliente</t>
  </si>
  <si>
    <t>Exposición a proyección de particulas incandecentes</t>
  </si>
  <si>
    <t>Quemaduras, Cortes, lesiones leves</t>
  </si>
  <si>
    <t>Trabajo en caliente(soldadura)</t>
  </si>
  <si>
    <t>Exposición a la vibración  de mano brazo</t>
  </si>
  <si>
    <t xml:space="preserve"> Alteraciones osteoarticulares, neuropatias, afectación vascular.</t>
  </si>
  <si>
    <t>Vibración cuerpo entero</t>
  </si>
  <si>
    <t>Exposición a la vibración  de cuerpo entero</t>
  </si>
  <si>
    <t xml:space="preserve"> Discopatías de columna, transtronos osteomusculares y articulares.</t>
  </si>
  <si>
    <t>Inestabilidad de Izaje de cargas</t>
  </si>
  <si>
    <t>Exposición a la linea de fuego</t>
  </si>
  <si>
    <t>Exposición a iluminación alta / baja</t>
  </si>
  <si>
    <t>Fatiga Visual, Cefaléas, Vértigos, bajo rendimiento laboral</t>
  </si>
  <si>
    <t>Sistema de ventilación detenido por falla mecanica o corte de energía</t>
  </si>
  <si>
    <t>Exposición a gases</t>
  </si>
  <si>
    <t>Presencia de gas</t>
  </si>
  <si>
    <t>Exposicion a gases</t>
  </si>
  <si>
    <t>Muerte</t>
  </si>
  <si>
    <t>Disconfort Térmico</t>
  </si>
  <si>
    <t>Exposición a condiciones climáticas , trabajo nocturno, trabajos a la interperie</t>
  </si>
  <si>
    <t>Deshidratación, cansancio
Desmayo, nauseas, cefaléas, calambres.</t>
  </si>
  <si>
    <t>Ropa térmica para bajas temperaturas</t>
  </si>
  <si>
    <t>Falta de señalización del area de trabajo (diarios)</t>
  </si>
  <si>
    <t>Exposición a áreas de peligro</t>
  </si>
  <si>
    <t>Lesiones Graves y/o Fatalidad, Daños a la propiedad</t>
  </si>
  <si>
    <t>Falta de señalización en instalaciones</t>
  </si>
  <si>
    <t>Arco eléctrico</t>
  </si>
  <si>
    <t>Exposición a arco eléctrico</t>
  </si>
  <si>
    <t>Fatalidad, Quemaduras 1ero, 2do y 3er grado</t>
  </si>
  <si>
    <t>Agentes biológicos ambientales (virus, levaduras,  bacterias)</t>
  </si>
  <si>
    <t>Exposición a agentes biológicos patógenos</t>
  </si>
  <si>
    <t>Infecciones</t>
  </si>
  <si>
    <t>Armas de fuego</t>
  </si>
  <si>
    <t>Explosión, Disparo fortuito</t>
  </si>
  <si>
    <t>Fatalidad, Lesión Grave</t>
  </si>
  <si>
    <t>Manipulacion de balones de oxigeno</t>
  </si>
  <si>
    <t>Explosion</t>
  </si>
  <si>
    <t>Estrés Térmico por calor o frío</t>
  </si>
  <si>
    <t>Deshidratación, hipertermia, hipotermia</t>
  </si>
  <si>
    <t>Transtorno psicosocial por enefermedades en pandemia (virus Sars-cov 2)</t>
  </si>
  <si>
    <t>Doble Presencia
Alteración Emocional (Miedo)
Inseguridad Laboral
Estigmatización
Sobrecarga de trabajo (horas de trabajo) 
Victimización , acoso (bullying)</t>
  </si>
  <si>
    <t>Estrés
Fatiga
Ansiedad
Irritabilidad
Depresión</t>
  </si>
  <si>
    <t>Consumo de Agua para uso industrial / doméstico</t>
  </si>
  <si>
    <t>Apilamiento de Materiales y Cargas</t>
  </si>
  <si>
    <t>Desplome de materiales u objetos</t>
  </si>
  <si>
    <t>Fatalidad, incapacidad total, lesiones graves, lesiones leves, daño a la propiedad</t>
  </si>
  <si>
    <t>Superficie / terreno Inestable</t>
  </si>
  <si>
    <t>Deslizamiento de Equipos o Personas</t>
  </si>
  <si>
    <t>Fatalidad (Atrapamiento por material), asfixia, daño a la propiedad, detención del proceso productivo.</t>
  </si>
  <si>
    <t>Descargas eléctricas, Inundaciones, Deslizamientos de material, baja visibilidad, superficies resbalosas</t>
  </si>
  <si>
    <t xml:space="preserve">Fatalidad, Incapacidad total, lesiones graves, lesiones leves, Daño a la propiedad, Detención del proceso productivo. </t>
  </si>
  <si>
    <t>Líneas eléctricas/Puntos energizados en Baja Tensión.</t>
  </si>
  <si>
    <t>Descarga/Contacto con energía eléctrica en baja tensión</t>
  </si>
  <si>
    <t>Quemadura/Amputación/ Muerte</t>
  </si>
  <si>
    <t>Líneas eléctricas/Puntos energizados en Media Tensión.</t>
  </si>
  <si>
    <t>Descarga/ Contacto con energía eléctrica en media tensión</t>
  </si>
  <si>
    <t>Puntos energizados en Alta Tensión.</t>
  </si>
  <si>
    <t>Descarga/ Contacto con energía eléctrica en alta tensión</t>
  </si>
  <si>
    <t>Trabajos de invertir fases</t>
  </si>
  <si>
    <t>Descarga / Contacto con energía eléctrica</t>
  </si>
  <si>
    <t>Dificil accesibilidad a la zona de la emergencia</t>
  </si>
  <si>
    <t>Demoras en la atencion de Emergencias</t>
  </si>
  <si>
    <t>Falla en la activacion de la emergencia.</t>
  </si>
  <si>
    <t>Demoras en la atencion de emergencia</t>
  </si>
  <si>
    <t>Fatalidad,</t>
  </si>
  <si>
    <t xml:space="preserve">Falta de equipamiento de la brigada </t>
  </si>
  <si>
    <t>Planes de Emergencia deficiente</t>
  </si>
  <si>
    <t xml:space="preserve">Contacto Eléctrico </t>
  </si>
  <si>
    <t>Fatalidades, Electrocución, quemaduras</t>
  </si>
  <si>
    <t>Uso de Herramientas Manuales</t>
  </si>
  <si>
    <t xml:space="preserve">Contacto con, Golpeado por, Corte por </t>
  </si>
  <si>
    <t xml:space="preserve">Lesion Leve, Lesion Incapacitante, Fatalidad. </t>
  </si>
  <si>
    <t>Contacto con sustancias quimicas</t>
  </si>
  <si>
    <t>Dermatitis, Quemadura Química, queratitis, intoxicación</t>
  </si>
  <si>
    <t>Agentes biológicos patógenos  corporales</t>
  </si>
  <si>
    <t>Contacto con secreciones</t>
  </si>
  <si>
    <t>Infecciones cronicas</t>
  </si>
  <si>
    <t>Contacto con persona y/o equipo móvil</t>
  </si>
  <si>
    <t>Fatalidad, Golpes, caídas entre personal de trabajo de la misma área</t>
  </si>
  <si>
    <t>Objeto y/o Superficie cortante / Punzante</t>
  </si>
  <si>
    <t>Contacto con objetivo cortante /punzante</t>
  </si>
  <si>
    <t>Lesion Leve, Lesion Grave</t>
  </si>
  <si>
    <t>Contacto con  materiales en el piso</t>
  </si>
  <si>
    <t>Fractura, Lesiones leves</t>
  </si>
  <si>
    <t>Equipos y/o Superficies con alta / baja temperatura (objeto caliente)</t>
  </si>
  <si>
    <t>Contacto con</t>
  </si>
  <si>
    <t xml:space="preserve">Quemadura, Lesion Leve, Lesion Grave. </t>
  </si>
  <si>
    <t>Transporte de carga mal estibada (químicos)</t>
  </si>
  <si>
    <t>Colisiones, Volcaduras, Despistes, Derrame del químico</t>
  </si>
  <si>
    <t>Fatalidad, Contaminación ambiental, Impactos Sociales</t>
  </si>
  <si>
    <t>Transporte de carga mal estibada (componentes)</t>
  </si>
  <si>
    <t>Colisiones, Volcaduras, Despistes, Caída de carga</t>
  </si>
  <si>
    <t>Fatalidad, Daños a la propiedad y de terceros</t>
  </si>
  <si>
    <t>Colisión frontal / Volcadura o Despiste de lado o a desnivel</t>
  </si>
  <si>
    <t>Múltiples Fatalidades y/o Lesiones Graves</t>
  </si>
  <si>
    <t>Barreras inadecuadas de RH</t>
  </si>
  <si>
    <t>Colapso/inundacion</t>
  </si>
  <si>
    <t>Operación de equipo pesado y/o auxiliar</t>
  </si>
  <si>
    <t>Choque, atropello,Caída a diferente nivel (botaderos, rampas, tajos), colisión de equipos</t>
  </si>
  <si>
    <t>Fatalidad, Lesiones Graves, Atrapamiento, Daños a la propiedad</t>
  </si>
  <si>
    <t>Potencial quema de pastizales</t>
  </si>
  <si>
    <t>Cambio en la calidad de suelo, cursos de agua, aire, pérdida de biodiversidad y paisaje</t>
  </si>
  <si>
    <t xml:space="preserve">Afectación de flora y fauna, Cambio en la composición del suelo y/o agua, Afectación de ecosistemas, Afectación de generaciones futuras
Reporte a OEFA por emergencias ambientales. </t>
  </si>
  <si>
    <t>Generación de residuos aparatos eléctricos (RAE)</t>
  </si>
  <si>
    <t>Cambio en la calidad de suelo, cursos de agua, aire y paisaje</t>
  </si>
  <si>
    <t>Afectación de flora y/o cultivos, Cambio en la composición del suelo y/o agua, 
Afectación de microfauna del suelo</t>
  </si>
  <si>
    <t>Generación de residuos aparatos eléctricos-RAE (Baterías)</t>
  </si>
  <si>
    <t>Generación de Residuos de Aparatos Eléctricos y Electrónicos</t>
  </si>
  <si>
    <t>Generación de residuos biocontaminados</t>
  </si>
  <si>
    <t xml:space="preserve">Afectación de flora y/o cultivos
Cambio en la composición del suelo y/o agua
Afectación de microfauna del suelo. 
Multas y/o sanciones por organismos del estado. </t>
  </si>
  <si>
    <t>Generación de residuos sólidos no peligrosos (chatarra liviana: pernos de sostenimiento,restos de clavos, alambres, etc.)</t>
  </si>
  <si>
    <t>Generación de Residuos Sólidos metálicos</t>
  </si>
  <si>
    <t xml:space="preserve">Generación de residuos sólidos no peligrosos (chatarra pesada: estructuras, campanas, chaquetas, rieles, vigas,etc.) </t>
  </si>
  <si>
    <t>Generación de residuos sólidos no peligrosos (plástico)</t>
  </si>
  <si>
    <t>Generacion de Residuos No Peligrosos</t>
  </si>
  <si>
    <t>Generación de residuos sólidos no peligrosos (restos de concreto, cemento vencido, residuos de demolición, y otros)</t>
  </si>
  <si>
    <t>Generación de residuos sólidos no peligrosos (vidrio)</t>
  </si>
  <si>
    <t>Generación de residuos sólidos no reaprovechables (llantas)</t>
  </si>
  <si>
    <t>Generación de residuos sólidos peligrosos ( lixiviados)</t>
  </si>
  <si>
    <t>Generación de residuos sólidos peligrosos (envases de sustancias químicas, envases de MIBC, big bag, cilindros de cianuro, etc.)</t>
  </si>
  <si>
    <t>Generación de residuos sólidos peligrosos (filtros de aceite, filtros de combustible, mangueras hidráulicas)</t>
  </si>
  <si>
    <t>Generación de residuos sólidos peligrosos (filtros de aire)</t>
  </si>
  <si>
    <t>Generación de residuos sólidos peligrosos (hospitalarios: jeringas, guantes, envases de medicamentos, etc.)</t>
  </si>
  <si>
    <t>Generacion de Residuos Peligrosos Biocontaminados</t>
  </si>
  <si>
    <t>Generación de residuos sólidos peligrosos (mangas de ventilación)</t>
  </si>
  <si>
    <t>Generación de residuos sólidos peligrosos (pintura, aerosoles)</t>
  </si>
  <si>
    <t>Generación de residuos sólidos peligrosos (residuos COVID-19: mascarillas, guantes)</t>
  </si>
  <si>
    <t>Generación de residuos sólidos peligrosos (residuos de sostenimiento: Sika, acelerantes, etc.)</t>
  </si>
  <si>
    <t>Generación de residuos sólidos peligrosos (residuos de voladura: cartón de explosivos, sacos de ANFO, etc.)</t>
  </si>
  <si>
    <t>Generación de residuos sólidos peligrosos (residuos impregnado con hidrocarburos)</t>
  </si>
  <si>
    <t>Generación de residuos sólidos peligrosos (trapos industriales)</t>
  </si>
  <si>
    <t>Potencial derrame de agua con concreto</t>
  </si>
  <si>
    <t>Cambio en la calidad de cursos de agua y suelo</t>
  </si>
  <si>
    <t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t>
  </si>
  <si>
    <t>Potencial derrame de agua de contacto</t>
  </si>
  <si>
    <t>Potencial Derrame de agua de proceso</t>
  </si>
  <si>
    <t>Potencial derrame de agua residual (falla de bombas, falla de válvulas, etc.)</t>
  </si>
  <si>
    <t>Derrame de agua residual</t>
  </si>
  <si>
    <t>Potencial derrame de agua residual (ruptura de tuberías)</t>
  </si>
  <si>
    <t>Potencial derrame de aguas servidas</t>
  </si>
  <si>
    <t>Generación de Agua Residual Doméstica</t>
  </si>
  <si>
    <t>Potencial derrame de concentrado</t>
  </si>
  <si>
    <t>Potencial derrame de Floculante</t>
  </si>
  <si>
    <t>Potencial derrame de Hidrocarburos (diesel, gasolina)</t>
  </si>
  <si>
    <t>Derrame de hidrocarburos/lubricantes</t>
  </si>
  <si>
    <t>Potencial derrame de insumos químicos (cianuro, xantatos, etc.)</t>
  </si>
  <si>
    <t>Derrame de productos químicos</t>
  </si>
  <si>
    <t>Potencial derrame de insumos químicos (reactivos químicos de laboratorio)</t>
  </si>
  <si>
    <t>Potencial derrame de lodos</t>
  </si>
  <si>
    <t>Potencial derrame de lubricantes</t>
  </si>
  <si>
    <t>Potencial derrame de mineral chancado (transporte de mineral)</t>
  </si>
  <si>
    <t>Potencial Derrame de pulpa mineralizada</t>
  </si>
  <si>
    <t>Potencial derrame de relave</t>
  </si>
  <si>
    <t>Potencial derrame de relave (colapso de presa de relaves)</t>
  </si>
  <si>
    <t>Potencial derrame de relave (derrame de pulpa de relave: tratamiento, transporte)</t>
  </si>
  <si>
    <t>Potencial derrame de relave (manejo inadecuado de la presa de relaves)</t>
  </si>
  <si>
    <t>Potencial derrame de sustancias químicas peligrosos</t>
  </si>
  <si>
    <t>Potencial derrame residuos peligroso (grasa)</t>
  </si>
  <si>
    <t>Caídas al mismo nivel</t>
  </si>
  <si>
    <t>Fracturas, Golpes.</t>
  </si>
  <si>
    <t>Izaje de personal con manlift/ canastilla</t>
  </si>
  <si>
    <t>Caídas a distinto nivel</t>
  </si>
  <si>
    <t>Contusión/Fractura/Muerte</t>
  </si>
  <si>
    <t xml:space="preserve">Trabajos de lanzado de tubería en Raise Boring con sistema anti caída en mal estado </t>
  </si>
  <si>
    <t>Trabajos en altura</t>
  </si>
  <si>
    <t>Caídas a diferente nivel, Atrapamiento en altura</t>
  </si>
  <si>
    <t>Fatalidad, Lesiones Graves, Paro Cardiaco</t>
  </si>
  <si>
    <t>Trabajos en inclinados</t>
  </si>
  <si>
    <t>Trabajo con Andamios</t>
  </si>
  <si>
    <t>Caídas a diferente nivel (personas, herramientas), colapso de andamio</t>
  </si>
  <si>
    <t>Efectos adversos de voladura en superficie</t>
  </si>
  <si>
    <t>Caída, colapso de taludes, infraestructura, procesos</t>
  </si>
  <si>
    <t>Daños a propiedades de la unidad minera y  de la comunidad</t>
  </si>
  <si>
    <t>Caída o deslizamiento de</t>
  </si>
  <si>
    <t>Tanques con soluciones ácidas</t>
  </si>
  <si>
    <t>Caída hacía, colapso del contenedor, fuga del químico</t>
  </si>
  <si>
    <t>Ahogamiento, quemadura y/o intoxicación química, detención del proceso productivo</t>
  </si>
  <si>
    <t>Ahogamiento, quemadura y/o intoxicación química, contaminación ambiental, detención del proceso productivo</t>
  </si>
  <si>
    <t>Inestabilidad de Macizo Rocoso</t>
  </si>
  <si>
    <t>Caída de roca</t>
  </si>
  <si>
    <t>Excavación</t>
  </si>
  <si>
    <t>Caída de personas, Deslizamiento de material</t>
  </si>
  <si>
    <t>Fatalidad (Atrapamiento por material), asfixia</t>
  </si>
  <si>
    <t>Carga / descarga de materiales en plataformas</t>
  </si>
  <si>
    <t>Caída de objetos, caída de personas, vuelco de equipo (material pesado)</t>
  </si>
  <si>
    <t>Aplastamiento, Atrapamiento (miembros superiores o inferiores), Daño a la propiedad</t>
  </si>
  <si>
    <t>Traslado de mantenedores (Cambros) y bandejas con alimentos</t>
  </si>
  <si>
    <t>Caída de objetos en manipulación</t>
  </si>
  <si>
    <t>Carga suspendida en Izaje</t>
  </si>
  <si>
    <t>Caída de objetos</t>
  </si>
  <si>
    <t>Fatalidad (Aplastamiento), Lesiones Graves, Daño a la Propiedad</t>
  </si>
  <si>
    <t>Cargas suspendidas</t>
  </si>
  <si>
    <t>Caída de cargas suspendidas</t>
  </si>
  <si>
    <t>Inestabilidad de cargas suspendidas</t>
  </si>
  <si>
    <t>Fractura/Heridas / Excoriaciones / Rasguños</t>
  </si>
  <si>
    <t>Diques de agua / Presas de Relaves / Pozas de raffinato o PLS</t>
  </si>
  <si>
    <t>Caída a, colapso de</t>
  </si>
  <si>
    <t>Ahogamiento, Intoxicación, Daño a la propiedad, Detención del proceso productivo</t>
  </si>
  <si>
    <t>Trabajo con escalera portátil y/o fija</t>
  </si>
  <si>
    <t>Caida a diferente nivel</t>
  </si>
  <si>
    <t>Atropello, volcadura, colisiones, despistes, incendio</t>
  </si>
  <si>
    <t>Falla de camión contra incendios</t>
  </si>
  <si>
    <t>Atropello / choque - colisión</t>
  </si>
  <si>
    <t>Atropello</t>
  </si>
  <si>
    <t>Fatalidad/Fractura</t>
  </si>
  <si>
    <t>Atrapamiento/ Contacto con herramientas o maquinas sin guarda</t>
  </si>
  <si>
    <t>Heridas/Amputación/Contusión/Fractura/Muerte</t>
  </si>
  <si>
    <t>Colocación y/o retiro de conservadores y bandejas gastronómicas</t>
  </si>
  <si>
    <t>Atrapamiento por o entre las bandejas o conservadores</t>
  </si>
  <si>
    <t>Golpe, cortes, raspones</t>
  </si>
  <si>
    <t>Atrapamiento con</t>
  </si>
  <si>
    <t>Heridas/Amputación/Contusión/Fractura</t>
  </si>
  <si>
    <t>Excesivo apilamiento de la carga del rimado en el pie RB</t>
  </si>
  <si>
    <t>Atoro de carga al interior del RB</t>
  </si>
  <si>
    <t>Perdida en el proceso</t>
  </si>
  <si>
    <t xml:space="preserve">Animales salvajes/ Insectos </t>
  </si>
  <si>
    <t>Ataque / Mordedura / Picadura de</t>
  </si>
  <si>
    <t>Fatalidad, Infecciones, Intoxicación</t>
  </si>
  <si>
    <t>Generación de desmonte</t>
  </si>
  <si>
    <t>Alteración del paisaje natural
Cambio en la calidad de suelo, cursos de agua, aire y paisaje</t>
  </si>
  <si>
    <t>Cambio en la composición del suelo y/o agua, 
Distribución de nuevas áreas, Afectación de microfauna del suelo, Afectación de flora y/o cultivos</t>
  </si>
  <si>
    <t>Generación de Ruido y vibraciones</t>
  </si>
  <si>
    <t>Alteración del nivel sonoro</t>
  </si>
  <si>
    <t>Afectación de fauna, 
Afectación a personas externas</t>
  </si>
  <si>
    <t>Construcción de infraesctura sin contar con permisos ni controles ambientales</t>
  </si>
  <si>
    <t>Alteración de la medio físico, social y biológico</t>
  </si>
  <si>
    <t>Procesos administrativos sancionadores, multas, afectación a la reputación de la empresa.</t>
  </si>
  <si>
    <t>Componentes sin autorización</t>
  </si>
  <si>
    <t>Pozas de acumulación de agua</t>
  </si>
  <si>
    <t>Ahogamiento</t>
  </si>
  <si>
    <t>Fatalidad</t>
  </si>
  <si>
    <t>Agresión física
secuestro de personas, vehículos y equipos de trabajo</t>
  </si>
  <si>
    <t>Disturbios sociales directos / indirectos</t>
  </si>
  <si>
    <t>Agresión física o verbal, vandalismo, robos</t>
  </si>
  <si>
    <t>Múltiples Fatalidades, Lesiones Graves, Daños a la Propiedad, Detención del proceso productivo</t>
  </si>
  <si>
    <t>Agresión física</t>
  </si>
  <si>
    <t>Exposicion a delincuencia y manifestaciones sindicales</t>
  </si>
  <si>
    <t>Agresion</t>
  </si>
  <si>
    <t>Lesiones</t>
  </si>
  <si>
    <t>Consumo de agregados</t>
  </si>
  <si>
    <t>Agotamiento de recursos Naturales</t>
  </si>
  <si>
    <t>Consumo de Agregados</t>
  </si>
  <si>
    <t>Consumo de alimentos</t>
  </si>
  <si>
    <t>Consumo de madera</t>
  </si>
  <si>
    <t>Consumo de papel (glassine, Kraft)</t>
  </si>
  <si>
    <t>Consumo de top soil</t>
  </si>
  <si>
    <t>Generación de gases de efecto invernadero (GEI)</t>
  </si>
  <si>
    <t>Agotamiento de la capa de Ozono</t>
  </si>
  <si>
    <t>Debilitación de la Capa de ozono
Cambio climático
Incremento en el reporte de huella de carbono de la organización.</t>
  </si>
  <si>
    <t>Potencial fuga de gases refrigerantes</t>
  </si>
  <si>
    <t>Debilitación de la Capa de ozono, Cambio climático</t>
  </si>
  <si>
    <t>Agotamiento de fuente de combustibles de fósiles</t>
  </si>
  <si>
    <t>Consumo de hidrocarburos (gases GLP Propano)</t>
  </si>
  <si>
    <t>Resto arqueológicos</t>
  </si>
  <si>
    <t>Afectación al resto arqueológico</t>
  </si>
  <si>
    <t>Pérdida del patrimonio cultural</t>
  </si>
  <si>
    <t>Interacción con Fauna silvestre / hidrobilógicos</t>
  </si>
  <si>
    <t>Afectación a la fauna silvestre.</t>
  </si>
  <si>
    <t>Afectación a personas externas
Afectación de flora y/o cultivos
Reducción/Extinción de especies</t>
  </si>
  <si>
    <t>Generación de gases de combustión</t>
  </si>
  <si>
    <t>Afectación a la calidad de Aire</t>
  </si>
  <si>
    <t>Lluvia ácida, 
Cambio climático
Afectación del cultivo, 
Afectación de fauna, 
Afectación a personas externas.
Incremento en el reporte de huella de carbono de la organización.</t>
  </si>
  <si>
    <t>Generación de gases de combustión (equipos de soldadura)</t>
  </si>
  <si>
    <t>Emisión de gases</t>
  </si>
  <si>
    <t>Generación de gases de combustión ( voladura)</t>
  </si>
  <si>
    <t>Generación de gases de combustión (incendio / explosión)</t>
  </si>
  <si>
    <t>Generación de gases de combustión (Proceso metalúrgico)</t>
  </si>
  <si>
    <t>Generación de gases de combustión (vehículos, equipos, motores, grupos electrógenos, y otros)</t>
  </si>
  <si>
    <t>Generación de material particulado</t>
  </si>
  <si>
    <t>Generación de material particulado (proceso metalúrgico-chancadoras)</t>
  </si>
  <si>
    <t>Emisión de material particulado</t>
  </si>
  <si>
    <t>Generación de material particulado (transporte y movimiento de vehículos y equipos)</t>
  </si>
  <si>
    <t>Generación de radiación  ionizante</t>
  </si>
  <si>
    <t>Generación de radiación no ionizante</t>
  </si>
  <si>
    <t>Generación de radiación por uso de fuentes radiactivas</t>
  </si>
  <si>
    <t>Uso de fuentes radioactivas</t>
  </si>
  <si>
    <t>Trabajadoras en periodo de gestación</t>
  </si>
  <si>
    <t xml:space="preserve">Aborto </t>
  </si>
  <si>
    <t xml:space="preserve">Muerte </t>
  </si>
  <si>
    <t>Trabajos de inspeccion en el pie del RB</t>
  </si>
  <si>
    <t xml:space="preserve"> Caida de roca</t>
  </si>
  <si>
    <t>Caminos, accesos peatonales</t>
  </si>
  <si>
    <t>Caída al mismo nivel / distinto nivel</t>
  </si>
  <si>
    <t>Contusión/Fractura/Eguínce</t>
  </si>
  <si>
    <t>Espacios abiertos</t>
  </si>
  <si>
    <t>Contusión/Fractura/Eguínce/Fallecimiento</t>
  </si>
  <si>
    <t>Fajas transportadoras</t>
  </si>
  <si>
    <t>Atrapamiento</t>
  </si>
  <si>
    <t>Contusión/Herida/Fallecimiento</t>
  </si>
  <si>
    <t>Herramientas neumáticas o eléctricas</t>
  </si>
  <si>
    <t>Contacto con herramienta u objetos punzo cortantes o penetrantes</t>
  </si>
  <si>
    <t>Contusión/Herida/Fallecimiento/Fractura</t>
  </si>
  <si>
    <t>Herramientas u objetos punzo cortantes o penetrantes</t>
  </si>
  <si>
    <t>Contusión/Herida/Mutilación</t>
  </si>
  <si>
    <t>Materiales u ojetos o líquido en el suelo</t>
  </si>
  <si>
    <t>Contusión/Eguínce</t>
  </si>
  <si>
    <t>Neumático de quipo pesado / liviano (inflado)</t>
  </si>
  <si>
    <t xml:space="preserve">Explosión  </t>
  </si>
  <si>
    <t>Neumático de quipo pesado / liviano (traslado)</t>
  </si>
  <si>
    <t>Aplastamiento</t>
  </si>
  <si>
    <t>Contusión/Herida/Fractura/Fallecimiento</t>
  </si>
  <si>
    <t>Partículas incandescentes</t>
  </si>
  <si>
    <t>Proyección de partículas incandescentes</t>
  </si>
  <si>
    <t>Contusión/Herida/Fractura/Amputación</t>
  </si>
  <si>
    <t>Proyección de objetos</t>
  </si>
  <si>
    <t>Incrustración de objetos</t>
  </si>
  <si>
    <t>Herida/Fallecimiento</t>
  </si>
  <si>
    <t>Sistema presurizados (compresores, pulmones, tuberías a presión)</t>
  </si>
  <si>
    <t>Desacople de tuberías</t>
  </si>
  <si>
    <t>Soporte o apoyo metálico / madera</t>
  </si>
  <si>
    <t>Caída de materiales / objetos</t>
  </si>
  <si>
    <t>Tajos vacíos (explotados y sin relleno)</t>
  </si>
  <si>
    <t>Caída del personal al mismo / diferente nivel</t>
  </si>
  <si>
    <t>Taludes, plataformas inestables</t>
  </si>
  <si>
    <t>Derrumbre / deslizamiento o hundimiento del terreno</t>
  </si>
  <si>
    <t>Terreno fangoso y/o lodoso</t>
  </si>
  <si>
    <t xml:space="preserve">Derrume </t>
  </si>
  <si>
    <t>Contusión/Fractura/Fallecimiento</t>
  </si>
  <si>
    <t>Sistema eéctrico de equipos</t>
  </si>
  <si>
    <t>Incendio / Descarga / Contacto con energía eléctrica en baja o media tensión</t>
  </si>
  <si>
    <t>Herida/Afectación a la piel/Fallecimiento</t>
  </si>
  <si>
    <t>Atmósferas explosivas/inflamables</t>
  </si>
  <si>
    <t>Explosión/Incendio</t>
  </si>
  <si>
    <t>Explosivos (Transporte, manipulación y almacenamiento)</t>
  </si>
  <si>
    <t>Explosión</t>
  </si>
  <si>
    <t>Líquidos inflamables</t>
  </si>
  <si>
    <t>Tiro cortado (Explosivos sin detonar después de una voladura)</t>
  </si>
  <si>
    <t>Fuego o chispas por reacción química</t>
  </si>
  <si>
    <t>Sustancias asfixiantes (gases y vapores)</t>
  </si>
  <si>
    <t>Inhalación de sustancias asfixiantes</t>
  </si>
  <si>
    <t>Cefalea/Fallecimiento</t>
  </si>
  <si>
    <t>Sustancias corrosivas</t>
  </si>
  <si>
    <t>Contacto químico (vía cutánea, respiratoria, digestiva y ocular)</t>
  </si>
  <si>
    <t>Sustancias irritantes o alergizantes</t>
  </si>
  <si>
    <t>Herida/Afectación a la piel/Fallecimiento/Cefalea</t>
  </si>
  <si>
    <t>Altitudes mayor a 2500 m.s.n.m.</t>
  </si>
  <si>
    <t>Mal de altura</t>
  </si>
  <si>
    <t>Cefalea/Mareo/Nauseas/Fatiga</t>
  </si>
  <si>
    <t>Presencia de vectores (parásitos, roedores, animales domésticos)</t>
  </si>
  <si>
    <t>Infección estomacal</t>
  </si>
  <si>
    <t>Alcohol / Drogas</t>
  </si>
  <si>
    <t>Pérdida de capacidad física, psicológica</t>
  </si>
  <si>
    <t>Fatiga y Somnolencia</t>
  </si>
  <si>
    <t>Exposición a la fatiga y somnolencia, choque y/o atropello</t>
  </si>
  <si>
    <t>Secuestro / Bloqueo</t>
  </si>
  <si>
    <t>Agresión física/psicológica</t>
  </si>
  <si>
    <t>Bolsonadas de agua subterránea</t>
  </si>
  <si>
    <t>Inundación</t>
  </si>
  <si>
    <t>Ahogamiento/Fallecimiento</t>
  </si>
  <si>
    <t xml:space="preserve">EVALUACIÓN DE RIESGO DE SEGURIDAD </t>
  </si>
  <si>
    <t>SEVERIDAD</t>
  </si>
  <si>
    <t>DESCRIPCIÓN</t>
  </si>
  <si>
    <t>Naturaleza del incidente (lesion)</t>
  </si>
  <si>
    <t>Naturaleza de los daños a la propiedad</t>
  </si>
  <si>
    <t>Naturaleza del daño al proceso</t>
  </si>
  <si>
    <t>Reacción de las autoridades / público</t>
  </si>
  <si>
    <t>CATASTROFICO</t>
  </si>
  <si>
    <t>Múltiples muertes</t>
  </si>
  <si>
    <t>Pérdidas de propiedad devastadoras por un monto mayor a US$ 100,000</t>
  </si>
  <si>
    <t>Paralización del proceso de más de 1 mes o paralización definitiva.</t>
  </si>
  <si>
    <t>Prensa internacional y/o proceso</t>
  </si>
  <si>
    <t>MORTALIDAD</t>
  </si>
  <si>
    <t>Muerte o gran número de incidentes serios / incapacitantes</t>
  </si>
  <si>
    <t>Pérdidas de propiedad serias / muy extendidas por un monto entre  US$ 10,001 y  US$ 100,000</t>
  </si>
  <si>
    <t>Paralización del proceso de más de 1 semana y menos de 1 mes</t>
  </si>
  <si>
    <t>Prensa nacional / local y/o multa elevada</t>
  </si>
  <si>
    <t>PERMANENTE</t>
  </si>
  <si>
    <t>Uno o más incidentes serios / incapacitantes</t>
  </si>
  <si>
    <t>Pérdidas de propiedad significativas /calculables por un monto entre US$ 5,001 y  US$ 10,000</t>
  </si>
  <si>
    <t>Paralización del proceso de más de 1 día hasta 1 semana.</t>
  </si>
  <si>
    <t>Reclamo de la comunidad y/o multa no elevada</t>
  </si>
  <si>
    <t>TEMPORAL</t>
  </si>
  <si>
    <t>Lesiones leves</t>
  </si>
  <si>
    <t>Pérdidas de propiedad menores por monto mayor o igual a US$ 1,000 y menor a US$ 5,000</t>
  </si>
  <si>
    <t>Paralización de 1 día.</t>
  </si>
  <si>
    <t>Reclamo individual y/o no conformidad legal</t>
  </si>
  <si>
    <t>MENOR</t>
  </si>
  <si>
    <t>Atención de primeros auxilios</t>
  </si>
  <si>
    <t>Pérdidas de propiedad menores, pérdidas aisladas  por monto menor a US$ 1,000</t>
  </si>
  <si>
    <t>Paralización menor de 1 día.</t>
  </si>
  <si>
    <t>Potencial de reclamo y/o no conformidad con el estándar</t>
  </si>
  <si>
    <t>PROBABILIDAD</t>
  </si>
  <si>
    <t>No. de ocurrencias</t>
  </si>
  <si>
    <t>Frecuencia de exposición</t>
  </si>
  <si>
    <t>Índice de recurrencia</t>
  </si>
  <si>
    <t>A</t>
  </si>
  <si>
    <t xml:space="preserve">COMUN </t>
  </si>
  <si>
    <t>Más de 5 veces al año</t>
  </si>
  <si>
    <t>Muchas (6 o más) personas expuestas. 
Varias veces al día .</t>
  </si>
  <si>
    <t xml:space="preserve">La recurrencia de incidentes es regular. Se tolera la recurrencia de incidentes leves. </t>
  </si>
  <si>
    <t>B</t>
  </si>
  <si>
    <t>HA SUCEDIDO</t>
  </si>
  <si>
    <t>Hasta 5 veces al año</t>
  </si>
  <si>
    <t>Moderado (3 a 5) personas expuestas varias veces al día</t>
  </si>
  <si>
    <t xml:space="preserve">A pesar de las estrategias de prevención implementadas, al parecer los incidentes vuelven a ocurrir. </t>
  </si>
  <si>
    <t>PODRIA SUCEDER</t>
  </si>
  <si>
    <t>Anualmente</t>
  </si>
  <si>
    <t>Pocas (1 a 2) personas expuestas varias veces al día. 
Muchas personas expuestas ocasionaImente .</t>
  </si>
  <si>
    <t>Se produjo la recurrencia de incidentes pero no es muy común.</t>
  </si>
  <si>
    <t>D</t>
  </si>
  <si>
    <t>RARO QUE SUCEDA</t>
  </si>
  <si>
    <t>Una vez cada 10 años</t>
  </si>
  <si>
    <t>Moderado (3 a 5) personas expuestas ocasionaImente</t>
  </si>
  <si>
    <t xml:space="preserve">La recurrencia de incidentes es poco frecuente y rara cuando existen controles y éstos se mantienen. </t>
  </si>
  <si>
    <t>E</t>
  </si>
  <si>
    <t>PRACTICAMENTE IMPOSIBLE QUE SUCEDA</t>
  </si>
  <si>
    <t>Una vez en 100 años o más</t>
  </si>
  <si>
    <t>Pocas (1 a 2) personas expuestas ocasionaImente</t>
  </si>
  <si>
    <t xml:space="preserve">No se tiene información de recurrencias. </t>
  </si>
  <si>
    <t>EVALUACIÓN DE RIESGO DE SALUD</t>
  </si>
  <si>
    <t>Naturaleza del incidente</t>
  </si>
  <si>
    <t>Características típicas del factor de riesgo</t>
  </si>
  <si>
    <t>Cáncer ocupacional u otras enfermedades graves que acortan el tiempo de vida, enfermedades crónicas que produzcan fatalidad (es) colectiva (s). Fallecimiento(s), incapacidad total permanente o casos múltiples de incapacidad total permanente  (químicos con efectos tóxicos agudos, grandes grupos expuestos a carcinógenos)</t>
  </si>
  <si>
    <t>Extremadamente contagiosa</t>
  </si>
  <si>
    <t>Agentes causantes de daño Irreversible, interfiere con el desempeño del trabajo a largo plazo, incluso ausentismo laboral prolongado, enfermedades  graves que limitan el tiempo de vida, enfermedades agudas que impliquen Incapacidad Permanente   (corrosivos, cancerígenos, frío y calor externo).</t>
  </si>
  <si>
    <t>Contagiosa</t>
  </si>
  <si>
    <t>Agentes causantes de daño con potencialidad de hacerse irreversible si no se corrigen a tiempo (ruido, vibraciones, manejo inadecuado de cargas, químicos con efectos sistémicos), el trabajador  puede laborar en un trabajo que no le exija mucho  esfuerzo físico o agravamiento de enfermedad.</t>
  </si>
  <si>
    <t>Con facilidad para contaminarse</t>
  </si>
  <si>
    <t>Agentes causantes de efectos reversibles a la salud (agentes irritantes, bacterias contaminantes de alimentos, virus del ambiente ,stress) enfermedad  puede conducir  a incapacidad temporal.Casi siempre buena  respuesta al tratamiento médico recibido en el  centro de salud no  afecta el desempeño   laboral del trabajador.</t>
  </si>
  <si>
    <t>Se puede producir contaminación pero no es común</t>
  </si>
  <si>
    <t>No afecta el desarrollo del trabajo, ni causa incapacidad, enfermedad conducente a malestar  temporal de efecto leve,en la mayoria de los casos no necesitan atención medica.  Las consecuencias se mitiga con medidas generales.</t>
  </si>
  <si>
    <t xml:space="preserve">En casos excepcionales </t>
  </si>
  <si>
    <t>MUY PROBABLE</t>
  </si>
  <si>
    <t>Hay presencia  de agentes y factores en el área esta semana</t>
  </si>
  <si>
    <t xml:space="preserve">La recurrencia de incidentes es regular. Se tolera la recurrencia de incidentes leves.  </t>
  </si>
  <si>
    <t>PROBABLE</t>
  </si>
  <si>
    <t>Hay presencia  de agentes y factores el área en el ultimo mes</t>
  </si>
  <si>
    <t>POCO PROBABLE</t>
  </si>
  <si>
    <t>Hay presencia  de agentes y factores en el área en los últimos 03 meses</t>
  </si>
  <si>
    <t>OCASIONAL</t>
  </si>
  <si>
    <t>Hay presencia  de agentes y factores en el área en el ultimo semestre</t>
  </si>
  <si>
    <t xml:space="preserve">La recurrencia de incidentes es poco frecuente y rara cuando existen controles y éstos se mantienen.  </t>
  </si>
  <si>
    <t>RARA VEZ</t>
  </si>
  <si>
    <t>Hay presencia  de agentes y factores en el área en el ultimo año</t>
  </si>
  <si>
    <t>EVALUACIÓN DEL RIESGO AMBIENTAL</t>
  </si>
  <si>
    <t>Impacto ambiental/ecologico</t>
  </si>
  <si>
    <t>TIEMPO DE RECUPERACIÓN DEL ÁREA  (Solo Medio Ambiente)</t>
  </si>
  <si>
    <t>Costo</t>
  </si>
  <si>
    <t>Reacción pública / implicancia legal</t>
  </si>
  <si>
    <t>Daño irreversible al medio ambiente o al ecosistema</t>
  </si>
  <si>
    <t>Más de 50 años</t>
  </si>
  <si>
    <t>Impacto negativo sobre los mercados internacionales</t>
  </si>
  <si>
    <t>Daños de largo plazo y/o extendidos al medio ambiente</t>
  </si>
  <si>
    <t>10 - 49 años</t>
  </si>
  <si>
    <t>Impacto negativo sobre los mercados nacionales</t>
  </si>
  <si>
    <t xml:space="preserve">Efecto permanente sobre la comunidad. Daño al medio ambiente. </t>
  </si>
  <si>
    <t>1 - 9 años</t>
  </si>
  <si>
    <t>La performance económica de las empresas u organizaciones está influenciada negativamente</t>
  </si>
  <si>
    <t>Reclamo de la comunidad y/o multa baja</t>
  </si>
  <si>
    <t>Perturbación ecológica de corto plazo. Influencia restringida sobre la comunidad.</t>
  </si>
  <si>
    <t>Menor a 1 año</t>
  </si>
  <si>
    <t>La performance económica del departamento o de la sección está influenciada negativamente</t>
  </si>
  <si>
    <t xml:space="preserve">Estrés ecológico sobre el medio ambiente. Posible incomodidad a la comunidad. </t>
  </si>
  <si>
    <t>Menor a 1 día</t>
  </si>
  <si>
    <t>Se incurre en costos menores como resultado del incidente</t>
  </si>
  <si>
    <t xml:space="preserve">No. de ocurrencias </t>
  </si>
  <si>
    <t xml:space="preserve">A pesar de las estrategias de prevención implementadas, al parecer los incidentes vuelven a ocurrir.  </t>
  </si>
  <si>
    <t>Una vez en 10 años</t>
  </si>
  <si>
    <t xml:space="preserve">La recurrencia de incidentes es poco frecuente y rara cuando existen controles y éstos se mantienen.   </t>
  </si>
  <si>
    <t>No se tiene información de recurrencias.</t>
  </si>
  <si>
    <t>MATRIZ DE EVALUACION DE RIESGOS</t>
  </si>
  <si>
    <t>COMUN</t>
  </si>
  <si>
    <t xml:space="preserve">NIVEL DE RIESGO </t>
  </si>
  <si>
    <t xml:space="preserve">DESCRIPCIÓN </t>
  </si>
  <si>
    <t>PLAZO DE MEDIDA CORRECTIVA</t>
  </si>
  <si>
    <t>Riesgo intolerable, requiere controles inmediatos.  Si no se puede controlar el PELIGRO se paralizan los trabajos operacionales en la labor.</t>
  </si>
  <si>
    <t>0-24 HORAS</t>
  </si>
  <si>
    <t>MEDIO</t>
  </si>
  <si>
    <t>Iniciar medidas para eliminar/reducir el riesgo. Evaluar si la acción se puede ejecutar de manera inmediata</t>
  </si>
  <si>
    <t>0-72HORAS</t>
  </si>
  <si>
    <t>BAJO</t>
  </si>
  <si>
    <t xml:space="preserve">Este riesgo puede ser tolerable. </t>
  </si>
  <si>
    <t>1 MES</t>
  </si>
  <si>
    <t>DIAGRAMA DE PROCESOS</t>
  </si>
  <si>
    <t>ITEM</t>
  </si>
  <si>
    <t>PROCESO</t>
  </si>
  <si>
    <t>TAREA</t>
  </si>
  <si>
    <t>PELIGROS</t>
  </si>
  <si>
    <t>Etiquetas de fila</t>
  </si>
  <si>
    <t>Trabajo con escalera</t>
  </si>
  <si>
    <t>Total general</t>
  </si>
  <si>
    <t>EFICACIA</t>
  </si>
  <si>
    <t>CONDICION</t>
  </si>
  <si>
    <t>PERSONAL FEMENINO</t>
  </si>
  <si>
    <t>PERSONAL CON DISCAPACIDAD</t>
  </si>
  <si>
    <t>SI</t>
  </si>
  <si>
    <t>NO</t>
  </si>
  <si>
    <t xml:space="preserve">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</si>
</sst>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Mikro Light"/>
      <family val="3"/>
    </font>
    <font>
      <sz val="10"/>
      <color rgb="FF000000"/>
      <name val="Mikro Light"/>
      <family val="3"/>
    </font>
    <font>
      <sz val="11"/>
      <color theme="1"/>
      <name val="Mikro Light"/>
      <family val="3"/>
    </font>
    <font>
      <b/>
      <sz val="12"/>
      <color theme="1"/>
      <name val="Mikro Bold"/>
      <family val="3"/>
    </font>
    <font>
      <b/>
      <sz val="10"/>
      <color theme="1"/>
      <name val="Mikro Light"/>
      <family val="3"/>
    </font>
    <font>
      <b/>
      <sz val="18"/>
      <color rgb="FF000000"/>
      <name val="Mikro Light"/>
      <family val="3"/>
    </font>
    <font>
      <sz val="10"/>
      <color rgb="FFFFFFFF"/>
      <name val="Mikro Light"/>
      <family val="3"/>
    </font>
    <font>
      <b/>
      <sz val="16"/>
      <name val="Mikro Light"/>
      <family val="3"/>
    </font>
    <font>
      <b/>
      <sz val="14"/>
      <name val="Mikro Light"/>
      <family val="3"/>
    </font>
    <font>
      <b/>
      <sz val="14"/>
      <color rgb="FF000000"/>
      <name val="Mikro Light"/>
      <family val="3"/>
    </font>
    <font>
      <sz val="16"/>
      <name val="Mikro Light"/>
      <family val="3"/>
    </font>
    <font>
      <sz val="10"/>
      <name val="Mikro Light"/>
      <family val="3"/>
    </font>
    <font>
      <sz val="12"/>
      <name val="Mikro Light"/>
      <family val="3"/>
    </font>
    <font>
      <sz val="14"/>
      <name val="Mikro Light"/>
      <family val="3"/>
    </font>
    <font>
      <sz val="20"/>
      <name val="Mikro Light"/>
      <family val="3"/>
    </font>
    <font>
      <b/>
      <sz val="11"/>
      <color rgb="FF000000"/>
      <name val="Mikro Light"/>
      <family val="3"/>
    </font>
    <font>
      <b/>
      <sz val="11"/>
      <name val="Mikro Light"/>
      <family val="3"/>
    </font>
    <font>
      <b/>
      <sz val="11"/>
      <color theme="1"/>
      <name val="Mikro Light"/>
      <family val="3"/>
    </font>
    <font>
      <sz val="28"/>
      <name val="Mikro Light"/>
      <family val="3"/>
    </font>
    <font>
      <b/>
      <sz val="11"/>
      <color theme="0"/>
      <name val="Mikro Light"/>
      <family val="3"/>
    </font>
    <font>
      <sz val="14"/>
      <name val="Mikro Bold"/>
      <family val="3"/>
    </font>
    <font>
      <b/>
      <sz val="12"/>
      <name val="Mikro Light"/>
      <family val="3"/>
    </font>
    <font>
      <b/>
      <sz val="10"/>
      <color rgb="FFFFFFFF"/>
      <name val="Mikro Light"/>
      <family val="3"/>
    </font>
    <font>
      <b/>
      <sz val="7"/>
      <color rgb="FFFFFFFF"/>
      <name val="Mikro Light"/>
      <family val="3"/>
    </font>
    <font>
      <b/>
      <sz val="10"/>
      <color rgb="FF000000"/>
      <name val="Mikro Light"/>
      <family val="3"/>
    </font>
    <font>
      <b/>
      <sz val="9"/>
      <color rgb="FF000000"/>
      <name val="Mikro Light"/>
      <family val="3"/>
    </font>
    <font>
      <sz val="9"/>
      <color rgb="FF000000"/>
      <name val="Mikro Light"/>
      <family val="3"/>
    </font>
    <font>
      <b/>
      <sz val="8"/>
      <name val="Mikro Light"/>
      <family val="3"/>
    </font>
    <font>
      <b/>
      <sz val="10"/>
      <name val="Mikro Light"/>
      <family val="3"/>
    </font>
    <font>
      <b/>
      <sz val="9"/>
      <name val="Mikro Light"/>
      <family val="3"/>
    </font>
    <font>
      <sz val="8"/>
      <name val="Mikro Light"/>
      <family val="3"/>
    </font>
    <font>
      <sz val="8"/>
      <color rgb="FF000000"/>
      <name val="Mikro Light"/>
      <family val="3"/>
    </font>
    <font>
      <sz val="9"/>
      <name val="Mikro Light"/>
      <family val="3"/>
    </font>
    <font>
      <b/>
      <sz val="9"/>
      <color indexed="9"/>
      <name val="Mikro Light"/>
      <family val="3"/>
    </font>
    <font>
      <b/>
      <sz val="9"/>
      <color theme="1"/>
      <name val="Mikro Light"/>
      <family val="3"/>
    </font>
    <font>
      <sz val="9"/>
      <color indexed="8"/>
      <name val="Mikro Light"/>
      <family val="3"/>
    </font>
    <font>
      <b/>
      <sz val="11"/>
      <color theme="1"/>
      <name val="Aptos Narrow"/>
      <family val="2"/>
      <scheme val="minor"/>
    </font>
    <font>
      <b/>
      <sz val="12"/>
      <color theme="1"/>
      <name val="Mikro Light"/>
      <family val="3"/>
    </font>
    <font>
      <b/>
      <sz val="20"/>
      <color theme="1"/>
      <name val="Mikro Light"/>
      <family val="3"/>
    </font>
    <font>
      <b/>
      <sz val="16"/>
      <color theme="0"/>
      <name val="Mikro Light"/>
      <family val="3"/>
    </font>
    <font>
      <sz val="12"/>
      <color rgb="FF000000"/>
      <name val="Mikro Light"/>
      <family val="3"/>
    </font>
    <font>
      <sz val="12"/>
      <color rgb="FFFFFFFF"/>
      <name val="Mikro Light"/>
      <family val="3"/>
    </font>
    <font>
      <sz val="26"/>
      <name val="Mikro Bold"/>
      <family val="3"/>
    </font>
    <font>
      <sz val="20"/>
      <color theme="1"/>
      <name val="Mikro Bold"/>
      <family val="3"/>
    </font>
    <font>
      <sz val="10"/>
      <color theme="0"/>
      <name val="Mikro Light"/>
      <family val="3"/>
    </font>
    <font>
      <sz val="16"/>
      <color theme="0"/>
      <name val="Mikro Light"/>
      <family val="3"/>
    </font>
    <font>
      <sz val="14"/>
      <color rgb="FF000000"/>
      <name val="Mikro Light"/>
      <family val="3"/>
    </font>
    <font>
      <b/>
      <sz val="14"/>
      <color theme="1"/>
      <name val="Mikro Light"/>
      <family val="3"/>
    </font>
    <font>
      <sz val="25"/>
      <color rgb="FF000000"/>
      <name val="Mikro Light"/>
    </font>
    <font>
      <sz val="24"/>
      <name val="Mikro Light"/>
      <family val="3"/>
    </font>
    <font>
      <b/>
      <sz val="25"/>
      <name val="Mikro Light"/>
      <family val="3"/>
    </font>
    <font>
      <sz val="8"/>
      <name val="Aptos Narrow"/>
      <family val="2"/>
      <scheme val="minor"/>
    </font>
    <font>
      <sz val="12"/>
      <color rgb="FF000000"/>
      <name val="Mikro Light"/>
    </font>
    <font>
      <sz val="12"/>
      <name val="Mikro Light"/>
    </font>
    <font>
      <sz val="15"/>
      <color rgb="FF000000"/>
      <name val="Mikro Light"/>
      <family val="3"/>
    </font>
    <font>
      <sz val="15"/>
      <name val="Mikro Light"/>
      <family val="3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D2C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B42D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D2D2CD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rgb="FFD2D2CD"/>
        <bgColor rgb="FF808080"/>
      </patternFill>
    </fill>
    <fill>
      <patternFill patternType="solid">
        <fgColor rgb="FFB4EBF0"/>
        <bgColor indexed="64"/>
      </patternFill>
    </fill>
    <fill>
      <patternFill patternType="solid">
        <fgColor rgb="FFD2D2CD"/>
        <bgColor rgb="FF000000"/>
      </patternFill>
    </fill>
    <fill>
      <patternFill patternType="solid">
        <fgColor rgb="FFD2D2CD"/>
        <bgColor rgb="FF3C3C3C"/>
      </patternFill>
    </fill>
    <fill>
      <patternFill patternType="solid">
        <fgColor rgb="FFB4EBF0"/>
        <bgColor rgb="FFD3D3D3"/>
      </patternFill>
    </fill>
    <fill>
      <patternFill patternType="solid">
        <fgColor rgb="FF005050"/>
        <bgColor rgb="FFD3D3D3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AF8C"/>
        <bgColor indexed="64"/>
      </patternFill>
    </fill>
    <fill>
      <patternFill patternType="solid">
        <fgColor rgb="FF051E41"/>
        <bgColor indexed="64"/>
      </patternFill>
    </fill>
    <fill>
      <patternFill patternType="solid">
        <fgColor rgb="FF051E41"/>
        <bgColor rgb="FFFFFFFF"/>
      </patternFill>
    </fill>
    <fill>
      <patternFill patternType="solid">
        <fgColor rgb="FF051E41"/>
        <bgColor rgb="FF000000"/>
      </patternFill>
    </fill>
    <fill>
      <patternFill patternType="solid">
        <fgColor rgb="FFFFAF8C"/>
        <bgColor rgb="FF5A5A5A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696969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/>
      <right style="thin">
        <color rgb="FF696969"/>
      </right>
      <top/>
      <bottom/>
      <diagonal/>
    </border>
    <border>
      <left style="thin">
        <color rgb="FF696969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696969"/>
      </left>
      <right style="thin">
        <color rgb="FF696969"/>
      </right>
      <top style="thin">
        <color indexed="64"/>
      </top>
      <bottom style="thin">
        <color indexed="64"/>
      </bottom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/>
      <right/>
      <top/>
      <bottom style="thin">
        <color rgb="FF696969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95">
    <xf numFmtId="0" fontId="0" fillId="0" borderId="0" xfId="0"/>
    <xf numFmtId="0" fontId="2" fillId="0" borderId="0" xfId="1"/>
    <xf numFmtId="0" fontId="3" fillId="2" borderId="0" xfId="1" applyFont="1" applyFill="1" applyAlignment="1">
      <alignment horizontal="center" vertical="center"/>
    </xf>
    <xf numFmtId="0" fontId="2" fillId="0" borderId="0" xfId="1" applyAlignment="1">
      <alignment horizontal="center"/>
    </xf>
    <xf numFmtId="0" fontId="2" fillId="0" borderId="4" xfId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2" fillId="0" borderId="4" xfId="1" applyBorder="1" applyAlignment="1">
      <alignment horizontal="left" vertical="center"/>
    </xf>
    <xf numFmtId="0" fontId="2" fillId="0" borderId="4" xfId="1" applyBorder="1" applyAlignment="1">
      <alignment vertical="center" textRotation="90"/>
    </xf>
    <xf numFmtId="0" fontId="2" fillId="0" borderId="0" xfId="1" applyAlignment="1">
      <alignment horizontal="center" vertical="center" textRotation="90"/>
    </xf>
    <xf numFmtId="0" fontId="5" fillId="4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7" fillId="0" borderId="0" xfId="2" applyFont="1" applyProtection="1">
      <protection locked="0"/>
    </xf>
    <xf numFmtId="0" fontId="8" fillId="6" borderId="0" xfId="2" applyFont="1" applyFill="1" applyAlignment="1" applyProtection="1">
      <alignment horizontal="center" vertical="center" wrapText="1" readingOrder="1"/>
      <protection locked="0"/>
    </xf>
    <xf numFmtId="0" fontId="9" fillId="0" borderId="5" xfId="2" applyFont="1" applyBorder="1" applyProtection="1">
      <protection locked="0"/>
    </xf>
    <xf numFmtId="0" fontId="9" fillId="2" borderId="6" xfId="2" applyFont="1" applyFill="1" applyBorder="1" applyProtection="1">
      <protection locked="0"/>
    </xf>
    <xf numFmtId="0" fontId="9" fillId="2" borderId="7" xfId="2" applyFont="1" applyFill="1" applyBorder="1" applyProtection="1">
      <protection locked="0"/>
    </xf>
    <xf numFmtId="0" fontId="9" fillId="0" borderId="0" xfId="2" applyFont="1" applyProtection="1">
      <protection locked="0"/>
    </xf>
    <xf numFmtId="0" fontId="9" fillId="0" borderId="8" xfId="2" applyFont="1" applyBorder="1" applyProtection="1">
      <protection locked="0"/>
    </xf>
    <xf numFmtId="0" fontId="9" fillId="2" borderId="0" xfId="2" applyFont="1" applyFill="1" applyProtection="1">
      <protection locked="0"/>
    </xf>
    <xf numFmtId="0" fontId="9" fillId="2" borderId="9" xfId="2" applyFont="1" applyFill="1" applyBorder="1" applyProtection="1">
      <protection locked="0"/>
    </xf>
    <xf numFmtId="0" fontId="9" fillId="0" borderId="10" xfId="2" applyFont="1" applyBorder="1" applyProtection="1">
      <protection locked="0"/>
    </xf>
    <xf numFmtId="0" fontId="9" fillId="2" borderId="11" xfId="2" applyFont="1" applyFill="1" applyBorder="1" applyProtection="1">
      <protection locked="0"/>
    </xf>
    <xf numFmtId="0" fontId="9" fillId="2" borderId="12" xfId="2" applyFont="1" applyFill="1" applyBorder="1" applyProtection="1">
      <protection locked="0"/>
    </xf>
    <xf numFmtId="0" fontId="9" fillId="0" borderId="0" xfId="2" applyFont="1" applyAlignment="1" applyProtection="1">
      <alignment horizontal="center"/>
      <protection locked="0"/>
    </xf>
    <xf numFmtId="49" fontId="11" fillId="2" borderId="0" xfId="2" applyNumberFormat="1" applyFont="1" applyFill="1" applyAlignment="1" applyProtection="1">
      <alignment horizontal="center" vertical="center" wrapText="1"/>
      <protection locked="0"/>
    </xf>
    <xf numFmtId="0" fontId="7" fillId="2" borderId="0" xfId="2" applyFont="1" applyFill="1" applyProtection="1">
      <protection locked="0"/>
    </xf>
    <xf numFmtId="0" fontId="8" fillId="8" borderId="0" xfId="2" applyFont="1" applyFill="1" applyAlignment="1" applyProtection="1">
      <alignment horizontal="center" vertical="center" wrapText="1" readingOrder="1"/>
      <protection locked="0"/>
    </xf>
    <xf numFmtId="0" fontId="12" fillId="8" borderId="0" xfId="2" applyFont="1" applyFill="1" applyAlignment="1" applyProtection="1">
      <alignment horizontal="center" vertical="center" wrapText="1" readingOrder="1"/>
      <protection locked="0"/>
    </xf>
    <xf numFmtId="0" fontId="13" fillId="0" borderId="0" xfId="2" applyFont="1" applyAlignment="1" applyProtection="1">
      <alignment horizontal="center" vertical="center" wrapText="1" readingOrder="1"/>
      <protection locked="0"/>
    </xf>
    <xf numFmtId="0" fontId="8" fillId="0" borderId="0" xfId="2" applyFont="1" applyAlignment="1" applyProtection="1">
      <alignment horizontal="center" vertical="center" wrapText="1" readingOrder="1"/>
      <protection locked="0"/>
    </xf>
    <xf numFmtId="0" fontId="7" fillId="3" borderId="1" xfId="2" applyFont="1" applyFill="1" applyBorder="1" applyProtection="1">
      <protection locked="0"/>
    </xf>
    <xf numFmtId="0" fontId="14" fillId="9" borderId="3" xfId="2" applyFont="1" applyFill="1" applyBorder="1" applyAlignment="1" applyProtection="1">
      <alignment vertical="center" wrapText="1" readingOrder="1"/>
      <protection locked="0"/>
    </xf>
    <xf numFmtId="0" fontId="8" fillId="0" borderId="14" xfId="2" applyFont="1" applyBorder="1" applyAlignment="1" applyProtection="1">
      <alignment horizontal="center" vertical="center" wrapText="1" readingOrder="1"/>
      <protection locked="0"/>
    </xf>
    <xf numFmtId="0" fontId="8" fillId="0" borderId="15" xfId="2" applyFont="1" applyBorder="1" applyAlignment="1" applyProtection="1">
      <alignment horizontal="center" vertical="center" wrapText="1" readingOrder="1"/>
      <protection locked="0"/>
    </xf>
    <xf numFmtId="0" fontId="13" fillId="0" borderId="15" xfId="2" applyFont="1" applyBorder="1" applyAlignment="1" applyProtection="1">
      <alignment horizontal="center" vertical="center" wrapText="1" readingOrder="1"/>
      <protection locked="0"/>
    </xf>
    <xf numFmtId="0" fontId="14" fillId="9" borderId="17" xfId="2" applyFont="1" applyFill="1" applyBorder="1" applyAlignment="1" applyProtection="1">
      <alignment horizontal="right" vertical="center" wrapText="1" readingOrder="1"/>
      <protection locked="0"/>
    </xf>
    <xf numFmtId="0" fontId="8" fillId="0" borderId="19" xfId="2" applyFont="1" applyBorder="1" applyAlignment="1" applyProtection="1">
      <alignment horizontal="center" vertical="center" wrapText="1" readingOrder="1"/>
      <protection locked="0"/>
    </xf>
    <xf numFmtId="0" fontId="16" fillId="0" borderId="4" xfId="2" applyFont="1" applyBorder="1" applyAlignment="1" applyProtection="1">
      <alignment horizontal="center" vertical="center" wrapText="1" readingOrder="1"/>
      <protection locked="0"/>
    </xf>
    <xf numFmtId="0" fontId="14" fillId="9" borderId="13" xfId="2" applyFont="1" applyFill="1" applyBorder="1" applyAlignment="1" applyProtection="1">
      <alignment horizontal="right" vertical="center" wrapText="1" readingOrder="1"/>
      <protection locked="0"/>
    </xf>
    <xf numFmtId="0" fontId="18" fillId="0" borderId="0" xfId="2" applyFont="1" applyAlignment="1" applyProtection="1">
      <alignment horizontal="center" vertical="center" wrapText="1" readingOrder="1"/>
      <protection locked="0"/>
    </xf>
    <xf numFmtId="0" fontId="14" fillId="9" borderId="16" xfId="2" applyFont="1" applyFill="1" applyBorder="1" applyAlignment="1" applyProtection="1">
      <alignment horizontal="right" vertical="center" wrapText="1" readingOrder="1"/>
      <protection locked="0"/>
    </xf>
    <xf numFmtId="0" fontId="15" fillId="0" borderId="4" xfId="2" applyFont="1" applyBorder="1" applyAlignment="1" applyProtection="1">
      <alignment horizontal="center" vertical="center"/>
      <protection locked="0"/>
    </xf>
    <xf numFmtId="0" fontId="17" fillId="0" borderId="0" xfId="2" applyFont="1" applyProtection="1">
      <protection locked="0"/>
    </xf>
    <xf numFmtId="0" fontId="20" fillId="0" borderId="0" xfId="2" applyFont="1" applyProtection="1">
      <protection locked="0"/>
    </xf>
    <xf numFmtId="0" fontId="21" fillId="0" borderId="0" xfId="2" applyFont="1" applyProtection="1">
      <protection locked="0"/>
    </xf>
    <xf numFmtId="9" fontId="21" fillId="0" borderId="0" xfId="2" applyNumberFormat="1" applyFont="1" applyProtection="1">
      <protection locked="0"/>
    </xf>
    <xf numFmtId="0" fontId="20" fillId="0" borderId="8" xfId="2" applyFont="1" applyBorder="1" applyAlignment="1" applyProtection="1">
      <alignment horizontal="center"/>
      <protection locked="0"/>
    </xf>
    <xf numFmtId="0" fontId="20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0" fontId="9" fillId="2" borderId="0" xfId="4" applyFont="1" applyFill="1"/>
    <xf numFmtId="0" fontId="9" fillId="0" borderId="0" xfId="4" applyFont="1"/>
    <xf numFmtId="0" fontId="23" fillId="19" borderId="4" xfId="4" applyFont="1" applyFill="1" applyBorder="1" applyAlignment="1">
      <alignment horizontal="center" vertical="center" wrapText="1"/>
    </xf>
    <xf numFmtId="0" fontId="28" fillId="19" borderId="4" xfId="4" applyFont="1" applyFill="1" applyBorder="1" applyAlignment="1">
      <alignment horizontal="center" vertical="center" wrapText="1"/>
    </xf>
    <xf numFmtId="0" fontId="26" fillId="4" borderId="4" xfId="4" applyFont="1" applyFill="1" applyBorder="1" applyAlignment="1">
      <alignment horizontal="center" vertical="center" wrapText="1"/>
    </xf>
    <xf numFmtId="0" fontId="23" fillId="17" borderId="4" xfId="4" applyFont="1" applyFill="1" applyBorder="1" applyAlignment="1">
      <alignment horizontal="center" vertical="center" wrapText="1"/>
    </xf>
    <xf numFmtId="0" fontId="29" fillId="2" borderId="0" xfId="2" applyFont="1" applyFill="1" applyAlignment="1">
      <alignment horizontal="center" vertical="center" wrapText="1"/>
    </xf>
    <xf numFmtId="0" fontId="30" fillId="2" borderId="0" xfId="2" applyFont="1" applyFill="1" applyAlignment="1">
      <alignment horizontal="center" vertical="center" wrapText="1"/>
    </xf>
    <xf numFmtId="0" fontId="23" fillId="18" borderId="4" xfId="4" applyFont="1" applyFill="1" applyBorder="1" applyAlignment="1">
      <alignment horizontal="center" vertical="center" wrapText="1"/>
    </xf>
    <xf numFmtId="0" fontId="31" fillId="2" borderId="0" xfId="2" applyFont="1" applyFill="1" applyAlignment="1">
      <alignment horizontal="center" vertical="center" wrapText="1"/>
    </xf>
    <xf numFmtId="0" fontId="32" fillId="2" borderId="0" xfId="2" applyFont="1" applyFill="1" applyAlignment="1">
      <alignment horizontal="center" vertical="center" wrapText="1"/>
    </xf>
    <xf numFmtId="0" fontId="33" fillId="2" borderId="0" xfId="2" applyFont="1" applyFill="1" applyAlignment="1">
      <alignment horizontal="center" vertical="center" wrapText="1"/>
    </xf>
    <xf numFmtId="0" fontId="35" fillId="19" borderId="4" xfId="4" applyFont="1" applyFill="1" applyBorder="1" applyAlignment="1">
      <alignment horizontal="center" vertical="center" wrapText="1"/>
    </xf>
    <xf numFmtId="0" fontId="36" fillId="19" borderId="4" xfId="4" applyFont="1" applyFill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9" fillId="4" borderId="4" xfId="4" applyFont="1" applyFill="1" applyBorder="1"/>
    <xf numFmtId="0" fontId="24" fillId="0" borderId="4" xfId="4" applyFont="1" applyBorder="1" applyAlignment="1">
      <alignment horizontal="center" vertical="center"/>
    </xf>
    <xf numFmtId="0" fontId="24" fillId="0" borderId="4" xfId="4" applyFont="1" applyBorder="1" applyAlignment="1">
      <alignment horizontal="center" vertical="center" wrapText="1"/>
    </xf>
    <xf numFmtId="0" fontId="9" fillId="17" borderId="4" xfId="4" applyFont="1" applyFill="1" applyBorder="1"/>
    <xf numFmtId="0" fontId="9" fillId="18" borderId="4" xfId="4" applyFont="1" applyFill="1" applyBorder="1"/>
    <xf numFmtId="0" fontId="37" fillId="2" borderId="0" xfId="2" applyFont="1" applyFill="1" applyAlignment="1">
      <alignment horizontal="center" vertical="center" wrapText="1"/>
    </xf>
    <xf numFmtId="0" fontId="37" fillId="2" borderId="0" xfId="2" applyFont="1" applyFill="1" applyAlignment="1">
      <alignment vertical="center" wrapText="1"/>
    </xf>
    <xf numFmtId="0" fontId="34" fillId="2" borderId="0" xfId="2" applyFont="1" applyFill="1" applyAlignment="1">
      <alignment horizontal="center" vertical="center"/>
    </xf>
    <xf numFmtId="0" fontId="37" fillId="2" borderId="0" xfId="2" applyFont="1" applyFill="1" applyAlignment="1">
      <alignment vertical="center"/>
    </xf>
    <xf numFmtId="0" fontId="37" fillId="0" borderId="0" xfId="2" applyFont="1" applyAlignment="1">
      <alignment vertical="center"/>
    </xf>
    <xf numFmtId="0" fontId="37" fillId="0" borderId="26" xfId="2" applyFont="1" applyBorder="1" applyAlignment="1">
      <alignment horizontal="center" vertical="center" wrapText="1"/>
    </xf>
    <xf numFmtId="0" fontId="37" fillId="0" borderId="26" xfId="2" applyFont="1" applyBorder="1" applyAlignment="1">
      <alignment vertical="center" wrapText="1"/>
    </xf>
    <xf numFmtId="0" fontId="35" fillId="0" borderId="26" xfId="2" applyFont="1" applyBorder="1" applyAlignment="1">
      <alignment horizontal="center" vertical="center"/>
    </xf>
    <xf numFmtId="0" fontId="37" fillId="2" borderId="26" xfId="2" applyFont="1" applyFill="1" applyBorder="1" applyAlignment="1">
      <alignment horizontal="center" vertical="center" wrapText="1"/>
    </xf>
    <xf numFmtId="0" fontId="37" fillId="2" borderId="26" xfId="2" applyFont="1" applyFill="1" applyBorder="1" applyAlignment="1">
      <alignment vertical="center" wrapText="1"/>
    </xf>
    <xf numFmtId="0" fontId="38" fillId="0" borderId="26" xfId="2" applyFont="1" applyBorder="1" applyAlignment="1">
      <alignment horizontal="center" vertical="center" wrapText="1"/>
    </xf>
    <xf numFmtId="0" fontId="37" fillId="0" borderId="27" xfId="2" applyFont="1" applyBorder="1" applyAlignment="1">
      <alignment horizontal="center" vertical="center" wrapText="1"/>
    </xf>
    <xf numFmtId="0" fontId="37" fillId="0" borderId="0" xfId="2" applyFont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37" fillId="0" borderId="26" xfId="2" applyFont="1" applyBorder="1" applyAlignment="1">
      <alignment vertical="center"/>
    </xf>
    <xf numFmtId="0" fontId="37" fillId="2" borderId="27" xfId="2" applyFont="1" applyFill="1" applyBorder="1" applyAlignment="1">
      <alignment horizontal="center" vertical="center" wrapText="1"/>
    </xf>
    <xf numFmtId="0" fontId="37" fillId="0" borderId="0" xfId="2" applyFont="1" applyAlignment="1">
      <alignment vertical="center" wrapText="1"/>
    </xf>
    <xf numFmtId="0" fontId="39" fillId="0" borderId="0" xfId="2" applyFont="1" applyAlignment="1">
      <alignment horizontal="center" vertical="center" wrapText="1" readingOrder="1"/>
    </xf>
    <xf numFmtId="0" fontId="33" fillId="0" borderId="0" xfId="2" applyFont="1" applyAlignment="1">
      <alignment horizontal="center" vertical="center"/>
    </xf>
    <xf numFmtId="0" fontId="33" fillId="12" borderId="0" xfId="2" applyFont="1" applyFill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34" fillId="0" borderId="0" xfId="4" applyFont="1" applyAlignment="1">
      <alignment horizontal="center" vertical="center" wrapText="1"/>
    </xf>
    <xf numFmtId="0" fontId="39" fillId="0" borderId="0" xfId="5" applyFont="1" applyAlignment="1" applyProtection="1">
      <alignment vertical="center"/>
      <protection hidden="1"/>
    </xf>
    <xf numFmtId="0" fontId="39" fillId="0" borderId="0" xfId="5" applyFont="1" applyAlignment="1" applyProtection="1">
      <alignment horizontal="center" vertical="center"/>
      <protection hidden="1"/>
    </xf>
    <xf numFmtId="0" fontId="36" fillId="0" borderId="0" xfId="5" applyFont="1" applyAlignment="1">
      <alignment horizontal="justify" vertical="center" wrapText="1"/>
    </xf>
    <xf numFmtId="0" fontId="36" fillId="7" borderId="4" xfId="5" applyFont="1" applyFill="1" applyBorder="1" applyAlignment="1" applyProtection="1">
      <alignment horizontal="center" vertical="center" wrapText="1"/>
      <protection hidden="1"/>
    </xf>
    <xf numFmtId="0" fontId="41" fillId="2" borderId="4" xfId="5" applyFont="1" applyFill="1" applyBorder="1" applyAlignment="1" applyProtection="1">
      <alignment horizontal="center" vertical="center" wrapText="1"/>
      <protection hidden="1"/>
    </xf>
    <xf numFmtId="0" fontId="36" fillId="0" borderId="4" xfId="5" applyFont="1" applyBorder="1" applyAlignment="1" applyProtection="1">
      <alignment horizontal="left" vertical="center" wrapText="1"/>
      <protection hidden="1"/>
    </xf>
    <xf numFmtId="0" fontId="39" fillId="0" borderId="4" xfId="5" applyFont="1" applyBorder="1" applyAlignment="1" applyProtection="1">
      <alignment horizontal="left" vertical="center" wrapText="1"/>
      <protection hidden="1"/>
    </xf>
    <xf numFmtId="0" fontId="42" fillId="0" borderId="4" xfId="5" applyFont="1" applyBorder="1" applyAlignment="1" applyProtection="1">
      <alignment horizontal="left" vertical="center" wrapText="1"/>
      <protection hidden="1"/>
    </xf>
    <xf numFmtId="0" fontId="36" fillId="21" borderId="4" xfId="5" applyFont="1" applyFill="1" applyBorder="1" applyAlignment="1" applyProtection="1">
      <alignment horizontal="center" vertical="center" wrapText="1"/>
      <protection hidden="1"/>
    </xf>
    <xf numFmtId="0" fontId="36" fillId="2" borderId="4" xfId="5" applyFont="1" applyFill="1" applyBorder="1" applyAlignment="1" applyProtection="1">
      <alignment horizontal="center" vertical="center" wrapText="1"/>
      <protection hidden="1"/>
    </xf>
    <xf numFmtId="0" fontId="39" fillId="0" borderId="4" xfId="5" applyFont="1" applyBorder="1" applyAlignment="1" applyProtection="1">
      <alignment vertical="center" wrapText="1"/>
      <protection hidden="1"/>
    </xf>
    <xf numFmtId="0" fontId="39" fillId="2" borderId="4" xfId="5" applyFont="1" applyFill="1" applyBorder="1" applyAlignment="1" applyProtection="1">
      <alignment horizontal="left" vertical="center" wrapText="1"/>
      <protection hidden="1"/>
    </xf>
    <xf numFmtId="0" fontId="39" fillId="0" borderId="4" xfId="5" applyFont="1" applyBorder="1" applyAlignment="1" applyProtection="1">
      <alignment vertical="center"/>
      <protection hidden="1"/>
    </xf>
    <xf numFmtId="0" fontId="39" fillId="0" borderId="4" xfId="5" applyFont="1" applyBorder="1" applyAlignment="1" applyProtection="1">
      <alignment horizontal="center" vertical="center"/>
      <protection hidden="1"/>
    </xf>
    <xf numFmtId="0" fontId="36" fillId="2" borderId="0" xfId="5" applyFont="1" applyFill="1" applyAlignment="1" applyProtection="1">
      <alignment horizontal="center" vertical="center"/>
      <protection hidden="1"/>
    </xf>
    <xf numFmtId="0" fontId="36" fillId="2" borderId="0" xfId="5" applyFont="1" applyFill="1" applyAlignment="1" applyProtection="1">
      <alignment horizontal="left" vertical="center" wrapText="1"/>
      <protection hidden="1"/>
    </xf>
    <xf numFmtId="0" fontId="39" fillId="2" borderId="0" xfId="5" applyFont="1" applyFill="1" applyAlignment="1" applyProtection="1">
      <alignment horizontal="left" vertical="center" wrapText="1"/>
      <protection hidden="1"/>
    </xf>
    <xf numFmtId="0" fontId="36" fillId="0" borderId="0" xfId="5" applyFont="1" applyAlignment="1" applyProtection="1">
      <alignment horizontal="center" vertical="center"/>
      <protection hidden="1"/>
    </xf>
    <xf numFmtId="0" fontId="36" fillId="0" borderId="0" xfId="5" applyFont="1" applyAlignment="1" applyProtection="1">
      <alignment horizontal="left" vertical="center" wrapText="1"/>
      <protection hidden="1"/>
    </xf>
    <xf numFmtId="0" fontId="39" fillId="0" borderId="0" xfId="5" applyFont="1" applyAlignment="1" applyProtection="1">
      <alignment horizontal="left" vertical="center" wrapText="1"/>
      <protection hidden="1"/>
    </xf>
    <xf numFmtId="0" fontId="35" fillId="3" borderId="26" xfId="2" applyFont="1" applyFill="1" applyBorder="1" applyAlignment="1">
      <alignment horizontal="center" vertical="center"/>
    </xf>
    <xf numFmtId="0" fontId="34" fillId="12" borderId="26" xfId="2" applyFont="1" applyFill="1" applyBorder="1" applyAlignment="1">
      <alignment horizontal="center" vertical="center"/>
    </xf>
    <xf numFmtId="0" fontId="34" fillId="22" borderId="26" xfId="2" applyFont="1" applyFill="1" applyBorder="1" applyAlignment="1">
      <alignment horizontal="center" vertical="center"/>
    </xf>
    <xf numFmtId="0" fontId="37" fillId="0" borderId="28" xfId="2" applyFont="1" applyBorder="1" applyAlignment="1">
      <alignment horizontal="center" vertical="center" wrapText="1"/>
    </xf>
    <xf numFmtId="0" fontId="37" fillId="20" borderId="28" xfId="2" applyFont="1" applyFill="1" applyBorder="1" applyAlignment="1">
      <alignment horizontal="center" vertical="center" wrapText="1"/>
    </xf>
    <xf numFmtId="0" fontId="38" fillId="0" borderId="28" xfId="2" applyFont="1" applyBorder="1" applyAlignment="1">
      <alignment horizontal="center" vertical="center" wrapText="1"/>
    </xf>
    <xf numFmtId="0" fontId="34" fillId="3" borderId="29" xfId="2" applyFont="1" applyFill="1" applyBorder="1" applyAlignment="1">
      <alignment horizontal="center" vertical="center" wrapText="1"/>
    </xf>
    <xf numFmtId="0" fontId="34" fillId="3" borderId="30" xfId="2" applyFont="1" applyFill="1" applyBorder="1" applyAlignment="1">
      <alignment horizontal="center" vertical="center" wrapText="1"/>
    </xf>
    <xf numFmtId="0" fontId="34" fillId="3" borderId="30" xfId="2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3" fillId="0" borderId="31" xfId="0" applyFont="1" applyBorder="1" applyAlignment="1">
      <alignment horizontal="left"/>
    </xf>
    <xf numFmtId="0" fontId="14" fillId="0" borderId="4" xfId="2" applyFont="1" applyBorder="1" applyAlignment="1" applyProtection="1">
      <alignment horizontal="center" vertical="center" wrapText="1"/>
      <protection locked="0"/>
    </xf>
    <xf numFmtId="0" fontId="44" fillId="0" borderId="4" xfId="2" applyFont="1" applyBorder="1" applyAlignment="1" applyProtection="1">
      <alignment horizontal="center" vertical="center" wrapText="1"/>
      <protection locked="0"/>
    </xf>
    <xf numFmtId="49" fontId="44" fillId="0" borderId="4" xfId="2" applyNumberFormat="1" applyFont="1" applyBorder="1" applyAlignment="1" applyProtection="1">
      <alignment horizontal="center" vertical="center" wrapText="1"/>
      <protection locked="0"/>
    </xf>
    <xf numFmtId="0" fontId="45" fillId="0" borderId="0" xfId="2" applyFont="1" applyAlignment="1" applyProtection="1">
      <alignment horizontal="center" vertical="center" wrapText="1"/>
      <protection locked="0"/>
    </xf>
    <xf numFmtId="0" fontId="45" fillId="2" borderId="0" xfId="2" applyFont="1" applyFill="1" applyAlignment="1" applyProtection="1">
      <alignment horizontal="center" vertical="center" wrapText="1"/>
      <protection locked="0"/>
    </xf>
    <xf numFmtId="0" fontId="46" fillId="2" borderId="0" xfId="2" applyFont="1" applyFill="1" applyAlignment="1" applyProtection="1">
      <alignment horizontal="center" vertical="center" wrapText="1"/>
      <protection locked="0"/>
    </xf>
    <xf numFmtId="0" fontId="48" fillId="0" borderId="0" xfId="2" applyFont="1" applyAlignment="1" applyProtection="1">
      <alignment horizontal="center" vertical="center" wrapText="1" readingOrder="1"/>
      <protection locked="0"/>
    </xf>
    <xf numFmtId="0" fontId="14" fillId="0" borderId="0" xfId="2" applyFont="1" applyAlignment="1" applyProtection="1">
      <alignment vertical="center" wrapText="1" readingOrder="1"/>
      <protection locked="0"/>
    </xf>
    <xf numFmtId="0" fontId="14" fillId="10" borderId="0" xfId="2" applyFont="1" applyFill="1" applyAlignment="1" applyProtection="1">
      <alignment horizontal="center" vertical="center" wrapText="1" readingOrder="1"/>
      <protection locked="0"/>
    </xf>
    <xf numFmtId="0" fontId="47" fillId="0" borderId="0" xfId="2" applyFont="1" applyAlignment="1" applyProtection="1">
      <alignment horizontal="center" vertical="center" wrapText="1" readingOrder="1"/>
      <protection locked="0"/>
    </xf>
    <xf numFmtId="0" fontId="14" fillId="13" borderId="4" xfId="2" applyFont="1" applyFill="1" applyBorder="1" applyAlignment="1" applyProtection="1">
      <alignment horizontal="center" vertical="center" wrapText="1" readingOrder="1"/>
      <protection locked="0"/>
    </xf>
    <xf numFmtId="0" fontId="14" fillId="14" borderId="4" xfId="2" applyFont="1" applyFill="1" applyBorder="1" applyAlignment="1" applyProtection="1">
      <alignment horizontal="center" vertical="center" wrapText="1" readingOrder="1"/>
      <protection locked="0"/>
    </xf>
    <xf numFmtId="0" fontId="15" fillId="14" borderId="4" xfId="2" applyFont="1" applyFill="1" applyBorder="1" applyAlignment="1" applyProtection="1">
      <alignment horizontal="center" vertical="center" wrapText="1" readingOrder="1"/>
      <protection locked="0"/>
    </xf>
    <xf numFmtId="0" fontId="15" fillId="11" borderId="4" xfId="2" applyFont="1" applyFill="1" applyBorder="1" applyAlignment="1" applyProtection="1">
      <alignment horizontal="center" vertical="center" wrapText="1" readingOrder="1"/>
      <protection locked="0"/>
    </xf>
    <xf numFmtId="0" fontId="14" fillId="15" borderId="4" xfId="2" applyFont="1" applyFill="1" applyBorder="1" applyAlignment="1" applyProtection="1">
      <alignment horizontal="center" vertical="center" wrapText="1" readingOrder="1"/>
      <protection locked="0"/>
    </xf>
    <xf numFmtId="0" fontId="46" fillId="16" borderId="4" xfId="2" applyFont="1" applyFill="1" applyBorder="1" applyAlignment="1" applyProtection="1">
      <alignment horizontal="center" vertical="center" wrapText="1" readingOrder="1"/>
      <protection locked="0"/>
    </xf>
    <xf numFmtId="0" fontId="14" fillId="11" borderId="4" xfId="2" applyFont="1" applyFill="1" applyBorder="1" applyAlignment="1" applyProtection="1">
      <alignment horizontal="center" vertical="center" wrapText="1" readingOrder="1"/>
      <protection locked="0"/>
    </xf>
    <xf numFmtId="0" fontId="51" fillId="23" borderId="0" xfId="2" applyFont="1" applyFill="1" applyAlignment="1" applyProtection="1">
      <alignment horizontal="center" vertical="center" wrapText="1" readingOrder="1"/>
      <protection locked="0"/>
    </xf>
    <xf numFmtId="0" fontId="14" fillId="26" borderId="4" xfId="2" applyFont="1" applyFill="1" applyBorder="1" applyAlignment="1" applyProtection="1">
      <alignment horizontal="center" vertical="center" wrapText="1" readingOrder="1"/>
      <protection locked="0"/>
    </xf>
    <xf numFmtId="0" fontId="20" fillId="0" borderId="4" xfId="2" applyFont="1" applyBorder="1" applyAlignment="1" applyProtection="1">
      <alignment horizontal="center" vertical="center"/>
      <protection locked="0"/>
    </xf>
    <xf numFmtId="0" fontId="53" fillId="0" borderId="16" xfId="2" applyFont="1" applyBorder="1" applyAlignment="1" applyProtection="1">
      <alignment vertical="center" wrapText="1" readingOrder="1"/>
      <protection locked="0"/>
    </xf>
    <xf numFmtId="0" fontId="16" fillId="0" borderId="4" xfId="2" applyFont="1" applyBorder="1" applyAlignment="1">
      <alignment horizontal="center" vertical="center" wrapText="1" readingOrder="1"/>
    </xf>
    <xf numFmtId="0" fontId="15" fillId="0" borderId="16" xfId="2" applyFont="1" applyBorder="1" applyAlignment="1" applyProtection="1">
      <alignment horizontal="center" vertical="center" wrapText="1"/>
      <protection locked="0"/>
    </xf>
    <xf numFmtId="0" fontId="54" fillId="0" borderId="4" xfId="2" applyFont="1" applyBorder="1" applyAlignment="1" applyProtection="1">
      <alignment horizontal="center" vertical="center" wrapText="1"/>
      <protection locked="0"/>
    </xf>
    <xf numFmtId="0" fontId="53" fillId="0" borderId="4" xfId="2" applyFont="1" applyBorder="1" applyAlignment="1" applyProtection="1">
      <alignment horizontal="center" vertical="center" wrapText="1" readingOrder="1"/>
      <protection locked="0"/>
    </xf>
    <xf numFmtId="0" fontId="54" fillId="2" borderId="4" xfId="2" applyFont="1" applyFill="1" applyBorder="1" applyAlignment="1" applyProtection="1">
      <alignment horizontal="center" vertical="center" wrapText="1"/>
      <protection hidden="1"/>
    </xf>
    <xf numFmtId="0" fontId="53" fillId="0" borderId="4" xfId="2" applyFont="1" applyBorder="1" applyAlignment="1" applyProtection="1">
      <alignment vertical="center" wrapText="1" readingOrder="1"/>
      <protection locked="0"/>
    </xf>
    <xf numFmtId="9" fontId="20" fillId="0" borderId="4" xfId="3" quotePrefix="1" applyFont="1" applyBorder="1" applyAlignment="1" applyProtection="1">
      <alignment horizontal="center" vertical="center" wrapText="1"/>
      <protection locked="0"/>
    </xf>
    <xf numFmtId="0" fontId="53" fillId="17" borderId="4" xfId="2" applyFont="1" applyFill="1" applyBorder="1" applyAlignment="1" applyProtection="1">
      <alignment vertical="center" wrapText="1" readingOrder="1"/>
      <protection locked="0"/>
    </xf>
    <xf numFmtId="0" fontId="38" fillId="0" borderId="32" xfId="2" applyFont="1" applyBorder="1" applyAlignment="1">
      <alignment horizontal="center" vertical="center" wrapText="1"/>
    </xf>
    <xf numFmtId="0" fontId="37" fillId="2" borderId="27" xfId="2" applyFont="1" applyFill="1" applyBorder="1" applyAlignment="1">
      <alignment vertical="center" wrapText="1"/>
    </xf>
    <xf numFmtId="0" fontId="34" fillId="22" borderId="27" xfId="2" applyFont="1" applyFill="1" applyBorder="1" applyAlignment="1">
      <alignment horizontal="center" vertical="center"/>
    </xf>
    <xf numFmtId="0" fontId="34" fillId="12" borderId="27" xfId="2" applyFont="1" applyFill="1" applyBorder="1" applyAlignment="1">
      <alignment horizontal="center" vertical="center"/>
    </xf>
    <xf numFmtId="0" fontId="34" fillId="3" borderId="27" xfId="2" applyFont="1" applyFill="1" applyBorder="1" applyAlignment="1">
      <alignment horizontal="center" vertical="center"/>
    </xf>
    <xf numFmtId="0" fontId="34" fillId="0" borderId="27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37" fillId="0" borderId="32" xfId="2" applyFont="1" applyBorder="1" applyAlignment="1">
      <alignment horizontal="center" vertical="center" wrapText="1"/>
    </xf>
    <xf numFmtId="0" fontId="53" fillId="0" borderId="4" xfId="3" applyNumberFormat="1" applyFont="1" applyFill="1" applyBorder="1" applyAlignment="1" applyProtection="1">
      <alignment horizontal="center" vertical="center" wrapText="1" readingOrder="1"/>
      <protection hidden="1"/>
    </xf>
    <xf numFmtId="0" fontId="37" fillId="17" borderId="28" xfId="2" applyFont="1" applyFill="1" applyBorder="1" applyAlignment="1">
      <alignment horizontal="center" vertical="center" wrapText="1"/>
    </xf>
    <xf numFmtId="0" fontId="55" fillId="0" borderId="4" xfId="0" applyFont="1" applyBorder="1" applyAlignment="1" applyProtection="1">
      <alignment horizontal="center" vertical="center" wrapText="1" readingOrder="1"/>
      <protection locked="0"/>
    </xf>
    <xf numFmtId="0" fontId="55" fillId="0" borderId="16" xfId="0" applyFont="1" applyBorder="1" applyAlignment="1" applyProtection="1">
      <alignment horizontal="left" vertical="center" wrapText="1" readingOrder="1"/>
      <protection locked="0"/>
    </xf>
    <xf numFmtId="0" fontId="55" fillId="0" borderId="4" xfId="0" applyFont="1" applyBorder="1" applyAlignment="1" applyProtection="1">
      <alignment horizontal="left" vertical="center" wrapText="1" readingOrder="1"/>
      <protection locked="0"/>
    </xf>
    <xf numFmtId="0" fontId="55" fillId="2" borderId="16" xfId="0" applyFont="1" applyFill="1" applyBorder="1" applyAlignment="1" applyProtection="1">
      <alignment horizontal="left" vertical="center" wrapText="1" readingOrder="1"/>
      <protection locked="0"/>
    </xf>
    <xf numFmtId="0" fontId="59" fillId="0" borderId="16" xfId="0" applyFont="1" applyBorder="1" applyAlignment="1" applyProtection="1">
      <alignment horizontal="left" vertical="center" wrapText="1" readingOrder="1"/>
      <protection locked="0"/>
    </xf>
    <xf numFmtId="0" fontId="59" fillId="0" borderId="16" xfId="2" applyFont="1" applyBorder="1" applyAlignment="1" applyProtection="1">
      <alignment vertical="center" wrapText="1" readingOrder="1"/>
      <protection locked="0"/>
    </xf>
    <xf numFmtId="9" fontId="60" fillId="0" borderId="16" xfId="6" quotePrefix="1" applyFont="1" applyBorder="1" applyAlignment="1" applyProtection="1">
      <alignment horizontal="center" vertical="center" wrapText="1"/>
      <protection locked="0"/>
    </xf>
    <xf numFmtId="0" fontId="59" fillId="0" borderId="4" xfId="2" applyFont="1" applyBorder="1" applyAlignment="1" applyProtection="1">
      <alignment vertical="center" wrapText="1" readingOrder="1"/>
      <protection locked="0"/>
    </xf>
    <xf numFmtId="0" fontId="60" fillId="0" borderId="0" xfId="2" applyFont="1" applyProtection="1">
      <protection locked="0"/>
    </xf>
    <xf numFmtId="0" fontId="59" fillId="0" borderId="4" xfId="0" applyFont="1" applyBorder="1" applyAlignment="1" applyProtection="1">
      <alignment horizontal="left" vertical="center" wrapText="1" readingOrder="1"/>
      <protection locked="0"/>
    </xf>
    <xf numFmtId="0" fontId="59" fillId="2" borderId="4" xfId="0" applyFont="1" applyFill="1" applyBorder="1" applyAlignment="1" applyProtection="1">
      <alignment horizontal="left" vertical="center" wrapText="1" readingOrder="1"/>
      <protection locked="0"/>
    </xf>
    <xf numFmtId="0" fontId="59" fillId="0" borderId="4" xfId="0" applyFont="1" applyBorder="1" applyAlignment="1" applyProtection="1">
      <alignment horizontal="left" wrapText="1" readingOrder="1"/>
      <protection locked="0"/>
    </xf>
    <xf numFmtId="0" fontId="59" fillId="0" borderId="4" xfId="0" applyFont="1" applyBorder="1" applyAlignment="1" applyProtection="1">
      <alignment horizontal="center" vertical="center" wrapText="1" readingOrder="1"/>
      <protection locked="0"/>
    </xf>
    <xf numFmtId="0" fontId="59" fillId="2" borderId="16" xfId="0" applyFont="1" applyFill="1" applyBorder="1" applyAlignment="1" applyProtection="1">
      <alignment horizontal="left" vertical="center" wrapText="1" readingOrder="1"/>
      <protection locked="0"/>
    </xf>
    <xf numFmtId="0" fontId="61" fillId="0" borderId="16" xfId="0" applyFont="1" applyBorder="1" applyAlignment="1" applyProtection="1">
      <alignment horizontal="left" vertical="center" wrapText="1" readingOrder="1"/>
      <protection locked="0"/>
    </xf>
    <xf numFmtId="0" fontId="61" fillId="0" borderId="16" xfId="2" applyFont="1" applyBorder="1" applyAlignment="1" applyProtection="1">
      <alignment horizontal="center" vertical="center" wrapText="1" readingOrder="1"/>
      <protection locked="0"/>
    </xf>
    <xf numFmtId="0" fontId="61" fillId="0" borderId="4" xfId="2" applyFont="1" applyBorder="1" applyAlignment="1" applyProtection="1">
      <alignment vertical="center" wrapText="1" readingOrder="1"/>
      <protection locked="0"/>
    </xf>
    <xf numFmtId="0" fontId="62" fillId="0" borderId="16" xfId="2" applyFont="1" applyBorder="1" applyAlignment="1" applyProtection="1">
      <alignment horizontal="left" vertical="center" wrapText="1"/>
      <protection locked="0"/>
    </xf>
    <xf numFmtId="0" fontId="61" fillId="0" borderId="12" xfId="2" applyFont="1" applyBorder="1" applyAlignment="1" applyProtection="1">
      <alignment horizontal="center" vertical="center" wrapText="1" readingOrder="1"/>
      <protection locked="0"/>
    </xf>
    <xf numFmtId="0" fontId="53" fillId="0" borderId="24" xfId="2" applyFont="1" applyBorder="1" applyAlignment="1" applyProtection="1">
      <alignment horizontal="center" vertical="center" wrapText="1" readingOrder="1"/>
      <protection locked="0"/>
    </xf>
    <xf numFmtId="0" fontId="53" fillId="0" borderId="25" xfId="2" applyFont="1" applyBorder="1" applyAlignment="1" applyProtection="1">
      <alignment horizontal="center" vertical="center" wrapText="1" readingOrder="1"/>
      <protection locked="0"/>
    </xf>
    <xf numFmtId="0" fontId="53" fillId="0" borderId="16" xfId="2" applyFont="1" applyBorder="1" applyAlignment="1" applyProtection="1">
      <alignment horizontal="center" vertical="center" wrapText="1" readingOrder="1"/>
      <protection locked="0"/>
    </xf>
    <xf numFmtId="0" fontId="61" fillId="0" borderId="24" xfId="0" applyFont="1" applyBorder="1" applyAlignment="1" applyProtection="1">
      <alignment horizontal="center" vertical="center" wrapText="1" readingOrder="1"/>
      <protection locked="0"/>
    </xf>
    <xf numFmtId="0" fontId="61" fillId="0" borderId="16" xfId="0" applyFont="1" applyBorder="1" applyAlignment="1" applyProtection="1">
      <alignment horizontal="center" vertical="center" wrapText="1" readingOrder="1"/>
      <protection locked="0"/>
    </xf>
    <xf numFmtId="0" fontId="61" fillId="0" borderId="25" xfId="0" applyFont="1" applyBorder="1" applyAlignment="1" applyProtection="1">
      <alignment horizontal="center" vertical="center" wrapText="1" readingOrder="1"/>
      <protection locked="0"/>
    </xf>
    <xf numFmtId="0" fontId="16" fillId="0" borderId="24" xfId="2" applyFont="1" applyBorder="1" applyAlignment="1">
      <alignment horizontal="center" vertical="center" wrapText="1" readingOrder="1"/>
    </xf>
    <xf numFmtId="0" fontId="16" fillId="0" borderId="25" xfId="2" applyFont="1" applyBorder="1" applyAlignment="1">
      <alignment horizontal="center" vertical="center" wrapText="1" readingOrder="1"/>
    </xf>
    <xf numFmtId="0" fontId="16" fillId="0" borderId="16" xfId="2" applyFont="1" applyBorder="1" applyAlignment="1">
      <alignment horizontal="center" vertical="center" wrapText="1" readingOrder="1"/>
    </xf>
    <xf numFmtId="0" fontId="15" fillId="0" borderId="24" xfId="2" applyFont="1" applyBorder="1" applyAlignment="1" applyProtection="1">
      <alignment horizontal="center" vertical="center" wrapText="1"/>
      <protection locked="0"/>
    </xf>
    <xf numFmtId="0" fontId="15" fillId="0" borderId="25" xfId="2" applyFont="1" applyBorder="1" applyAlignment="1" applyProtection="1">
      <alignment horizontal="center" vertical="center" wrapText="1"/>
      <protection locked="0"/>
    </xf>
    <xf numFmtId="0" fontId="15" fillId="0" borderId="16" xfId="2" applyFont="1" applyBorder="1" applyAlignment="1" applyProtection="1">
      <alignment horizontal="center" vertical="center" wrapText="1"/>
      <protection locked="0"/>
    </xf>
    <xf numFmtId="0" fontId="61" fillId="0" borderId="24" xfId="2" applyFont="1" applyBorder="1" applyAlignment="1" applyProtection="1">
      <alignment horizontal="center" vertical="center" wrapText="1" readingOrder="1"/>
      <protection locked="0"/>
    </xf>
    <xf numFmtId="0" fontId="61" fillId="0" borderId="16" xfId="2" applyFont="1" applyBorder="1" applyAlignment="1" applyProtection="1">
      <alignment horizontal="center" vertical="center" wrapText="1" readingOrder="1"/>
      <protection locked="0"/>
    </xf>
    <xf numFmtId="0" fontId="20" fillId="0" borderId="8" xfId="2" applyFont="1" applyBorder="1" applyAlignment="1" applyProtection="1">
      <alignment horizontal="center"/>
      <protection locked="0"/>
    </xf>
    <xf numFmtId="0" fontId="20" fillId="0" borderId="0" xfId="2" applyFont="1" applyAlignment="1" applyProtection="1">
      <alignment horizontal="center"/>
      <protection locked="0"/>
    </xf>
    <xf numFmtId="0" fontId="46" fillId="25" borderId="1" xfId="2" applyFont="1" applyFill="1" applyBorder="1" applyAlignment="1" applyProtection="1">
      <alignment horizontal="center" vertical="center" wrapText="1" readingOrder="1"/>
      <protection locked="0"/>
    </xf>
    <xf numFmtId="0" fontId="46" fillId="25" borderId="3" xfId="2" applyFont="1" applyFill="1" applyBorder="1" applyAlignment="1" applyProtection="1">
      <alignment horizontal="center" vertical="center" wrapText="1" readingOrder="1"/>
      <protection locked="0"/>
    </xf>
    <xf numFmtId="0" fontId="46" fillId="25" borderId="2" xfId="2" applyFont="1" applyFill="1" applyBorder="1" applyAlignment="1" applyProtection="1">
      <alignment horizontal="center" vertical="center" wrapText="1" readingOrder="1"/>
      <protection locked="0"/>
    </xf>
    <xf numFmtId="0" fontId="46" fillId="25" borderId="10" xfId="2" applyFont="1" applyFill="1" applyBorder="1" applyAlignment="1" applyProtection="1">
      <alignment horizontal="center" vertical="center" wrapText="1" readingOrder="1"/>
      <protection locked="0"/>
    </xf>
    <xf numFmtId="0" fontId="46" fillId="25" borderId="11" xfId="2" applyFont="1" applyFill="1" applyBorder="1" applyAlignment="1" applyProtection="1">
      <alignment horizontal="center" vertical="center" wrapText="1" readingOrder="1"/>
      <protection locked="0"/>
    </xf>
    <xf numFmtId="0" fontId="46" fillId="25" borderId="12" xfId="2" applyFont="1" applyFill="1" applyBorder="1" applyAlignment="1" applyProtection="1">
      <alignment horizontal="center" vertical="center" wrapText="1" readingOrder="1"/>
      <protection locked="0"/>
    </xf>
    <xf numFmtId="0" fontId="46" fillId="23" borderId="10" xfId="2" applyFont="1" applyFill="1" applyBorder="1" applyAlignment="1" applyProtection="1">
      <alignment horizontal="center" vertical="center" wrapText="1" readingOrder="1"/>
      <protection locked="0"/>
    </xf>
    <xf numFmtId="0" fontId="46" fillId="23" borderId="11" xfId="2" applyFont="1" applyFill="1" applyBorder="1" applyAlignment="1" applyProtection="1">
      <alignment horizontal="center" vertical="center" wrapText="1" readingOrder="1"/>
      <protection locked="0"/>
    </xf>
    <xf numFmtId="0" fontId="46" fillId="23" borderId="12" xfId="2" applyFont="1" applyFill="1" applyBorder="1" applyAlignment="1" applyProtection="1">
      <alignment horizontal="center" vertical="center" wrapText="1" readingOrder="1"/>
      <protection locked="0"/>
    </xf>
    <xf numFmtId="0" fontId="52" fillId="23" borderId="1" xfId="2" applyFont="1" applyFill="1" applyBorder="1" applyAlignment="1" applyProtection="1">
      <alignment horizontal="center" vertical="center" wrapText="1" readingOrder="1"/>
      <protection locked="0"/>
    </xf>
    <xf numFmtId="0" fontId="52" fillId="23" borderId="3" xfId="2" applyFont="1" applyFill="1" applyBorder="1" applyAlignment="1" applyProtection="1">
      <alignment horizontal="center" vertical="center" wrapText="1" readingOrder="1"/>
      <protection locked="0"/>
    </xf>
    <xf numFmtId="0" fontId="14" fillId="10" borderId="1" xfId="2" applyFont="1" applyFill="1" applyBorder="1" applyAlignment="1" applyProtection="1">
      <alignment horizontal="left" vertical="center" wrapText="1" readingOrder="1"/>
      <protection locked="0"/>
    </xf>
    <xf numFmtId="0" fontId="14" fillId="10" borderId="2" xfId="2" applyFont="1" applyFill="1" applyBorder="1" applyAlignment="1" applyProtection="1">
      <alignment horizontal="left" vertical="center" wrapText="1" readingOrder="1"/>
      <protection locked="0"/>
    </xf>
    <xf numFmtId="0" fontId="14" fillId="10" borderId="3" xfId="2" applyFont="1" applyFill="1" applyBorder="1" applyAlignment="1" applyProtection="1">
      <alignment horizontal="left" vertical="center" wrapText="1" readingOrder="1"/>
      <protection locked="0"/>
    </xf>
    <xf numFmtId="0" fontId="14" fillId="9" borderId="24" xfId="2" applyFont="1" applyFill="1" applyBorder="1" applyAlignment="1" applyProtection="1">
      <alignment horizontal="center" vertical="center" wrapText="1" readingOrder="1"/>
      <protection locked="0"/>
    </xf>
    <xf numFmtId="0" fontId="14" fillId="9" borderId="25" xfId="2" applyFont="1" applyFill="1" applyBorder="1" applyAlignment="1" applyProtection="1">
      <alignment horizontal="center" vertical="center" wrapText="1" readingOrder="1"/>
      <protection locked="0"/>
    </xf>
    <xf numFmtId="0" fontId="14" fillId="9" borderId="16" xfId="2" applyFont="1" applyFill="1" applyBorder="1" applyAlignment="1" applyProtection="1">
      <alignment horizontal="center" vertical="center" wrapText="1" readingOrder="1"/>
      <protection locked="0"/>
    </xf>
    <xf numFmtId="0" fontId="53" fillId="0" borderId="1" xfId="2" applyFont="1" applyBorder="1" applyAlignment="1" applyProtection="1">
      <alignment horizontal="center" vertical="center" wrapText="1" readingOrder="1"/>
      <protection locked="0"/>
    </xf>
    <xf numFmtId="0" fontId="53" fillId="0" borderId="3" xfId="2" applyFont="1" applyBorder="1" applyAlignment="1" applyProtection="1">
      <alignment horizontal="center" vertical="center" wrapText="1" readingOrder="1"/>
      <protection locked="0"/>
    </xf>
    <xf numFmtId="0" fontId="48" fillId="0" borderId="0" xfId="2" applyFont="1" applyAlignment="1" applyProtection="1">
      <alignment horizontal="center" vertical="center" wrapText="1" readingOrder="1"/>
      <protection locked="0"/>
    </xf>
    <xf numFmtId="0" fontId="19" fillId="0" borderId="0" xfId="2" applyFont="1" applyAlignment="1" applyProtection="1">
      <alignment vertical="top" wrapText="1"/>
      <protection locked="0"/>
    </xf>
    <xf numFmtId="0" fontId="16" fillId="0" borderId="1" xfId="2" applyFont="1" applyBorder="1" applyAlignment="1" applyProtection="1">
      <alignment horizontal="left" vertical="center" wrapText="1" readingOrder="1"/>
      <protection locked="0"/>
    </xf>
    <xf numFmtId="0" fontId="16" fillId="0" borderId="3" xfId="2" applyFont="1" applyBorder="1" applyAlignment="1" applyProtection="1">
      <alignment horizontal="left" vertical="center" wrapText="1" readingOrder="1"/>
      <protection locked="0"/>
    </xf>
    <xf numFmtId="0" fontId="14" fillId="3" borderId="4" xfId="2" applyFont="1" applyFill="1" applyBorder="1" applyAlignment="1" applyProtection="1">
      <alignment horizontal="center" vertical="center" wrapText="1" readingOrder="1"/>
      <protection locked="0"/>
    </xf>
    <xf numFmtId="0" fontId="46" fillId="10" borderId="0" xfId="2" applyFont="1" applyFill="1" applyAlignment="1" applyProtection="1">
      <alignment horizontal="left" vertical="center" wrapText="1" readingOrder="1"/>
      <protection locked="0"/>
    </xf>
    <xf numFmtId="0" fontId="48" fillId="0" borderId="23" xfId="2" applyFont="1" applyBorder="1" applyAlignment="1" applyProtection="1">
      <alignment horizontal="center" vertical="center" wrapText="1" readingOrder="1"/>
      <protection locked="0"/>
    </xf>
    <xf numFmtId="0" fontId="14" fillId="3" borderId="4" xfId="2" applyFont="1" applyFill="1" applyBorder="1" applyAlignment="1" applyProtection="1">
      <alignment horizontal="center"/>
      <protection locked="0"/>
    </xf>
    <xf numFmtId="0" fontId="49" fillId="3" borderId="3" xfId="2" applyFont="1" applyFill="1" applyBorder="1" applyAlignment="1" applyProtection="1">
      <alignment horizontal="center" vertical="center"/>
      <protection locked="0"/>
    </xf>
    <xf numFmtId="0" fontId="49" fillId="3" borderId="4" xfId="2" applyFont="1" applyFill="1" applyBorder="1" applyAlignment="1" applyProtection="1">
      <alignment horizontal="center" vertical="center"/>
      <protection locked="0"/>
    </xf>
    <xf numFmtId="0" fontId="50" fillId="0" borderId="3" xfId="2" applyFont="1" applyBorder="1" applyAlignment="1" applyProtection="1">
      <alignment horizontal="center" vertical="center" wrapText="1"/>
      <protection locked="0"/>
    </xf>
    <xf numFmtId="0" fontId="50" fillId="0" borderId="4" xfId="2" applyFont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 readingOrder="1"/>
      <protection locked="0"/>
    </xf>
    <xf numFmtId="0" fontId="14" fillId="11" borderId="13" xfId="2" applyFont="1" applyFill="1" applyBorder="1" applyAlignment="1" applyProtection="1">
      <alignment horizontal="center" vertical="center" wrapText="1" readingOrder="1"/>
      <protection locked="0"/>
    </xf>
    <xf numFmtId="0" fontId="14" fillId="11" borderId="2" xfId="2" applyFont="1" applyFill="1" applyBorder="1" applyAlignment="1" applyProtection="1">
      <alignment horizontal="center" vertical="center" wrapText="1" readingOrder="1"/>
      <protection locked="0"/>
    </xf>
    <xf numFmtId="0" fontId="17" fillId="3" borderId="2" xfId="2" applyFont="1" applyFill="1" applyBorder="1" applyAlignment="1" applyProtection="1">
      <alignment vertical="top" wrapText="1"/>
      <protection locked="0"/>
    </xf>
    <xf numFmtId="0" fontId="17" fillId="3" borderId="3" xfId="2" applyFont="1" applyFill="1" applyBorder="1" applyAlignment="1" applyProtection="1">
      <alignment vertical="top" wrapText="1"/>
      <protection locked="0"/>
    </xf>
    <xf numFmtId="0" fontId="15" fillId="12" borderId="1" xfId="2" applyFont="1" applyFill="1" applyBorder="1" applyAlignment="1" applyProtection="1">
      <alignment horizontal="center" vertical="center" wrapText="1"/>
      <protection locked="0"/>
    </xf>
    <xf numFmtId="0" fontId="15" fillId="12" borderId="2" xfId="2" applyFont="1" applyFill="1" applyBorder="1" applyAlignment="1" applyProtection="1">
      <alignment horizontal="center" vertical="center" wrapText="1"/>
      <protection locked="0"/>
    </xf>
    <xf numFmtId="0" fontId="15" fillId="12" borderId="3" xfId="2" applyFont="1" applyFill="1" applyBorder="1" applyAlignment="1" applyProtection="1">
      <alignment horizontal="center" vertical="center" wrapText="1"/>
      <protection locked="0"/>
    </xf>
    <xf numFmtId="0" fontId="8" fillId="24" borderId="0" xfId="2" applyFont="1" applyFill="1" applyAlignment="1" applyProtection="1">
      <alignment horizontal="center" vertical="center" wrapText="1" readingOrder="1"/>
      <protection locked="0"/>
    </xf>
    <xf numFmtId="0" fontId="17" fillId="9" borderId="4" xfId="2" applyFont="1" applyFill="1" applyBorder="1" applyAlignment="1" applyProtection="1">
      <alignment horizontal="center" vertical="center" wrapText="1" readingOrder="1"/>
      <protection locked="0"/>
    </xf>
    <xf numFmtId="0" fontId="53" fillId="0" borderId="17" xfId="2" applyFont="1" applyBorder="1" applyAlignment="1" applyProtection="1">
      <alignment horizontal="left" vertical="center" wrapText="1" readingOrder="1"/>
      <protection locked="0"/>
    </xf>
    <xf numFmtId="0" fontId="20" fillId="0" borderId="0" xfId="2" applyFont="1" applyAlignment="1" applyProtection="1">
      <alignment horizontal="left" vertical="top" wrapText="1"/>
      <protection locked="0"/>
    </xf>
    <xf numFmtId="0" fontId="20" fillId="0" borderId="18" xfId="2" applyFont="1" applyBorder="1" applyAlignment="1" applyProtection="1">
      <alignment horizontal="left" vertical="top" wrapText="1"/>
      <protection locked="0"/>
    </xf>
    <xf numFmtId="14" fontId="14" fillId="10" borderId="1" xfId="2" applyNumberFormat="1" applyFont="1" applyFill="1" applyBorder="1" applyAlignment="1" applyProtection="1">
      <alignment horizontal="left" vertical="center" wrapText="1" readingOrder="1"/>
      <protection locked="0"/>
    </xf>
    <xf numFmtId="0" fontId="53" fillId="0" borderId="20" xfId="2" applyFont="1" applyBorder="1" applyAlignment="1" applyProtection="1">
      <alignment horizontal="left" vertical="center" wrapText="1" readingOrder="1"/>
      <protection locked="0"/>
    </xf>
    <xf numFmtId="0" fontId="20" fillId="0" borderId="2" xfId="2" applyFont="1" applyBorder="1" applyAlignment="1" applyProtection="1">
      <alignment horizontal="left" vertical="top" wrapText="1"/>
      <protection locked="0"/>
    </xf>
    <xf numFmtId="0" fontId="20" fillId="0" borderId="3" xfId="2" applyFont="1" applyBorder="1" applyAlignment="1" applyProtection="1">
      <alignment horizontal="left" vertical="top" wrapText="1"/>
      <protection locked="0"/>
    </xf>
    <xf numFmtId="0" fontId="18" fillId="0" borderId="0" xfId="2" applyFont="1" applyAlignment="1" applyProtection="1">
      <alignment horizontal="center" vertical="center" wrapText="1" readingOrder="1"/>
      <protection locked="0"/>
    </xf>
    <xf numFmtId="0" fontId="53" fillId="0" borderId="21" xfId="2" applyFont="1" applyBorder="1" applyAlignment="1" applyProtection="1">
      <alignment horizontal="left" vertical="center" wrapText="1" readingOrder="1"/>
      <protection locked="0"/>
    </xf>
    <xf numFmtId="0" fontId="20" fillId="0" borderId="22" xfId="2" applyFont="1" applyBorder="1" applyAlignment="1" applyProtection="1">
      <alignment horizontal="left" vertical="top" wrapText="1"/>
      <protection locked="0"/>
    </xf>
    <xf numFmtId="0" fontId="20" fillId="0" borderId="21" xfId="2" applyFont="1" applyBorder="1" applyAlignment="1" applyProtection="1">
      <alignment horizontal="left" vertical="top" wrapText="1"/>
      <protection locked="0"/>
    </xf>
    <xf numFmtId="0" fontId="61" fillId="0" borderId="25" xfId="2" applyFont="1" applyBorder="1" applyAlignment="1" applyProtection="1">
      <alignment horizontal="center" vertical="center" wrapText="1" readingOrder="1"/>
      <protection locked="0"/>
    </xf>
    <xf numFmtId="0" fontId="56" fillId="0" borderId="5" xfId="0" applyFont="1" applyBorder="1" applyAlignment="1" applyProtection="1">
      <alignment horizontal="center"/>
      <protection locked="0"/>
    </xf>
    <xf numFmtId="0" fontId="56" fillId="0" borderId="6" xfId="0" applyFont="1" applyBorder="1" applyAlignment="1" applyProtection="1">
      <alignment horizontal="center"/>
      <protection locked="0"/>
    </xf>
    <xf numFmtId="0" fontId="56" fillId="0" borderId="7" xfId="0" applyFont="1" applyBorder="1" applyAlignment="1" applyProtection="1">
      <alignment horizontal="center"/>
      <protection locked="0"/>
    </xf>
    <xf numFmtId="0" fontId="56" fillId="0" borderId="4" xfId="0" applyFont="1" applyBorder="1" applyAlignment="1" applyProtection="1">
      <alignment horizontal="center"/>
      <protection locked="0"/>
    </xf>
    <xf numFmtId="0" fontId="56" fillId="0" borderId="1" xfId="0" applyFont="1" applyBorder="1" applyAlignment="1" applyProtection="1">
      <alignment horizontal="center"/>
      <protection locked="0"/>
    </xf>
    <xf numFmtId="0" fontId="56" fillId="0" borderId="2" xfId="0" applyFont="1" applyBorder="1" applyAlignment="1" applyProtection="1">
      <alignment horizontal="center"/>
      <protection locked="0"/>
    </xf>
    <xf numFmtId="0" fontId="56" fillId="0" borderId="3" xfId="0" applyFont="1" applyBorder="1" applyAlignment="1" applyProtection="1">
      <alignment horizontal="center"/>
      <protection locked="0"/>
    </xf>
    <xf numFmtId="0" fontId="57" fillId="0" borderId="1" xfId="0" applyFont="1" applyBorder="1" applyAlignment="1" applyProtection="1">
      <alignment horizontal="center" vertical="center"/>
      <protection locked="0"/>
    </xf>
    <xf numFmtId="0" fontId="57" fillId="0" borderId="2" xfId="0" applyFont="1" applyBorder="1" applyAlignment="1" applyProtection="1">
      <alignment horizontal="center" vertical="center"/>
      <protection locked="0"/>
    </xf>
    <xf numFmtId="0" fontId="57" fillId="0" borderId="3" xfId="0" applyFont="1" applyBorder="1" applyAlignment="1" applyProtection="1">
      <alignment horizontal="center" vertical="center"/>
      <protection locked="0"/>
    </xf>
    <xf numFmtId="0" fontId="57" fillId="0" borderId="4" xfId="0" applyFont="1" applyBorder="1" applyAlignment="1" applyProtection="1">
      <alignment horizontal="center" vertical="center"/>
      <protection locked="0"/>
    </xf>
    <xf numFmtId="0" fontId="57" fillId="0" borderId="1" xfId="0" applyFont="1" applyBorder="1" applyAlignment="1" applyProtection="1">
      <alignment horizontal="left" vertical="center" wrapText="1"/>
      <protection locked="0"/>
    </xf>
    <xf numFmtId="0" fontId="57" fillId="0" borderId="2" xfId="0" applyFont="1" applyBorder="1" applyAlignment="1" applyProtection="1">
      <alignment horizontal="left" vertical="center"/>
      <protection locked="0"/>
    </xf>
    <xf numFmtId="0" fontId="57" fillId="0" borderId="3" xfId="0" applyFont="1" applyBorder="1" applyAlignment="1" applyProtection="1">
      <alignment horizontal="left" vertical="center"/>
      <protection locked="0"/>
    </xf>
    <xf numFmtId="0" fontId="57" fillId="0" borderId="4" xfId="0" applyFont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 applyProtection="1">
      <alignment vertical="center" wrapText="1"/>
      <protection locked="0"/>
    </xf>
    <xf numFmtId="0" fontId="57" fillId="0" borderId="2" xfId="0" applyFont="1" applyBorder="1" applyAlignment="1" applyProtection="1">
      <alignment vertical="center" wrapText="1"/>
      <protection locked="0"/>
    </xf>
    <xf numFmtId="0" fontId="57" fillId="0" borderId="3" xfId="0" applyFont="1" applyBorder="1" applyAlignment="1" applyProtection="1">
      <alignment vertical="center" wrapText="1"/>
      <protection locked="0"/>
    </xf>
    <xf numFmtId="0" fontId="40" fillId="23" borderId="4" xfId="5" applyFont="1" applyFill="1" applyBorder="1" applyAlignment="1" applyProtection="1">
      <alignment horizontal="center" vertical="center" wrapText="1"/>
      <protection hidden="1"/>
    </xf>
    <xf numFmtId="0" fontId="24" fillId="0" borderId="1" xfId="4" applyFont="1" applyBorder="1" applyAlignment="1">
      <alignment horizontal="left" vertical="center" wrapText="1"/>
    </xf>
    <xf numFmtId="0" fontId="24" fillId="0" borderId="2" xfId="4" applyFont="1" applyBorder="1" applyAlignment="1">
      <alignment horizontal="left" vertical="center" wrapText="1"/>
    </xf>
    <xf numFmtId="0" fontId="24" fillId="0" borderId="3" xfId="4" applyFont="1" applyBorder="1" applyAlignment="1">
      <alignment horizontal="left" vertical="center" wrapText="1"/>
    </xf>
    <xf numFmtId="0" fontId="27" fillId="19" borderId="4" xfId="4" applyFont="1" applyFill="1" applyBorder="1" applyAlignment="1">
      <alignment horizontal="center" vertical="center" wrapText="1"/>
    </xf>
    <xf numFmtId="0" fontId="26" fillId="4" borderId="4" xfId="4" applyFont="1" applyFill="1" applyBorder="1" applyAlignment="1">
      <alignment horizontal="center" vertical="center" textRotation="90" wrapText="1"/>
    </xf>
    <xf numFmtId="0" fontId="26" fillId="4" borderId="4" xfId="4" applyFont="1" applyFill="1" applyBorder="1" applyAlignment="1">
      <alignment horizontal="center" vertical="center" textRotation="90"/>
    </xf>
    <xf numFmtId="0" fontId="31" fillId="2" borderId="0" xfId="2" applyFont="1" applyFill="1" applyAlignment="1">
      <alignment horizontal="center" vertical="center" wrapText="1"/>
    </xf>
    <xf numFmtId="0" fontId="26" fillId="4" borderId="4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2" applyFont="1" applyAlignment="1" applyProtection="1">
      <protection locked="0"/>
    </xf>
  </cellXfs>
  <cellStyles count="7">
    <cellStyle name="Normal" xfId="0" builtinId="0"/>
    <cellStyle name="Normal 2" xfId="2" xr:uid="{74549889-3C1C-4C20-9287-43CB8526FF53}"/>
    <cellStyle name="Normal 2 2" xfId="1" xr:uid="{38ABFCB9-5508-40F7-9807-F1D1CFBE209D}"/>
    <cellStyle name="Normal 2 3" xfId="4" xr:uid="{A0D26BB9-0FF7-4CF7-90A9-CFF0EC7CDADB}"/>
    <cellStyle name="Normal 3" xfId="5" xr:uid="{27850A4B-6110-4AAE-87C0-EA1BBBBD8820}"/>
    <cellStyle name="Porcentaje" xfId="6" builtinId="5"/>
    <cellStyle name="Porcentaje 2" xfId="3" xr:uid="{91C0B426-FB81-4563-9CE8-A6AB9BFE12C6}"/>
  </cellStyles>
  <dxfs count="57">
    <dxf>
      <alignment horizontal="left" vertical="bottom" textRotation="0" wrapText="0" indent="1" justifyLastLine="0" shrinkToFit="0" readingOrder="0"/>
    </dxf>
    <dxf>
      <border outline="0">
        <bottom style="thin">
          <color theme="4" tint="0.39997558519241921"/>
        </bottom>
      </border>
    </dxf>
    <dxf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border outline="0">
        <bottom style="thin">
          <color theme="4" tint="0.39997558519241921"/>
        </bottom>
      </border>
    </dxf>
    <dxf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border outline="0">
        <bottom style="thin">
          <color theme="4" tint="0.39997558519241921"/>
        </bottom>
      </border>
    </dxf>
    <dxf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border outline="0">
        <bottom style="thin">
          <color theme="4" tint="0.39997558519241921"/>
        </bottom>
      </border>
    </dxf>
    <dxf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ikro Light"/>
        <family val="3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ikro Light"/>
        <family val="3"/>
        <scheme val="none"/>
      </font>
      <fill>
        <patternFill patternType="solid">
          <fgColor indexed="64"/>
          <bgColor rgb="FFFFAF8C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ikro Light"/>
        <family val="3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ikro Light"/>
        <family val="3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ikro Light"/>
        <family val="3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Mikro Light"/>
        <family val="3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bottom style="hair">
          <color indexed="64"/>
        </bottom>
      </border>
    </dxf>
    <dxf>
      <border outline="0">
        <left style="hair">
          <color indexed="64"/>
        </left>
        <top style="hair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ikro Light"/>
        <family val="3"/>
        <scheme val="none"/>
      </font>
      <fill>
        <patternFill patternType="solid">
          <fgColor indexed="64"/>
          <bgColor rgb="FFD2D2CD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B42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051E4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005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B4EB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FFAF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B4EBF0"/>
      <color rgb="FFD2D2CD"/>
      <color rgb="FFFFAF8C"/>
      <color rgb="FFFFB428"/>
      <color rgb="FF005050"/>
      <color rgb="FF051E41"/>
      <color rgb="FFFFB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pivotCacheDefinition" Target="pivotCache/pivotCacheDefinition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eetMetadata" Target="metadata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hyperlink" Target="#Principal!AC3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1436687</xdr:colOff>
      <xdr:row>1</xdr:row>
      <xdr:rowOff>151535</xdr:rowOff>
    </xdr:from>
    <xdr:to>
      <xdr:col>3</xdr:col>
      <xdr:colOff>111125</xdr:colOff>
      <xdr:row>3</xdr:row>
      <xdr:rowOff>582226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D7C3E8-7D20-408D-A161-0108CAF93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2937" y="326160"/>
          <a:ext cx="4357688" cy="1653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75</xdr:row>
      <xdr:rowOff>0</xdr:rowOff>
    </xdr:from>
    <xdr:to>
      <xdr:col>1</xdr:col>
      <xdr:colOff>161925</xdr:colOff>
      <xdr:row>75</xdr:row>
      <xdr:rowOff>0</xdr:rowOff>
    </xdr:to>
    <xdr:sp macro="" textlink="">
      <xdr:nvSpPr>
        <xdr:cNvPr id="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3E58C3-936B-4EAA-B1DF-1341DE72FC09}"/>
            </a:ext>
          </a:extLst>
        </xdr:cNvPr>
        <xdr:cNvSpPr>
          <a:spLocks noChangeArrowheads="1"/>
        </xdr:cNvSpPr>
      </xdr:nvSpPr>
      <xdr:spPr bwMode="auto">
        <a:xfrm>
          <a:off x="76200" y="23260050"/>
          <a:ext cx="1419225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3366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" name="Text Box 1800">
          <a:extLst>
            <a:ext uri="{FF2B5EF4-FFF2-40B4-BE49-F238E27FC236}">
              <a16:creationId xmlns:a16="http://schemas.microsoft.com/office/drawing/2014/main" id="{BAE0446B-8628-4F3D-8C9F-C3ECBAF225D7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" name="Text Box 1801">
          <a:extLst>
            <a:ext uri="{FF2B5EF4-FFF2-40B4-BE49-F238E27FC236}">
              <a16:creationId xmlns:a16="http://schemas.microsoft.com/office/drawing/2014/main" id="{6A0C80EC-4917-4808-8CBF-ABCBFD920DEF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" name="Text Box 1802">
          <a:extLst>
            <a:ext uri="{FF2B5EF4-FFF2-40B4-BE49-F238E27FC236}">
              <a16:creationId xmlns:a16="http://schemas.microsoft.com/office/drawing/2014/main" id="{616192C4-CBFC-4249-BE92-D479F63AE1BF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6" name="Text Box 1803">
          <a:extLst>
            <a:ext uri="{FF2B5EF4-FFF2-40B4-BE49-F238E27FC236}">
              <a16:creationId xmlns:a16="http://schemas.microsoft.com/office/drawing/2014/main" id="{2A1EBE71-ED89-4A97-889C-A1151775B3A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" name="Text Box 1804">
          <a:extLst>
            <a:ext uri="{FF2B5EF4-FFF2-40B4-BE49-F238E27FC236}">
              <a16:creationId xmlns:a16="http://schemas.microsoft.com/office/drawing/2014/main" id="{B558AF4F-1107-4958-B82A-6C34E68C84FA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" name="Text Box 1805">
          <a:extLst>
            <a:ext uri="{FF2B5EF4-FFF2-40B4-BE49-F238E27FC236}">
              <a16:creationId xmlns:a16="http://schemas.microsoft.com/office/drawing/2014/main" id="{D2E6F91B-7A2C-4E94-9829-E864FC6A1399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" name="Text Box 1806">
          <a:extLst>
            <a:ext uri="{FF2B5EF4-FFF2-40B4-BE49-F238E27FC236}">
              <a16:creationId xmlns:a16="http://schemas.microsoft.com/office/drawing/2014/main" id="{A177C9CD-FED9-414D-9098-79B1087B3D73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0" name="Text Box 1807">
          <a:extLst>
            <a:ext uri="{FF2B5EF4-FFF2-40B4-BE49-F238E27FC236}">
              <a16:creationId xmlns:a16="http://schemas.microsoft.com/office/drawing/2014/main" id="{7B33B84B-4639-46E0-99BE-E3A76D0EBA39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1" name="Text Box 1808">
          <a:extLst>
            <a:ext uri="{FF2B5EF4-FFF2-40B4-BE49-F238E27FC236}">
              <a16:creationId xmlns:a16="http://schemas.microsoft.com/office/drawing/2014/main" id="{212D08C6-4797-4F51-8A49-FC73159805A0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2" name="Text Box 1809">
          <a:extLst>
            <a:ext uri="{FF2B5EF4-FFF2-40B4-BE49-F238E27FC236}">
              <a16:creationId xmlns:a16="http://schemas.microsoft.com/office/drawing/2014/main" id="{2F373D4A-4E7A-438F-B4CE-BFD534EF56D6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3" name="Text Box 1810">
          <a:extLst>
            <a:ext uri="{FF2B5EF4-FFF2-40B4-BE49-F238E27FC236}">
              <a16:creationId xmlns:a16="http://schemas.microsoft.com/office/drawing/2014/main" id="{A8725C59-F18F-452C-ABA8-0E344C2AE69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4" name="Text Box 1811">
          <a:extLst>
            <a:ext uri="{FF2B5EF4-FFF2-40B4-BE49-F238E27FC236}">
              <a16:creationId xmlns:a16="http://schemas.microsoft.com/office/drawing/2014/main" id="{83474358-1117-44F8-861C-C5D4716491BD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5" name="Text Box 1812">
          <a:extLst>
            <a:ext uri="{FF2B5EF4-FFF2-40B4-BE49-F238E27FC236}">
              <a16:creationId xmlns:a16="http://schemas.microsoft.com/office/drawing/2014/main" id="{6895A21B-9929-4D0C-A990-40ACCDCE6D8E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6" name="Text Box 1813">
          <a:extLst>
            <a:ext uri="{FF2B5EF4-FFF2-40B4-BE49-F238E27FC236}">
              <a16:creationId xmlns:a16="http://schemas.microsoft.com/office/drawing/2014/main" id="{815F4712-8F98-412C-B997-A04017614C09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7" name="Text Box 1814">
          <a:extLst>
            <a:ext uri="{FF2B5EF4-FFF2-40B4-BE49-F238E27FC236}">
              <a16:creationId xmlns:a16="http://schemas.microsoft.com/office/drawing/2014/main" id="{361F9DF7-FC1A-4CD1-A41D-5E47B9B26B79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8" name="Text Box 1815">
          <a:extLst>
            <a:ext uri="{FF2B5EF4-FFF2-40B4-BE49-F238E27FC236}">
              <a16:creationId xmlns:a16="http://schemas.microsoft.com/office/drawing/2014/main" id="{BF06D28C-60F9-4F18-8889-6B5FBECBC99E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9" name="Text Box 1816">
          <a:extLst>
            <a:ext uri="{FF2B5EF4-FFF2-40B4-BE49-F238E27FC236}">
              <a16:creationId xmlns:a16="http://schemas.microsoft.com/office/drawing/2014/main" id="{ECA87A01-5D3F-4AFF-B321-4349AD46762F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20" name="Text Box 1817">
          <a:extLst>
            <a:ext uri="{FF2B5EF4-FFF2-40B4-BE49-F238E27FC236}">
              <a16:creationId xmlns:a16="http://schemas.microsoft.com/office/drawing/2014/main" id="{9D63D887-459D-4401-987F-853BD48AF556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21" name="Text Box 1818">
          <a:extLst>
            <a:ext uri="{FF2B5EF4-FFF2-40B4-BE49-F238E27FC236}">
              <a16:creationId xmlns:a16="http://schemas.microsoft.com/office/drawing/2014/main" id="{4D0513B6-039C-4EE6-B30A-1A15985B799D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2" name="Text Box 1819">
          <a:extLst>
            <a:ext uri="{FF2B5EF4-FFF2-40B4-BE49-F238E27FC236}">
              <a16:creationId xmlns:a16="http://schemas.microsoft.com/office/drawing/2014/main" id="{5B3FD288-9E32-4D6A-BCF1-F575F930E2D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3" name="Text Box 1820">
          <a:extLst>
            <a:ext uri="{FF2B5EF4-FFF2-40B4-BE49-F238E27FC236}">
              <a16:creationId xmlns:a16="http://schemas.microsoft.com/office/drawing/2014/main" id="{DABFD73F-C007-4F9C-83B7-5170AA95231F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4" name="Text Box 1821">
          <a:extLst>
            <a:ext uri="{FF2B5EF4-FFF2-40B4-BE49-F238E27FC236}">
              <a16:creationId xmlns:a16="http://schemas.microsoft.com/office/drawing/2014/main" id="{3A1F7CAA-4813-4BD7-ACD7-788D887D0680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5" name="Text Box 1822">
          <a:extLst>
            <a:ext uri="{FF2B5EF4-FFF2-40B4-BE49-F238E27FC236}">
              <a16:creationId xmlns:a16="http://schemas.microsoft.com/office/drawing/2014/main" id="{E34339D9-6816-4205-A1D3-B0A7EB30A69F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6" name="Text Box 1823">
          <a:extLst>
            <a:ext uri="{FF2B5EF4-FFF2-40B4-BE49-F238E27FC236}">
              <a16:creationId xmlns:a16="http://schemas.microsoft.com/office/drawing/2014/main" id="{4219E8AB-5EA7-4EEC-8007-E16562AD9888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7" name="Text Box 1824">
          <a:extLst>
            <a:ext uri="{FF2B5EF4-FFF2-40B4-BE49-F238E27FC236}">
              <a16:creationId xmlns:a16="http://schemas.microsoft.com/office/drawing/2014/main" id="{63A726FD-00DD-4018-9BDC-5A2DA0126D90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8" name="Text Box 1825">
          <a:extLst>
            <a:ext uri="{FF2B5EF4-FFF2-40B4-BE49-F238E27FC236}">
              <a16:creationId xmlns:a16="http://schemas.microsoft.com/office/drawing/2014/main" id="{5A46D454-2B48-4C8C-82E8-F7D68789E079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9" name="Text Box 1826">
          <a:extLst>
            <a:ext uri="{FF2B5EF4-FFF2-40B4-BE49-F238E27FC236}">
              <a16:creationId xmlns:a16="http://schemas.microsoft.com/office/drawing/2014/main" id="{256C7B3C-EEA5-4751-B740-71ED6FE319A5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30" name="Text Box 1827">
          <a:extLst>
            <a:ext uri="{FF2B5EF4-FFF2-40B4-BE49-F238E27FC236}">
              <a16:creationId xmlns:a16="http://schemas.microsoft.com/office/drawing/2014/main" id="{6FF5950B-A261-489E-AA27-9F288D2D9EC8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1" name="Text Box 1828">
          <a:extLst>
            <a:ext uri="{FF2B5EF4-FFF2-40B4-BE49-F238E27FC236}">
              <a16:creationId xmlns:a16="http://schemas.microsoft.com/office/drawing/2014/main" id="{3EB4B9DF-2E5C-4024-BA45-C07653E659FE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2" name="Text Box 1829">
          <a:extLst>
            <a:ext uri="{FF2B5EF4-FFF2-40B4-BE49-F238E27FC236}">
              <a16:creationId xmlns:a16="http://schemas.microsoft.com/office/drawing/2014/main" id="{DA4A08A9-0D9D-4025-A485-FD6FCB96C385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3" name="Text Box 1830">
          <a:extLst>
            <a:ext uri="{FF2B5EF4-FFF2-40B4-BE49-F238E27FC236}">
              <a16:creationId xmlns:a16="http://schemas.microsoft.com/office/drawing/2014/main" id="{5D041BBD-1CE1-4580-94BF-B1ED349864D3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4" name="Text Box 1831">
          <a:extLst>
            <a:ext uri="{FF2B5EF4-FFF2-40B4-BE49-F238E27FC236}">
              <a16:creationId xmlns:a16="http://schemas.microsoft.com/office/drawing/2014/main" id="{0B4B15AF-F622-4AC1-88EB-39DCD002CE9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5" name="Text Box 1832">
          <a:extLst>
            <a:ext uri="{FF2B5EF4-FFF2-40B4-BE49-F238E27FC236}">
              <a16:creationId xmlns:a16="http://schemas.microsoft.com/office/drawing/2014/main" id="{3C1AA2DD-95BC-4E9A-99E1-7D7D7324A7DC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6" name="Text Box 1833">
          <a:extLst>
            <a:ext uri="{FF2B5EF4-FFF2-40B4-BE49-F238E27FC236}">
              <a16:creationId xmlns:a16="http://schemas.microsoft.com/office/drawing/2014/main" id="{919449BF-0E14-4AFD-AA56-0981269683C3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7" name="Text Box 1834">
          <a:extLst>
            <a:ext uri="{FF2B5EF4-FFF2-40B4-BE49-F238E27FC236}">
              <a16:creationId xmlns:a16="http://schemas.microsoft.com/office/drawing/2014/main" id="{C24912E6-F20E-487C-9582-26AD5DA83558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8" name="Text Box 1835">
          <a:extLst>
            <a:ext uri="{FF2B5EF4-FFF2-40B4-BE49-F238E27FC236}">
              <a16:creationId xmlns:a16="http://schemas.microsoft.com/office/drawing/2014/main" id="{E3FCB0F5-D0BA-4ADD-9649-BF2EBB7AA7E0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9" name="Text Box 1836">
          <a:extLst>
            <a:ext uri="{FF2B5EF4-FFF2-40B4-BE49-F238E27FC236}">
              <a16:creationId xmlns:a16="http://schemas.microsoft.com/office/drawing/2014/main" id="{50475961-F5A0-4E18-9104-9A7A0046912C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0" name="Text Box 1837">
          <a:extLst>
            <a:ext uri="{FF2B5EF4-FFF2-40B4-BE49-F238E27FC236}">
              <a16:creationId xmlns:a16="http://schemas.microsoft.com/office/drawing/2014/main" id="{FC25105B-EC8F-46AA-BC8C-B544E9DFFDFF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1" name="Text Box 1838">
          <a:extLst>
            <a:ext uri="{FF2B5EF4-FFF2-40B4-BE49-F238E27FC236}">
              <a16:creationId xmlns:a16="http://schemas.microsoft.com/office/drawing/2014/main" id="{8FA9161D-808A-4460-9475-C29001CE172D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2" name="Text Box 1839">
          <a:extLst>
            <a:ext uri="{FF2B5EF4-FFF2-40B4-BE49-F238E27FC236}">
              <a16:creationId xmlns:a16="http://schemas.microsoft.com/office/drawing/2014/main" id="{958468A1-8CE7-4729-BF5B-2884A634C45C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3" name="Text Box 1840">
          <a:extLst>
            <a:ext uri="{FF2B5EF4-FFF2-40B4-BE49-F238E27FC236}">
              <a16:creationId xmlns:a16="http://schemas.microsoft.com/office/drawing/2014/main" id="{4E8E31F3-8750-4F0A-8F9C-7F032617C6E5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4" name="Text Box 1841">
          <a:extLst>
            <a:ext uri="{FF2B5EF4-FFF2-40B4-BE49-F238E27FC236}">
              <a16:creationId xmlns:a16="http://schemas.microsoft.com/office/drawing/2014/main" id="{0CEA80CC-9316-427A-B852-E274BD1AFA71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5" name="Text Box 1842">
          <a:extLst>
            <a:ext uri="{FF2B5EF4-FFF2-40B4-BE49-F238E27FC236}">
              <a16:creationId xmlns:a16="http://schemas.microsoft.com/office/drawing/2014/main" id="{78E23ABB-549E-4146-BE08-ABADD149DAE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6" name="Text Box 1843">
          <a:extLst>
            <a:ext uri="{FF2B5EF4-FFF2-40B4-BE49-F238E27FC236}">
              <a16:creationId xmlns:a16="http://schemas.microsoft.com/office/drawing/2014/main" id="{97ECEC36-6187-4436-B939-BEB8BF1695A9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7" name="Text Box 1844">
          <a:extLst>
            <a:ext uri="{FF2B5EF4-FFF2-40B4-BE49-F238E27FC236}">
              <a16:creationId xmlns:a16="http://schemas.microsoft.com/office/drawing/2014/main" id="{8A4C0140-36CB-4049-A4A3-1AB769EDFD44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8" name="Text Box 1845">
          <a:extLst>
            <a:ext uri="{FF2B5EF4-FFF2-40B4-BE49-F238E27FC236}">
              <a16:creationId xmlns:a16="http://schemas.microsoft.com/office/drawing/2014/main" id="{3FF0DCE3-ACA1-478F-8616-D1800E384A63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9" name="Text Box 1846">
          <a:extLst>
            <a:ext uri="{FF2B5EF4-FFF2-40B4-BE49-F238E27FC236}">
              <a16:creationId xmlns:a16="http://schemas.microsoft.com/office/drawing/2014/main" id="{BA3F97A2-8330-4284-90F9-989962142860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0" name="Text Box 1847">
          <a:extLst>
            <a:ext uri="{FF2B5EF4-FFF2-40B4-BE49-F238E27FC236}">
              <a16:creationId xmlns:a16="http://schemas.microsoft.com/office/drawing/2014/main" id="{BA34B33E-8BB7-4C01-B27B-670D021731D1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1" name="Text Box 1848">
          <a:extLst>
            <a:ext uri="{FF2B5EF4-FFF2-40B4-BE49-F238E27FC236}">
              <a16:creationId xmlns:a16="http://schemas.microsoft.com/office/drawing/2014/main" id="{295967A8-74F4-4B4D-9AE4-ED7CE692C2B3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2" name="Text Box 1849">
          <a:extLst>
            <a:ext uri="{FF2B5EF4-FFF2-40B4-BE49-F238E27FC236}">
              <a16:creationId xmlns:a16="http://schemas.microsoft.com/office/drawing/2014/main" id="{F846296F-4D62-4D2A-BD40-1DB5E8F15517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3" name="Text Box 1850">
          <a:extLst>
            <a:ext uri="{FF2B5EF4-FFF2-40B4-BE49-F238E27FC236}">
              <a16:creationId xmlns:a16="http://schemas.microsoft.com/office/drawing/2014/main" id="{791B5C39-8D41-43F1-B770-36FD0715DCB2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4" name="Text Box 1851">
          <a:extLst>
            <a:ext uri="{FF2B5EF4-FFF2-40B4-BE49-F238E27FC236}">
              <a16:creationId xmlns:a16="http://schemas.microsoft.com/office/drawing/2014/main" id="{F885CA2B-5290-4D7F-94F2-768BD68FB140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5" name="Text Box 1852">
          <a:extLst>
            <a:ext uri="{FF2B5EF4-FFF2-40B4-BE49-F238E27FC236}">
              <a16:creationId xmlns:a16="http://schemas.microsoft.com/office/drawing/2014/main" id="{E8CD4132-69E7-41EA-99D2-61C6B75E4CD9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6" name="Text Box 1853">
          <a:extLst>
            <a:ext uri="{FF2B5EF4-FFF2-40B4-BE49-F238E27FC236}">
              <a16:creationId xmlns:a16="http://schemas.microsoft.com/office/drawing/2014/main" id="{E033135B-A2C5-4821-8B25-EC33B2BB9CD9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7" name="Text Box 1854">
          <a:extLst>
            <a:ext uri="{FF2B5EF4-FFF2-40B4-BE49-F238E27FC236}">
              <a16:creationId xmlns:a16="http://schemas.microsoft.com/office/drawing/2014/main" id="{C526AC92-C1AF-4756-808F-8926FCB3A114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8" name="Text Box 1855">
          <a:extLst>
            <a:ext uri="{FF2B5EF4-FFF2-40B4-BE49-F238E27FC236}">
              <a16:creationId xmlns:a16="http://schemas.microsoft.com/office/drawing/2014/main" id="{114F387E-54A5-4BAC-8485-797A9CC906D3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9" name="Text Box 1856">
          <a:extLst>
            <a:ext uri="{FF2B5EF4-FFF2-40B4-BE49-F238E27FC236}">
              <a16:creationId xmlns:a16="http://schemas.microsoft.com/office/drawing/2014/main" id="{04080F55-287E-498F-8ABF-6016D0A5799D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0" name="Text Box 1857">
          <a:extLst>
            <a:ext uri="{FF2B5EF4-FFF2-40B4-BE49-F238E27FC236}">
              <a16:creationId xmlns:a16="http://schemas.microsoft.com/office/drawing/2014/main" id="{AD8D5500-27A2-4B24-9609-2B1A1AE21A51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1" name="Text Box 1858">
          <a:extLst>
            <a:ext uri="{FF2B5EF4-FFF2-40B4-BE49-F238E27FC236}">
              <a16:creationId xmlns:a16="http://schemas.microsoft.com/office/drawing/2014/main" id="{07DE10A7-A8FD-4A44-BDFC-00E61DD2BC1C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2" name="Text Box 1859">
          <a:extLst>
            <a:ext uri="{FF2B5EF4-FFF2-40B4-BE49-F238E27FC236}">
              <a16:creationId xmlns:a16="http://schemas.microsoft.com/office/drawing/2014/main" id="{E35666B6-959C-46E1-A242-495D419D90D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3" name="Text Box 1860">
          <a:extLst>
            <a:ext uri="{FF2B5EF4-FFF2-40B4-BE49-F238E27FC236}">
              <a16:creationId xmlns:a16="http://schemas.microsoft.com/office/drawing/2014/main" id="{9D2744FF-4415-4E29-8585-5DFFBDEBA74E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4" name="Text Box 1861">
          <a:extLst>
            <a:ext uri="{FF2B5EF4-FFF2-40B4-BE49-F238E27FC236}">
              <a16:creationId xmlns:a16="http://schemas.microsoft.com/office/drawing/2014/main" id="{3F346FA1-43EE-492C-BAD7-D36D2FCAB5A8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5" name="Text Box 1862">
          <a:extLst>
            <a:ext uri="{FF2B5EF4-FFF2-40B4-BE49-F238E27FC236}">
              <a16:creationId xmlns:a16="http://schemas.microsoft.com/office/drawing/2014/main" id="{52643AFE-4B7B-425C-B0C2-1C56398B3DCA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6" name="Text Box 1863">
          <a:extLst>
            <a:ext uri="{FF2B5EF4-FFF2-40B4-BE49-F238E27FC236}">
              <a16:creationId xmlns:a16="http://schemas.microsoft.com/office/drawing/2014/main" id="{E50B355F-6DC4-4B4A-B16F-CB8A3BE31FFC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7" name="Text Box 1864">
          <a:extLst>
            <a:ext uri="{FF2B5EF4-FFF2-40B4-BE49-F238E27FC236}">
              <a16:creationId xmlns:a16="http://schemas.microsoft.com/office/drawing/2014/main" id="{DD90BE35-A41F-4BB9-9910-0F8CA28ADBC8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8" name="Text Box 1865">
          <a:extLst>
            <a:ext uri="{FF2B5EF4-FFF2-40B4-BE49-F238E27FC236}">
              <a16:creationId xmlns:a16="http://schemas.microsoft.com/office/drawing/2014/main" id="{1F87B78C-97A8-49A3-983B-8CC96E9FD777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9" name="Text Box 1866">
          <a:extLst>
            <a:ext uri="{FF2B5EF4-FFF2-40B4-BE49-F238E27FC236}">
              <a16:creationId xmlns:a16="http://schemas.microsoft.com/office/drawing/2014/main" id="{BF9D779A-9836-4537-9B2C-519CE28AC73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0" name="Text Box 1867">
          <a:extLst>
            <a:ext uri="{FF2B5EF4-FFF2-40B4-BE49-F238E27FC236}">
              <a16:creationId xmlns:a16="http://schemas.microsoft.com/office/drawing/2014/main" id="{CB80D969-E593-4433-9DB8-C46598DBE6C4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1" name="Text Box 1868">
          <a:extLst>
            <a:ext uri="{FF2B5EF4-FFF2-40B4-BE49-F238E27FC236}">
              <a16:creationId xmlns:a16="http://schemas.microsoft.com/office/drawing/2014/main" id="{7921EFA4-0DF7-40E8-A240-121293A49049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2" name="Text Box 1869">
          <a:extLst>
            <a:ext uri="{FF2B5EF4-FFF2-40B4-BE49-F238E27FC236}">
              <a16:creationId xmlns:a16="http://schemas.microsoft.com/office/drawing/2014/main" id="{1DA67E7E-8AA1-4ACE-BA16-ED52319B4A77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3" name="Text Box 1870">
          <a:extLst>
            <a:ext uri="{FF2B5EF4-FFF2-40B4-BE49-F238E27FC236}">
              <a16:creationId xmlns:a16="http://schemas.microsoft.com/office/drawing/2014/main" id="{BFBDD0A0-4AC9-4927-AD6C-74C10065E268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4" name="Text Box 1871">
          <a:extLst>
            <a:ext uri="{FF2B5EF4-FFF2-40B4-BE49-F238E27FC236}">
              <a16:creationId xmlns:a16="http://schemas.microsoft.com/office/drawing/2014/main" id="{A815055B-D8BB-402E-A099-55CC35C41B3A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5" name="Text Box 1872">
          <a:extLst>
            <a:ext uri="{FF2B5EF4-FFF2-40B4-BE49-F238E27FC236}">
              <a16:creationId xmlns:a16="http://schemas.microsoft.com/office/drawing/2014/main" id="{8424C1A7-A322-4132-AD5C-86730B289C1E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6" name="Text Box 1873">
          <a:extLst>
            <a:ext uri="{FF2B5EF4-FFF2-40B4-BE49-F238E27FC236}">
              <a16:creationId xmlns:a16="http://schemas.microsoft.com/office/drawing/2014/main" id="{4BD32AAA-AB99-446F-96D6-F3C0BC1A53C4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7" name="Text Box 1874">
          <a:extLst>
            <a:ext uri="{FF2B5EF4-FFF2-40B4-BE49-F238E27FC236}">
              <a16:creationId xmlns:a16="http://schemas.microsoft.com/office/drawing/2014/main" id="{7D2A1CCA-D8DB-4B5B-A39C-BD92CB924462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8" name="Text Box 1875">
          <a:extLst>
            <a:ext uri="{FF2B5EF4-FFF2-40B4-BE49-F238E27FC236}">
              <a16:creationId xmlns:a16="http://schemas.microsoft.com/office/drawing/2014/main" id="{0F306A06-BAE7-4494-8D45-112D77E01028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9" name="Text Box 1876">
          <a:extLst>
            <a:ext uri="{FF2B5EF4-FFF2-40B4-BE49-F238E27FC236}">
              <a16:creationId xmlns:a16="http://schemas.microsoft.com/office/drawing/2014/main" id="{B4C80B59-C92A-42AD-B1ED-2AAE9B62E4A3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0" name="Text Box 1877">
          <a:extLst>
            <a:ext uri="{FF2B5EF4-FFF2-40B4-BE49-F238E27FC236}">
              <a16:creationId xmlns:a16="http://schemas.microsoft.com/office/drawing/2014/main" id="{C9CB8092-795E-4EA2-86F5-BC308E167F58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1" name="Text Box 1878">
          <a:extLst>
            <a:ext uri="{FF2B5EF4-FFF2-40B4-BE49-F238E27FC236}">
              <a16:creationId xmlns:a16="http://schemas.microsoft.com/office/drawing/2014/main" id="{4790CC6A-58D2-4AD9-AC14-84E399E72E8A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2" name="Text Box 1879">
          <a:extLst>
            <a:ext uri="{FF2B5EF4-FFF2-40B4-BE49-F238E27FC236}">
              <a16:creationId xmlns:a16="http://schemas.microsoft.com/office/drawing/2014/main" id="{22D6B387-FEC6-41B3-AC2A-C740CF3E9195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3" name="Text Box 1880">
          <a:extLst>
            <a:ext uri="{FF2B5EF4-FFF2-40B4-BE49-F238E27FC236}">
              <a16:creationId xmlns:a16="http://schemas.microsoft.com/office/drawing/2014/main" id="{C662409B-9FA2-4495-92E3-266890C928DD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4" name="Text Box 1881">
          <a:extLst>
            <a:ext uri="{FF2B5EF4-FFF2-40B4-BE49-F238E27FC236}">
              <a16:creationId xmlns:a16="http://schemas.microsoft.com/office/drawing/2014/main" id="{78824C24-5BAA-4119-9ECA-9022D244F7C8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5" name="Text Box 1882">
          <a:extLst>
            <a:ext uri="{FF2B5EF4-FFF2-40B4-BE49-F238E27FC236}">
              <a16:creationId xmlns:a16="http://schemas.microsoft.com/office/drawing/2014/main" id="{197D59E0-2DE1-49B8-86C7-314ED9A6C41E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6" name="Text Box 1883">
          <a:extLst>
            <a:ext uri="{FF2B5EF4-FFF2-40B4-BE49-F238E27FC236}">
              <a16:creationId xmlns:a16="http://schemas.microsoft.com/office/drawing/2014/main" id="{33BA44B7-8FE2-411A-B16D-97C1273C5C2C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7" name="Text Box 1884">
          <a:extLst>
            <a:ext uri="{FF2B5EF4-FFF2-40B4-BE49-F238E27FC236}">
              <a16:creationId xmlns:a16="http://schemas.microsoft.com/office/drawing/2014/main" id="{E157B21A-C8D8-4B87-9C76-5E52CE70A308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8" name="Text Box 1885">
          <a:extLst>
            <a:ext uri="{FF2B5EF4-FFF2-40B4-BE49-F238E27FC236}">
              <a16:creationId xmlns:a16="http://schemas.microsoft.com/office/drawing/2014/main" id="{AF4ACBE2-2B87-45FC-B830-3D4A0F5E40CC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9" name="Text Box 1886">
          <a:extLst>
            <a:ext uri="{FF2B5EF4-FFF2-40B4-BE49-F238E27FC236}">
              <a16:creationId xmlns:a16="http://schemas.microsoft.com/office/drawing/2014/main" id="{FF01A2E7-92C3-4CE3-9FFF-DD6CBCBB68DC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0" name="Text Box 1887">
          <a:extLst>
            <a:ext uri="{FF2B5EF4-FFF2-40B4-BE49-F238E27FC236}">
              <a16:creationId xmlns:a16="http://schemas.microsoft.com/office/drawing/2014/main" id="{0AE23EEC-63CD-4BE5-BAE1-11C279BE3E86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1" name="Text Box 1888">
          <a:extLst>
            <a:ext uri="{FF2B5EF4-FFF2-40B4-BE49-F238E27FC236}">
              <a16:creationId xmlns:a16="http://schemas.microsoft.com/office/drawing/2014/main" id="{C223DE8C-5DBD-44B3-A706-26E250D2E130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2" name="Text Box 1889">
          <a:extLst>
            <a:ext uri="{FF2B5EF4-FFF2-40B4-BE49-F238E27FC236}">
              <a16:creationId xmlns:a16="http://schemas.microsoft.com/office/drawing/2014/main" id="{EAE3274F-18A8-4B3C-A4FE-C60C024D7552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3" name="Text Box 1890">
          <a:extLst>
            <a:ext uri="{FF2B5EF4-FFF2-40B4-BE49-F238E27FC236}">
              <a16:creationId xmlns:a16="http://schemas.microsoft.com/office/drawing/2014/main" id="{1E74BE6C-944D-4A15-B128-35D3EE5C2DE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4" name="Text Box 1891">
          <a:extLst>
            <a:ext uri="{FF2B5EF4-FFF2-40B4-BE49-F238E27FC236}">
              <a16:creationId xmlns:a16="http://schemas.microsoft.com/office/drawing/2014/main" id="{4EE8080E-E425-48C3-84D1-05563343C6E7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5" name="Text Box 1892">
          <a:extLst>
            <a:ext uri="{FF2B5EF4-FFF2-40B4-BE49-F238E27FC236}">
              <a16:creationId xmlns:a16="http://schemas.microsoft.com/office/drawing/2014/main" id="{83070E40-6FA4-4829-9661-2EE092FE00B7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6" name="Text Box 1893">
          <a:extLst>
            <a:ext uri="{FF2B5EF4-FFF2-40B4-BE49-F238E27FC236}">
              <a16:creationId xmlns:a16="http://schemas.microsoft.com/office/drawing/2014/main" id="{5C48F07E-6361-494A-95A0-B975378B3C8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7" name="Text Box 1894">
          <a:extLst>
            <a:ext uri="{FF2B5EF4-FFF2-40B4-BE49-F238E27FC236}">
              <a16:creationId xmlns:a16="http://schemas.microsoft.com/office/drawing/2014/main" id="{0EC713CB-8A5B-4AAC-9CCA-C741D09C96F3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8" name="Text Box 1895">
          <a:extLst>
            <a:ext uri="{FF2B5EF4-FFF2-40B4-BE49-F238E27FC236}">
              <a16:creationId xmlns:a16="http://schemas.microsoft.com/office/drawing/2014/main" id="{A530643D-6B3C-4D50-9D86-56B7D781D8E4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9" name="Text Box 1896">
          <a:extLst>
            <a:ext uri="{FF2B5EF4-FFF2-40B4-BE49-F238E27FC236}">
              <a16:creationId xmlns:a16="http://schemas.microsoft.com/office/drawing/2014/main" id="{55BD9585-D333-43A9-8970-7FE1331B0A31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0" name="Text Box 1897">
          <a:extLst>
            <a:ext uri="{FF2B5EF4-FFF2-40B4-BE49-F238E27FC236}">
              <a16:creationId xmlns:a16="http://schemas.microsoft.com/office/drawing/2014/main" id="{C978F140-7270-4CB4-9BAC-FD6F1664486D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1" name="Text Box 1898">
          <a:extLst>
            <a:ext uri="{FF2B5EF4-FFF2-40B4-BE49-F238E27FC236}">
              <a16:creationId xmlns:a16="http://schemas.microsoft.com/office/drawing/2014/main" id="{77046066-F6F6-4B32-8C2D-840382B6FC56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2" name="Text Box 1899">
          <a:extLst>
            <a:ext uri="{FF2B5EF4-FFF2-40B4-BE49-F238E27FC236}">
              <a16:creationId xmlns:a16="http://schemas.microsoft.com/office/drawing/2014/main" id="{14A2090A-FC9E-457D-9B9D-73B3A639E72C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3" name="Text Box 1900">
          <a:extLst>
            <a:ext uri="{FF2B5EF4-FFF2-40B4-BE49-F238E27FC236}">
              <a16:creationId xmlns:a16="http://schemas.microsoft.com/office/drawing/2014/main" id="{4EFF4B88-5581-4C85-BEEB-F45D499DBD94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4" name="Text Box 1901">
          <a:extLst>
            <a:ext uri="{FF2B5EF4-FFF2-40B4-BE49-F238E27FC236}">
              <a16:creationId xmlns:a16="http://schemas.microsoft.com/office/drawing/2014/main" id="{82B1E387-130B-41BB-BCEF-20E3E829CD3F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5" name="Text Box 1902">
          <a:extLst>
            <a:ext uri="{FF2B5EF4-FFF2-40B4-BE49-F238E27FC236}">
              <a16:creationId xmlns:a16="http://schemas.microsoft.com/office/drawing/2014/main" id="{6B6A4D01-DD51-4D04-BEB5-4712175AF723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6" name="Text Box 1903">
          <a:extLst>
            <a:ext uri="{FF2B5EF4-FFF2-40B4-BE49-F238E27FC236}">
              <a16:creationId xmlns:a16="http://schemas.microsoft.com/office/drawing/2014/main" id="{5ADC19A8-5311-46EB-BB6B-03550FE1F7AE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7" name="Text Box 1904">
          <a:extLst>
            <a:ext uri="{FF2B5EF4-FFF2-40B4-BE49-F238E27FC236}">
              <a16:creationId xmlns:a16="http://schemas.microsoft.com/office/drawing/2014/main" id="{7423B3A7-28D7-4FAC-8539-F802E7AD4320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8" name="Text Box 1905">
          <a:extLst>
            <a:ext uri="{FF2B5EF4-FFF2-40B4-BE49-F238E27FC236}">
              <a16:creationId xmlns:a16="http://schemas.microsoft.com/office/drawing/2014/main" id="{24690E9A-5B8E-4BF2-88E7-D33669C88B3C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9" name="Text Box 1906">
          <a:extLst>
            <a:ext uri="{FF2B5EF4-FFF2-40B4-BE49-F238E27FC236}">
              <a16:creationId xmlns:a16="http://schemas.microsoft.com/office/drawing/2014/main" id="{213F7FEF-8A5A-4A47-8CA2-3CA18BF746B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0" name="Text Box 1907">
          <a:extLst>
            <a:ext uri="{FF2B5EF4-FFF2-40B4-BE49-F238E27FC236}">
              <a16:creationId xmlns:a16="http://schemas.microsoft.com/office/drawing/2014/main" id="{8366BF61-AB9F-4F6D-9ADB-14A25217C16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1" name="Text Box 1908">
          <a:extLst>
            <a:ext uri="{FF2B5EF4-FFF2-40B4-BE49-F238E27FC236}">
              <a16:creationId xmlns:a16="http://schemas.microsoft.com/office/drawing/2014/main" id="{727E5765-225B-450B-989F-F3B0EBBB3292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2" name="Text Box 1909">
          <a:extLst>
            <a:ext uri="{FF2B5EF4-FFF2-40B4-BE49-F238E27FC236}">
              <a16:creationId xmlns:a16="http://schemas.microsoft.com/office/drawing/2014/main" id="{D2826841-C5D0-409B-8DC5-C0FD8058ACF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3" name="Text Box 1910">
          <a:extLst>
            <a:ext uri="{FF2B5EF4-FFF2-40B4-BE49-F238E27FC236}">
              <a16:creationId xmlns:a16="http://schemas.microsoft.com/office/drawing/2014/main" id="{F985496C-8C71-4C07-9908-1D57EB6C0BC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4" name="Text Box 1911">
          <a:extLst>
            <a:ext uri="{FF2B5EF4-FFF2-40B4-BE49-F238E27FC236}">
              <a16:creationId xmlns:a16="http://schemas.microsoft.com/office/drawing/2014/main" id="{52DF3C97-90ED-4241-AF94-ECA607D891A5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430892</xdr:colOff>
      <xdr:row>2</xdr:row>
      <xdr:rowOff>15875</xdr:rowOff>
    </xdr:from>
    <xdr:to>
      <xdr:col>12</xdr:col>
      <xdr:colOff>236308</xdr:colOff>
      <xdr:row>9</xdr:row>
      <xdr:rowOff>89353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id="{AB19864C-577F-49B2-97DB-8AA3ED808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3142" y="285750"/>
          <a:ext cx="6822166" cy="291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" name="Text Box 17">
          <a:extLst>
            <a:ext uri="{FF2B5EF4-FFF2-40B4-BE49-F238E27FC236}">
              <a16:creationId xmlns:a16="http://schemas.microsoft.com/office/drawing/2014/main" id="{42176733-0F50-48BF-94E2-1F21893F97F1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10FE78BC-55AC-4B7F-8605-35B7F95A32F7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" name="Text Box 19">
          <a:extLst>
            <a:ext uri="{FF2B5EF4-FFF2-40B4-BE49-F238E27FC236}">
              <a16:creationId xmlns:a16="http://schemas.microsoft.com/office/drawing/2014/main" id="{35D09D41-FC61-43CD-9B85-2BDD559AA6A1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" name="Text Box 20">
          <a:extLst>
            <a:ext uri="{FF2B5EF4-FFF2-40B4-BE49-F238E27FC236}">
              <a16:creationId xmlns:a16="http://schemas.microsoft.com/office/drawing/2014/main" id="{95AF8470-A076-4C00-82D9-145B9E4E223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" name="Text Box 21">
          <a:extLst>
            <a:ext uri="{FF2B5EF4-FFF2-40B4-BE49-F238E27FC236}">
              <a16:creationId xmlns:a16="http://schemas.microsoft.com/office/drawing/2014/main" id="{6D533340-51C9-4FFB-8A9B-D56922E56B8C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" name="Text Box 22">
          <a:extLst>
            <a:ext uri="{FF2B5EF4-FFF2-40B4-BE49-F238E27FC236}">
              <a16:creationId xmlns:a16="http://schemas.microsoft.com/office/drawing/2014/main" id="{2FB56BBB-4C8F-4DCB-B7C1-9B391A36747D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" name="Text Box 23">
          <a:extLst>
            <a:ext uri="{FF2B5EF4-FFF2-40B4-BE49-F238E27FC236}">
              <a16:creationId xmlns:a16="http://schemas.microsoft.com/office/drawing/2014/main" id="{4BA2B864-A54A-43C6-AD1E-BAAD62A34583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D0A7478E-F79B-49D0-B09B-5262926380E1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EF13D16A-AD5B-4C01-A0BE-4D8F1ADFA354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79BA8AE2-04F1-4386-A615-90EE96BF57CC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1DCE4580-4EF9-4B51-AFC8-37B491F6C14F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5732A0A0-AD31-4380-918F-BDB3B87DA09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7F5F1F49-1CEF-4A00-A65E-F47F3FFFAF92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5" name="Text Box 30">
          <a:extLst>
            <a:ext uri="{FF2B5EF4-FFF2-40B4-BE49-F238E27FC236}">
              <a16:creationId xmlns:a16="http://schemas.microsoft.com/office/drawing/2014/main" id="{40A850CC-FD7A-4629-9299-88FB9D62DDE5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6" name="Text Box 31">
          <a:extLst>
            <a:ext uri="{FF2B5EF4-FFF2-40B4-BE49-F238E27FC236}">
              <a16:creationId xmlns:a16="http://schemas.microsoft.com/office/drawing/2014/main" id="{382AEC58-B0F3-4D73-980A-0EE665CEEC87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7" name="Text Box 32">
          <a:extLst>
            <a:ext uri="{FF2B5EF4-FFF2-40B4-BE49-F238E27FC236}">
              <a16:creationId xmlns:a16="http://schemas.microsoft.com/office/drawing/2014/main" id="{99D57C80-D804-4D56-BF27-F465256B8A7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8" name="Text Box 33">
          <a:extLst>
            <a:ext uri="{FF2B5EF4-FFF2-40B4-BE49-F238E27FC236}">
              <a16:creationId xmlns:a16="http://schemas.microsoft.com/office/drawing/2014/main" id="{4CB29C36-A46C-4342-ABC3-63EAF91A754B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9" name="Text Box 34">
          <a:extLst>
            <a:ext uri="{FF2B5EF4-FFF2-40B4-BE49-F238E27FC236}">
              <a16:creationId xmlns:a16="http://schemas.microsoft.com/office/drawing/2014/main" id="{787F791B-4649-49C7-B1FD-332B31A35AD0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0" name="Text Box 35">
          <a:extLst>
            <a:ext uri="{FF2B5EF4-FFF2-40B4-BE49-F238E27FC236}">
              <a16:creationId xmlns:a16="http://schemas.microsoft.com/office/drawing/2014/main" id="{E8468C15-2E16-4616-A103-663731EE0032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1" name="Text Box 36">
          <a:extLst>
            <a:ext uri="{FF2B5EF4-FFF2-40B4-BE49-F238E27FC236}">
              <a16:creationId xmlns:a16="http://schemas.microsoft.com/office/drawing/2014/main" id="{E8321E00-B04F-4F0D-A8D3-55948DB58973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2" name="Text Box 37">
          <a:extLst>
            <a:ext uri="{FF2B5EF4-FFF2-40B4-BE49-F238E27FC236}">
              <a16:creationId xmlns:a16="http://schemas.microsoft.com/office/drawing/2014/main" id="{8C05AC6C-CC21-48D7-8C5D-34230DAC5122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3" name="Text Box 38">
          <a:extLst>
            <a:ext uri="{FF2B5EF4-FFF2-40B4-BE49-F238E27FC236}">
              <a16:creationId xmlns:a16="http://schemas.microsoft.com/office/drawing/2014/main" id="{E26C507F-506C-4C7F-857D-86F954F1DCF8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4" name="Text Box 39">
          <a:extLst>
            <a:ext uri="{FF2B5EF4-FFF2-40B4-BE49-F238E27FC236}">
              <a16:creationId xmlns:a16="http://schemas.microsoft.com/office/drawing/2014/main" id="{BB1A49DE-7642-4355-9D8D-E0A50A2E698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5" name="Text Box 40">
          <a:extLst>
            <a:ext uri="{FF2B5EF4-FFF2-40B4-BE49-F238E27FC236}">
              <a16:creationId xmlns:a16="http://schemas.microsoft.com/office/drawing/2014/main" id="{04B49AC5-281B-459E-B47F-AC245EAB1999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6" name="Text Box 41">
          <a:extLst>
            <a:ext uri="{FF2B5EF4-FFF2-40B4-BE49-F238E27FC236}">
              <a16:creationId xmlns:a16="http://schemas.microsoft.com/office/drawing/2014/main" id="{2FC28783-17EA-47A7-928A-C50D8A6ECBBC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7" name="Text Box 42">
          <a:extLst>
            <a:ext uri="{FF2B5EF4-FFF2-40B4-BE49-F238E27FC236}">
              <a16:creationId xmlns:a16="http://schemas.microsoft.com/office/drawing/2014/main" id="{2D9247CD-8E70-4BA6-9973-6ACE457FBE0F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8" name="Text Box 43">
          <a:extLst>
            <a:ext uri="{FF2B5EF4-FFF2-40B4-BE49-F238E27FC236}">
              <a16:creationId xmlns:a16="http://schemas.microsoft.com/office/drawing/2014/main" id="{069CACB1-5CDB-4553-81EF-9B6508216414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9" name="Text Box 44">
          <a:extLst>
            <a:ext uri="{FF2B5EF4-FFF2-40B4-BE49-F238E27FC236}">
              <a16:creationId xmlns:a16="http://schemas.microsoft.com/office/drawing/2014/main" id="{6148AAAF-7ECC-4490-9726-195B3541927E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0" name="Text Box 45">
          <a:extLst>
            <a:ext uri="{FF2B5EF4-FFF2-40B4-BE49-F238E27FC236}">
              <a16:creationId xmlns:a16="http://schemas.microsoft.com/office/drawing/2014/main" id="{6F5E2B90-12AC-4541-B070-31D3EFFF9C23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1" name="Text Box 46">
          <a:extLst>
            <a:ext uri="{FF2B5EF4-FFF2-40B4-BE49-F238E27FC236}">
              <a16:creationId xmlns:a16="http://schemas.microsoft.com/office/drawing/2014/main" id="{E8B37306-D7F7-4250-8A4E-F96FBF2F3987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2" name="Text Box 47">
          <a:extLst>
            <a:ext uri="{FF2B5EF4-FFF2-40B4-BE49-F238E27FC236}">
              <a16:creationId xmlns:a16="http://schemas.microsoft.com/office/drawing/2014/main" id="{EED8F812-5720-435B-9EC6-2CC9F0F051C0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3" name="Text Box 48">
          <a:extLst>
            <a:ext uri="{FF2B5EF4-FFF2-40B4-BE49-F238E27FC236}">
              <a16:creationId xmlns:a16="http://schemas.microsoft.com/office/drawing/2014/main" id="{4CD148AD-6351-40EE-8FA0-FFEF1145B720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4" name="Text Box 49">
          <a:extLst>
            <a:ext uri="{FF2B5EF4-FFF2-40B4-BE49-F238E27FC236}">
              <a16:creationId xmlns:a16="http://schemas.microsoft.com/office/drawing/2014/main" id="{A62BB6B4-D713-4B35-B781-4F3C9B4CF771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5" name="Text Box 50">
          <a:extLst>
            <a:ext uri="{FF2B5EF4-FFF2-40B4-BE49-F238E27FC236}">
              <a16:creationId xmlns:a16="http://schemas.microsoft.com/office/drawing/2014/main" id="{880F43C2-EA28-4EC3-8F20-4CFFFEAA1E90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6" name="Text Box 51">
          <a:extLst>
            <a:ext uri="{FF2B5EF4-FFF2-40B4-BE49-F238E27FC236}">
              <a16:creationId xmlns:a16="http://schemas.microsoft.com/office/drawing/2014/main" id="{E7969229-18DF-471A-8DC9-4C72258C7A51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7" name="Text Box 52">
          <a:extLst>
            <a:ext uri="{FF2B5EF4-FFF2-40B4-BE49-F238E27FC236}">
              <a16:creationId xmlns:a16="http://schemas.microsoft.com/office/drawing/2014/main" id="{B98400D2-3835-47D7-8435-6929227DB11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FB247CCD-0B6E-4319-BAFF-89924D00C31F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9" name="Text Box 54">
          <a:extLst>
            <a:ext uri="{FF2B5EF4-FFF2-40B4-BE49-F238E27FC236}">
              <a16:creationId xmlns:a16="http://schemas.microsoft.com/office/drawing/2014/main" id="{482C93E6-2285-4E82-ACF2-005D593F0C22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0" name="Text Box 55">
          <a:extLst>
            <a:ext uri="{FF2B5EF4-FFF2-40B4-BE49-F238E27FC236}">
              <a16:creationId xmlns:a16="http://schemas.microsoft.com/office/drawing/2014/main" id="{A1B0B897-BCB9-4AE6-9892-C107D271EE6A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1" name="Text Box 56">
          <a:extLst>
            <a:ext uri="{FF2B5EF4-FFF2-40B4-BE49-F238E27FC236}">
              <a16:creationId xmlns:a16="http://schemas.microsoft.com/office/drawing/2014/main" id="{7259BBC7-B7A5-4D82-B2DA-8A55E05C5C7C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2" name="Text Box 57">
          <a:extLst>
            <a:ext uri="{FF2B5EF4-FFF2-40B4-BE49-F238E27FC236}">
              <a16:creationId xmlns:a16="http://schemas.microsoft.com/office/drawing/2014/main" id="{AA4A2D95-117A-4C73-A5AF-CD66E7DC18A5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3" name="Text Box 58">
          <a:extLst>
            <a:ext uri="{FF2B5EF4-FFF2-40B4-BE49-F238E27FC236}">
              <a16:creationId xmlns:a16="http://schemas.microsoft.com/office/drawing/2014/main" id="{5082B4FA-57E2-446C-A13F-487313FBE845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4" name="Text Box 59">
          <a:extLst>
            <a:ext uri="{FF2B5EF4-FFF2-40B4-BE49-F238E27FC236}">
              <a16:creationId xmlns:a16="http://schemas.microsoft.com/office/drawing/2014/main" id="{EF871C30-5E71-48BB-A132-01B49B29E461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5" name="Text Box 60">
          <a:extLst>
            <a:ext uri="{FF2B5EF4-FFF2-40B4-BE49-F238E27FC236}">
              <a16:creationId xmlns:a16="http://schemas.microsoft.com/office/drawing/2014/main" id="{0E9D8DF9-95B7-40EF-9949-120B13155E60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6" name="Text Box 61">
          <a:extLst>
            <a:ext uri="{FF2B5EF4-FFF2-40B4-BE49-F238E27FC236}">
              <a16:creationId xmlns:a16="http://schemas.microsoft.com/office/drawing/2014/main" id="{5823C9EC-2D86-4347-A556-B7AE244285DC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7" name="Text Box 62">
          <a:extLst>
            <a:ext uri="{FF2B5EF4-FFF2-40B4-BE49-F238E27FC236}">
              <a16:creationId xmlns:a16="http://schemas.microsoft.com/office/drawing/2014/main" id="{E0EE977D-591A-4BF1-B23A-7155D13F944C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8" name="Text Box 63">
          <a:extLst>
            <a:ext uri="{FF2B5EF4-FFF2-40B4-BE49-F238E27FC236}">
              <a16:creationId xmlns:a16="http://schemas.microsoft.com/office/drawing/2014/main" id="{80C76BA2-5C20-4B2A-A2BC-FAF3281C9B3E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9" name="Text Box 64">
          <a:extLst>
            <a:ext uri="{FF2B5EF4-FFF2-40B4-BE49-F238E27FC236}">
              <a16:creationId xmlns:a16="http://schemas.microsoft.com/office/drawing/2014/main" id="{82630726-D003-4D48-BBA7-E5641C00A3EB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0" name="Text Box 65">
          <a:extLst>
            <a:ext uri="{FF2B5EF4-FFF2-40B4-BE49-F238E27FC236}">
              <a16:creationId xmlns:a16="http://schemas.microsoft.com/office/drawing/2014/main" id="{C287287A-E6DB-491A-98E2-756772CB3A07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1" name="Text Box 66">
          <a:extLst>
            <a:ext uri="{FF2B5EF4-FFF2-40B4-BE49-F238E27FC236}">
              <a16:creationId xmlns:a16="http://schemas.microsoft.com/office/drawing/2014/main" id="{9DB24A94-C7E2-4E70-B206-CCE1343D4C4B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2" name="Text Box 67">
          <a:extLst>
            <a:ext uri="{FF2B5EF4-FFF2-40B4-BE49-F238E27FC236}">
              <a16:creationId xmlns:a16="http://schemas.microsoft.com/office/drawing/2014/main" id="{5C6F1BAF-FDE7-4DB1-899E-6217CB2F520F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3" name="Text Box 68">
          <a:extLst>
            <a:ext uri="{FF2B5EF4-FFF2-40B4-BE49-F238E27FC236}">
              <a16:creationId xmlns:a16="http://schemas.microsoft.com/office/drawing/2014/main" id="{C2EA4DBD-7F72-4741-B1EA-BE4582CA0880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4" name="Text Box 69">
          <a:extLst>
            <a:ext uri="{FF2B5EF4-FFF2-40B4-BE49-F238E27FC236}">
              <a16:creationId xmlns:a16="http://schemas.microsoft.com/office/drawing/2014/main" id="{261351B6-CF0B-4F07-9DD0-5D7F05652F2A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5" name="Text Box 70">
          <a:extLst>
            <a:ext uri="{FF2B5EF4-FFF2-40B4-BE49-F238E27FC236}">
              <a16:creationId xmlns:a16="http://schemas.microsoft.com/office/drawing/2014/main" id="{0FE2CB13-C1E3-4FF0-86B4-FD2F7D8DADF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6" name="Text Box 71">
          <a:extLst>
            <a:ext uri="{FF2B5EF4-FFF2-40B4-BE49-F238E27FC236}">
              <a16:creationId xmlns:a16="http://schemas.microsoft.com/office/drawing/2014/main" id="{026F8AF2-57BC-4986-A3D7-E952C4DA4024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7" name="Text Box 72">
          <a:extLst>
            <a:ext uri="{FF2B5EF4-FFF2-40B4-BE49-F238E27FC236}">
              <a16:creationId xmlns:a16="http://schemas.microsoft.com/office/drawing/2014/main" id="{E2E84E77-EC51-4391-842B-AA14BAF9D4E7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8" name="Text Box 73">
          <a:extLst>
            <a:ext uri="{FF2B5EF4-FFF2-40B4-BE49-F238E27FC236}">
              <a16:creationId xmlns:a16="http://schemas.microsoft.com/office/drawing/2014/main" id="{D0FBECFE-7101-422F-9D54-C7AAA5801544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9" name="Text Box 74">
          <a:extLst>
            <a:ext uri="{FF2B5EF4-FFF2-40B4-BE49-F238E27FC236}">
              <a16:creationId xmlns:a16="http://schemas.microsoft.com/office/drawing/2014/main" id="{9306D516-AF99-48A6-844C-377BB6F5D4E0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0" name="Text Box 75">
          <a:extLst>
            <a:ext uri="{FF2B5EF4-FFF2-40B4-BE49-F238E27FC236}">
              <a16:creationId xmlns:a16="http://schemas.microsoft.com/office/drawing/2014/main" id="{58F59C33-4701-447A-B414-9E189B8F32E4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1" name="Text Box 76">
          <a:extLst>
            <a:ext uri="{FF2B5EF4-FFF2-40B4-BE49-F238E27FC236}">
              <a16:creationId xmlns:a16="http://schemas.microsoft.com/office/drawing/2014/main" id="{5AA0680E-5C18-49DA-A296-9F3E83C562E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2" name="Text Box 77">
          <a:extLst>
            <a:ext uri="{FF2B5EF4-FFF2-40B4-BE49-F238E27FC236}">
              <a16:creationId xmlns:a16="http://schemas.microsoft.com/office/drawing/2014/main" id="{041DE25D-EC29-46C8-A2A7-C708E08A754F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3" name="Text Box 78">
          <a:extLst>
            <a:ext uri="{FF2B5EF4-FFF2-40B4-BE49-F238E27FC236}">
              <a16:creationId xmlns:a16="http://schemas.microsoft.com/office/drawing/2014/main" id="{A731E39D-3AA6-44C8-A97F-C383E88D2D6A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4" name="Text Box 79">
          <a:extLst>
            <a:ext uri="{FF2B5EF4-FFF2-40B4-BE49-F238E27FC236}">
              <a16:creationId xmlns:a16="http://schemas.microsoft.com/office/drawing/2014/main" id="{33372B15-2547-4FDA-B039-7CB6BAD79BC2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5" name="Text Box 80">
          <a:extLst>
            <a:ext uri="{FF2B5EF4-FFF2-40B4-BE49-F238E27FC236}">
              <a16:creationId xmlns:a16="http://schemas.microsoft.com/office/drawing/2014/main" id="{0A546697-CD5F-4CC5-9DB4-A9D0E5B9DC22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6" name="Text Box 81">
          <a:extLst>
            <a:ext uri="{FF2B5EF4-FFF2-40B4-BE49-F238E27FC236}">
              <a16:creationId xmlns:a16="http://schemas.microsoft.com/office/drawing/2014/main" id="{F225BDF3-76B1-4622-B125-2561FC58E5F8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7" name="Text Box 82">
          <a:extLst>
            <a:ext uri="{FF2B5EF4-FFF2-40B4-BE49-F238E27FC236}">
              <a16:creationId xmlns:a16="http://schemas.microsoft.com/office/drawing/2014/main" id="{5CBF1C57-02D7-4EF6-92C4-F60C62E59558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8" name="Text Box 83">
          <a:extLst>
            <a:ext uri="{FF2B5EF4-FFF2-40B4-BE49-F238E27FC236}">
              <a16:creationId xmlns:a16="http://schemas.microsoft.com/office/drawing/2014/main" id="{E71228D1-1733-482A-8A64-5F4CBD2CCD92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9" name="Text Box 84">
          <a:extLst>
            <a:ext uri="{FF2B5EF4-FFF2-40B4-BE49-F238E27FC236}">
              <a16:creationId xmlns:a16="http://schemas.microsoft.com/office/drawing/2014/main" id="{9571F9B8-E32C-47F1-B960-01553E66857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0" name="Text Box 85">
          <a:extLst>
            <a:ext uri="{FF2B5EF4-FFF2-40B4-BE49-F238E27FC236}">
              <a16:creationId xmlns:a16="http://schemas.microsoft.com/office/drawing/2014/main" id="{B4769C70-2767-4CAC-A597-6226970E1A98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1" name="Text Box 86">
          <a:extLst>
            <a:ext uri="{FF2B5EF4-FFF2-40B4-BE49-F238E27FC236}">
              <a16:creationId xmlns:a16="http://schemas.microsoft.com/office/drawing/2014/main" id="{38AB7F8F-7DA7-4A7C-9729-26834C7FCDE5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2" name="Text Box 87">
          <a:extLst>
            <a:ext uri="{FF2B5EF4-FFF2-40B4-BE49-F238E27FC236}">
              <a16:creationId xmlns:a16="http://schemas.microsoft.com/office/drawing/2014/main" id="{4D170093-166E-4E3E-8A6C-9ECAAFB07AE1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3" name="Text Box 88">
          <a:extLst>
            <a:ext uri="{FF2B5EF4-FFF2-40B4-BE49-F238E27FC236}">
              <a16:creationId xmlns:a16="http://schemas.microsoft.com/office/drawing/2014/main" id="{7B2837F6-3839-4758-9A2B-524E9B9E71C0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4" name="Text Box 89">
          <a:extLst>
            <a:ext uri="{FF2B5EF4-FFF2-40B4-BE49-F238E27FC236}">
              <a16:creationId xmlns:a16="http://schemas.microsoft.com/office/drawing/2014/main" id="{EC4CB1FB-AFA9-4DF4-9E77-EBD46E7E8FD1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5" name="Text Box 90">
          <a:extLst>
            <a:ext uri="{FF2B5EF4-FFF2-40B4-BE49-F238E27FC236}">
              <a16:creationId xmlns:a16="http://schemas.microsoft.com/office/drawing/2014/main" id="{F6C802AA-6FC2-4A41-A05C-36ABD18FB2F1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6" name="Text Box 91">
          <a:extLst>
            <a:ext uri="{FF2B5EF4-FFF2-40B4-BE49-F238E27FC236}">
              <a16:creationId xmlns:a16="http://schemas.microsoft.com/office/drawing/2014/main" id="{A7F83DD6-27B3-415F-85D6-394EB5CCDA2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7" name="Text Box 92">
          <a:extLst>
            <a:ext uri="{FF2B5EF4-FFF2-40B4-BE49-F238E27FC236}">
              <a16:creationId xmlns:a16="http://schemas.microsoft.com/office/drawing/2014/main" id="{AB8C8A24-7019-4817-B841-F53A1C67CDBD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8" name="Text Box 93">
          <a:extLst>
            <a:ext uri="{FF2B5EF4-FFF2-40B4-BE49-F238E27FC236}">
              <a16:creationId xmlns:a16="http://schemas.microsoft.com/office/drawing/2014/main" id="{15CDB24A-20DB-4C36-BB09-9D3A982E1130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9" name="Text Box 94">
          <a:extLst>
            <a:ext uri="{FF2B5EF4-FFF2-40B4-BE49-F238E27FC236}">
              <a16:creationId xmlns:a16="http://schemas.microsoft.com/office/drawing/2014/main" id="{454E959C-AD7B-428C-9A32-4B8AF924E2C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0" name="Text Box 95">
          <a:extLst>
            <a:ext uri="{FF2B5EF4-FFF2-40B4-BE49-F238E27FC236}">
              <a16:creationId xmlns:a16="http://schemas.microsoft.com/office/drawing/2014/main" id="{827FDC74-4453-4F21-9709-D304BB6FECC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1" name="Text Box 96">
          <a:extLst>
            <a:ext uri="{FF2B5EF4-FFF2-40B4-BE49-F238E27FC236}">
              <a16:creationId xmlns:a16="http://schemas.microsoft.com/office/drawing/2014/main" id="{603683A7-3C6C-4CE4-A971-D82FA72BB38B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2" name="Text Box 97">
          <a:extLst>
            <a:ext uri="{FF2B5EF4-FFF2-40B4-BE49-F238E27FC236}">
              <a16:creationId xmlns:a16="http://schemas.microsoft.com/office/drawing/2014/main" id="{0CC36B5D-506E-461C-A20B-75C688AF9D1C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3" name="Text Box 98">
          <a:extLst>
            <a:ext uri="{FF2B5EF4-FFF2-40B4-BE49-F238E27FC236}">
              <a16:creationId xmlns:a16="http://schemas.microsoft.com/office/drawing/2014/main" id="{814692B0-1B1B-49EC-9A37-82D35659FDE2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4" name="Text Box 99">
          <a:extLst>
            <a:ext uri="{FF2B5EF4-FFF2-40B4-BE49-F238E27FC236}">
              <a16:creationId xmlns:a16="http://schemas.microsoft.com/office/drawing/2014/main" id="{F04B73BB-49AE-4B27-BA5F-292440979EA0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5" name="Text Box 100">
          <a:extLst>
            <a:ext uri="{FF2B5EF4-FFF2-40B4-BE49-F238E27FC236}">
              <a16:creationId xmlns:a16="http://schemas.microsoft.com/office/drawing/2014/main" id="{DF018978-61D9-49BF-AADB-D70CDD994D3F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6" name="Text Box 101">
          <a:extLst>
            <a:ext uri="{FF2B5EF4-FFF2-40B4-BE49-F238E27FC236}">
              <a16:creationId xmlns:a16="http://schemas.microsoft.com/office/drawing/2014/main" id="{1C791DCC-6CFB-44A5-B120-91065B2D9A88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7" name="Text Box 102">
          <a:extLst>
            <a:ext uri="{FF2B5EF4-FFF2-40B4-BE49-F238E27FC236}">
              <a16:creationId xmlns:a16="http://schemas.microsoft.com/office/drawing/2014/main" id="{8822EB40-7B0F-498E-8BF8-5398C7CD16FB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8" name="Text Box 103">
          <a:extLst>
            <a:ext uri="{FF2B5EF4-FFF2-40B4-BE49-F238E27FC236}">
              <a16:creationId xmlns:a16="http://schemas.microsoft.com/office/drawing/2014/main" id="{4AB7FD9F-2132-48D0-833B-035B94255663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9" name="Text Box 104">
          <a:extLst>
            <a:ext uri="{FF2B5EF4-FFF2-40B4-BE49-F238E27FC236}">
              <a16:creationId xmlns:a16="http://schemas.microsoft.com/office/drawing/2014/main" id="{13989792-47E1-4C7D-8629-F25B117E900C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0" name="Text Box 105">
          <a:extLst>
            <a:ext uri="{FF2B5EF4-FFF2-40B4-BE49-F238E27FC236}">
              <a16:creationId xmlns:a16="http://schemas.microsoft.com/office/drawing/2014/main" id="{CDEC5471-7743-417D-982A-9A3CBBDC7A9C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1" name="Text Box 106">
          <a:extLst>
            <a:ext uri="{FF2B5EF4-FFF2-40B4-BE49-F238E27FC236}">
              <a16:creationId xmlns:a16="http://schemas.microsoft.com/office/drawing/2014/main" id="{204D3AF6-EBC7-45B3-BC66-2FF276F9CBCD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2" name="Text Box 107">
          <a:extLst>
            <a:ext uri="{FF2B5EF4-FFF2-40B4-BE49-F238E27FC236}">
              <a16:creationId xmlns:a16="http://schemas.microsoft.com/office/drawing/2014/main" id="{F0DB0137-041F-493F-BB71-56069F4FCDEE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3" name="Text Box 108">
          <a:extLst>
            <a:ext uri="{FF2B5EF4-FFF2-40B4-BE49-F238E27FC236}">
              <a16:creationId xmlns:a16="http://schemas.microsoft.com/office/drawing/2014/main" id="{9DF501A9-69EE-4CA1-9AAF-1D00C31F4472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4" name="Text Box 109">
          <a:extLst>
            <a:ext uri="{FF2B5EF4-FFF2-40B4-BE49-F238E27FC236}">
              <a16:creationId xmlns:a16="http://schemas.microsoft.com/office/drawing/2014/main" id="{FD01AB16-A321-4387-8298-6E7CB507EBEB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5" name="Text Box 110">
          <a:extLst>
            <a:ext uri="{FF2B5EF4-FFF2-40B4-BE49-F238E27FC236}">
              <a16:creationId xmlns:a16="http://schemas.microsoft.com/office/drawing/2014/main" id="{6ACE4EF8-C478-4C1F-9394-FB417CF8C33C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6" name="Text Box 111">
          <a:extLst>
            <a:ext uri="{FF2B5EF4-FFF2-40B4-BE49-F238E27FC236}">
              <a16:creationId xmlns:a16="http://schemas.microsoft.com/office/drawing/2014/main" id="{C7C5FA27-BAEE-4F3F-A313-ED6846316B8A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7" name="Text Box 112">
          <a:extLst>
            <a:ext uri="{FF2B5EF4-FFF2-40B4-BE49-F238E27FC236}">
              <a16:creationId xmlns:a16="http://schemas.microsoft.com/office/drawing/2014/main" id="{7A7EF455-DF1B-49EE-AEB6-3BE2DFE3FE6E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8" name="Text Box 113">
          <a:extLst>
            <a:ext uri="{FF2B5EF4-FFF2-40B4-BE49-F238E27FC236}">
              <a16:creationId xmlns:a16="http://schemas.microsoft.com/office/drawing/2014/main" id="{A220049D-BFDD-428F-A715-117703AA1C33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9" name="Text Box 114">
          <a:extLst>
            <a:ext uri="{FF2B5EF4-FFF2-40B4-BE49-F238E27FC236}">
              <a16:creationId xmlns:a16="http://schemas.microsoft.com/office/drawing/2014/main" id="{5F1F4E08-37BF-48FD-B4DC-7D3AF11EE363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0" name="Text Box 115">
          <a:extLst>
            <a:ext uri="{FF2B5EF4-FFF2-40B4-BE49-F238E27FC236}">
              <a16:creationId xmlns:a16="http://schemas.microsoft.com/office/drawing/2014/main" id="{42C2ABB2-E31A-41F3-A255-45689BE6460E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1" name="Text Box 116">
          <a:extLst>
            <a:ext uri="{FF2B5EF4-FFF2-40B4-BE49-F238E27FC236}">
              <a16:creationId xmlns:a16="http://schemas.microsoft.com/office/drawing/2014/main" id="{E6663697-DCF5-4BFB-B27B-7B6334A35C63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2" name="Text Box 117">
          <a:extLst>
            <a:ext uri="{FF2B5EF4-FFF2-40B4-BE49-F238E27FC236}">
              <a16:creationId xmlns:a16="http://schemas.microsoft.com/office/drawing/2014/main" id="{528203C2-5521-492F-A703-39AADC8A4641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3" name="Text Box 118">
          <a:extLst>
            <a:ext uri="{FF2B5EF4-FFF2-40B4-BE49-F238E27FC236}">
              <a16:creationId xmlns:a16="http://schemas.microsoft.com/office/drawing/2014/main" id="{59F17E0D-A529-435F-999F-BD6D5A673B2B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4" name="Text Box 119">
          <a:extLst>
            <a:ext uri="{FF2B5EF4-FFF2-40B4-BE49-F238E27FC236}">
              <a16:creationId xmlns:a16="http://schemas.microsoft.com/office/drawing/2014/main" id="{E56B98BC-D90D-4C72-B64A-84180A276AC4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5" name="Text Box 120">
          <a:extLst>
            <a:ext uri="{FF2B5EF4-FFF2-40B4-BE49-F238E27FC236}">
              <a16:creationId xmlns:a16="http://schemas.microsoft.com/office/drawing/2014/main" id="{9CEACC08-7E20-453D-A62A-06F83DAF6C5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6" name="Text Box 121">
          <a:extLst>
            <a:ext uri="{FF2B5EF4-FFF2-40B4-BE49-F238E27FC236}">
              <a16:creationId xmlns:a16="http://schemas.microsoft.com/office/drawing/2014/main" id="{D012166B-4F94-464A-AC7A-04169D27543A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7" name="Text Box 122">
          <a:extLst>
            <a:ext uri="{FF2B5EF4-FFF2-40B4-BE49-F238E27FC236}">
              <a16:creationId xmlns:a16="http://schemas.microsoft.com/office/drawing/2014/main" id="{F4C3BC70-F378-4DEE-9A17-70F1D55CECC8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8" name="Text Box 123">
          <a:extLst>
            <a:ext uri="{FF2B5EF4-FFF2-40B4-BE49-F238E27FC236}">
              <a16:creationId xmlns:a16="http://schemas.microsoft.com/office/drawing/2014/main" id="{9C25CC88-9431-4EF0-9FD0-85D41CB8F97F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9" name="Text Box 124">
          <a:extLst>
            <a:ext uri="{FF2B5EF4-FFF2-40B4-BE49-F238E27FC236}">
              <a16:creationId xmlns:a16="http://schemas.microsoft.com/office/drawing/2014/main" id="{C08DAECC-43FB-4485-BFCD-2E362F0F9F08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10" name="Text Box 125">
          <a:extLst>
            <a:ext uri="{FF2B5EF4-FFF2-40B4-BE49-F238E27FC236}">
              <a16:creationId xmlns:a16="http://schemas.microsoft.com/office/drawing/2014/main" id="{9A2E48C9-A6FC-40D8-87AF-CF6AED3B1194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11" name="Text Box 126">
          <a:extLst>
            <a:ext uri="{FF2B5EF4-FFF2-40B4-BE49-F238E27FC236}">
              <a16:creationId xmlns:a16="http://schemas.microsoft.com/office/drawing/2014/main" id="{CD918DD6-A98B-47FC-B111-FC81107BE998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12" name="Text Box 127">
          <a:extLst>
            <a:ext uri="{FF2B5EF4-FFF2-40B4-BE49-F238E27FC236}">
              <a16:creationId xmlns:a16="http://schemas.microsoft.com/office/drawing/2014/main" id="{DF39DCA1-8D0E-4BE6-827F-DA4F1F8EFC45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13" name="Text Box 128">
          <a:extLst>
            <a:ext uri="{FF2B5EF4-FFF2-40B4-BE49-F238E27FC236}">
              <a16:creationId xmlns:a16="http://schemas.microsoft.com/office/drawing/2014/main" id="{E1C3E807-D471-429D-A609-DB5A0595355D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47625</xdr:rowOff>
    </xdr:from>
    <xdr:to>
      <xdr:col>1</xdr:col>
      <xdr:colOff>441309</xdr:colOff>
      <xdr:row>0</xdr:row>
      <xdr:rowOff>438150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5F3F4F-C602-4E63-8FA5-BDD467219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47625"/>
          <a:ext cx="1031858" cy="390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t4-my.sharepoint.com/personal/shirley_caballon_boartlongyear_com/Documents/Documents/5.%20Proyectos/5.12%20U.M%20Americana_GMI/13.%20%20SG%20BOART%20LONGYEAR/17.%20IPERC%20LINEA%20BASE/EHS-MTZ-003_IPERC%20Linea%20Base%20PPM_Alapayana%202025.xlsx" TargetMode="External"/><Relationship Id="rId1" Type="http://schemas.microsoft.com/office/2019/04/relationships/externalLinkLongPath" Target="EHS-MTZ-003_IPERC%20Linea%20Base%20PPM_Alapayana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andvik-my.sharepoint.com/personal/viviana_sandoval_sandvik_com/Documents/Documents/SANDVIK/Alpayana/IPERC/IPERC%20Linea%20Base%20Tools.xlsx" TargetMode="External"/><Relationship Id="rId1" Type="http://schemas.openxmlformats.org/officeDocument/2006/relationships/externalLinkPath" Target="/personal/viviana_sandoval_sandvik_com/Documents/Documents/SANDVIK/Alpayana/IPERC/IPERC%20Linea%20Base%20Too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agrama Procesos"/>
      <sheetName val="IPERC"/>
      <sheetName val="Peligros_Aspectos"/>
      <sheetName val="Riesgo"/>
      <sheetName val="Valoración de Riesgo"/>
      <sheetName val="Controles MA"/>
      <sheetName val="Controles SA"/>
      <sheetName val="Controles SE"/>
      <sheetName val="DATA"/>
    </sheetNames>
    <sheetDataSet>
      <sheetData sheetId="0"/>
      <sheetData sheetId="1"/>
      <sheetData sheetId="2">
        <row r="2">
          <cell r="A2" t="str">
            <v>Peligro SS / Aspecto Ambiental o Social</v>
          </cell>
          <cell r="B2" t="str">
            <v>Riesgo / Impacto Ambiental o Social</v>
          </cell>
          <cell r="C2" t="str">
            <v>Consecuencia</v>
          </cell>
          <cell r="D2" t="str">
            <v>TIPO</v>
          </cell>
        </row>
        <row r="3">
          <cell r="A3" t="str">
            <v>Construcción de infraesctura sin contar con permisos ni controles ambientales</v>
          </cell>
          <cell r="B3" t="str">
            <v>Alteración de la medio físico, social y biológico</v>
          </cell>
          <cell r="C3" t="str">
            <v>Procesos administrativos sancionadores, multas, afectación a la reputación de la empresa.</v>
          </cell>
          <cell r="D3" t="str">
            <v>NO SIGNIFICATIVO</v>
          </cell>
        </row>
        <row r="4">
          <cell r="A4" t="str">
            <v>Consumo de agregados</v>
          </cell>
          <cell r="B4" t="str">
            <v>Agotamiento de recursos Naturales</v>
          </cell>
          <cell r="C4" t="str">
            <v>Afectación de generaciones futuras
Afectación de ecosistemas
Incremento en el reporte de huella de carbono de la organización.</v>
          </cell>
          <cell r="D4" t="str">
            <v>NO SIGNIFICATIVO</v>
          </cell>
        </row>
        <row r="5">
          <cell r="A5" t="str">
            <v>Consumo de Agua</v>
          </cell>
          <cell r="B5" t="str">
            <v>Disminución de la disponibilidad hídrica</v>
          </cell>
          <cell r="C5" t="str">
            <v>Afectación de generaciones futuras
Afectación de ecosistemas
Incremento en el reporte de huella de carbono de la organización.</v>
          </cell>
          <cell r="D5" t="str">
            <v>SIGNIFICATIVO</v>
          </cell>
        </row>
        <row r="6">
          <cell r="A6" t="str">
            <v>Consumo de Agua para uso industrial / doméstico</v>
          </cell>
          <cell r="B6" t="str">
            <v>Disminución de la disponibilidad hídrica</v>
          </cell>
          <cell r="C6" t="str">
            <v>Afectación de generaciones futuras
Afectación de ecosistemas
Incremento en el reporte de huella de carbono de la organización.</v>
          </cell>
          <cell r="D6" t="str">
            <v>SIGNIFICATIVO</v>
          </cell>
        </row>
        <row r="7">
          <cell r="A7" t="str">
            <v>Consumo de alimentos</v>
          </cell>
          <cell r="B7" t="str">
            <v>Agotamiento de recursos Naturales</v>
          </cell>
          <cell r="C7" t="str">
            <v>Afectación de generaciones futuras
Afectación de ecosistemas
Incremento en el reporte de huella de carbono de la organización.</v>
          </cell>
          <cell r="D7" t="str">
            <v>NO SIGNIFICATIVO</v>
          </cell>
        </row>
        <row r="8">
          <cell r="A8" t="str">
            <v>Consumo de energía eléctrica</v>
          </cell>
          <cell r="B8" t="str">
            <v>Agotamiento de recursos Naturales</v>
          </cell>
          <cell r="C8" t="str">
            <v>Afectación de generaciones futuras
Afectación de ecosistemas
Incremento en el reporte de huella de carbono de la organización.</v>
          </cell>
          <cell r="D8" t="str">
            <v>NO SIGNIFICATIVO</v>
          </cell>
        </row>
        <row r="9">
          <cell r="A9" t="str">
            <v>Consumo de hidrocarburos</v>
          </cell>
          <cell r="B9" t="str">
            <v>Agotamiento de fuente de combustibles de fósiles</v>
          </cell>
          <cell r="C9" t="str">
            <v>Afectación de generaciones futuras
Afectación de ecosistemas
Incremento en el reporte de huella de carbono de la organización.</v>
          </cell>
          <cell r="D9" t="str">
            <v>SIGNIFICATIVO</v>
          </cell>
        </row>
        <row r="10">
          <cell r="A10" t="str">
            <v>Consumo de hidrocarburos (gases GLP Propano)</v>
          </cell>
          <cell r="B10" t="str">
            <v>Agotamiento de fuente de combustibles de fósiles</v>
          </cell>
          <cell r="C10" t="str">
            <v>Afectación de generaciones futuras
Afectación de ecosistemas
Incremento en el reporte de huella de carbono de la organización.</v>
          </cell>
          <cell r="D10" t="str">
            <v>SIGNIFICATIVO</v>
          </cell>
        </row>
        <row r="11">
          <cell r="A11" t="str">
            <v>Consumo de madera</v>
          </cell>
          <cell r="B11" t="str">
            <v>Agotamiento de recursos Naturales</v>
          </cell>
          <cell r="C11" t="str">
            <v>Afectación de generaciones futuras
Afectación de ecosistemas
Incremento en el reporte de huella de carbono de la organización.</v>
          </cell>
          <cell r="D11" t="str">
            <v>NO SIGNIFICATIVO</v>
          </cell>
        </row>
        <row r="12">
          <cell r="A12" t="str">
            <v>Consumo de papel (glassine, Kraft)</v>
          </cell>
          <cell r="B12" t="str">
            <v>Agotamiento de recursos Naturales</v>
          </cell>
          <cell r="C12" t="str">
            <v>Afectación de generaciones futuras
Afectación de ecosistemas
Incremento en el reporte de huella de carbono de la organización.</v>
          </cell>
          <cell r="D12" t="str">
            <v>NO SIGNIFICATIVO</v>
          </cell>
        </row>
        <row r="13">
          <cell r="A13" t="str">
            <v>Consumo de papel y cartón</v>
          </cell>
          <cell r="B13" t="str">
            <v>Agotamiento de recursos Naturales</v>
          </cell>
          <cell r="C13" t="str">
            <v>Afectación de generaciones futuras
Afectación de ecosistemas
Incremento en el reporte de huella de carbono de la organización.</v>
          </cell>
          <cell r="D13" t="str">
            <v>NO SIGNIFICATIVO</v>
          </cell>
        </row>
        <row r="14">
          <cell r="A14" t="str">
            <v>Consumo de top soil</v>
          </cell>
          <cell r="B14" t="str">
            <v>Agotamiento de recursos Naturales</v>
          </cell>
          <cell r="C14" t="str">
            <v>Afectación de generaciones futuras
Afectación de ecosistemas
Incremento en el reporte de huella de carbono de la organización.</v>
          </cell>
          <cell r="D14" t="str">
            <v>NO SIGNIFICATIVO</v>
          </cell>
        </row>
        <row r="15">
          <cell r="A15" t="str">
            <v>Generación de agua con concentrado</v>
          </cell>
          <cell r="B15" t="str">
            <v>Potencial contaminación del agua
Potencial contaminación del suelo</v>
          </cell>
          <cell r="C15" t="str">
            <v>Cambio en la composición del suelo y/o agua, 
Eutrofización, 
Agotamiento de oxígeno en cuerpos receptores, 
Afectación a fauna acuática, Presencia de malos olores</v>
          </cell>
          <cell r="D15" t="str">
            <v>SIGNIFICATIVO</v>
          </cell>
        </row>
        <row r="16">
          <cell r="A16" t="str">
            <v>Generación de agua con sedimentos, lodo (mineral con agua)</v>
          </cell>
          <cell r="B16" t="str">
            <v>Potencial contaminación del agua
Potencial contaminación del suelo</v>
          </cell>
          <cell r="C16" t="str">
            <v>Cambio en la composición del suelo y/o agua, 
Eutrofización, 
Agotamiento de oxígeno en cuerpos receptores, 
Afectación a fauna acuática, Presencia de malos olores</v>
          </cell>
          <cell r="D16" t="str">
            <v>SIGNIFICATIVO</v>
          </cell>
        </row>
        <row r="17">
          <cell r="A17" t="str">
            <v>Generación de agua de lavado de vehículos</v>
          </cell>
          <cell r="B17" t="str">
            <v>Potencial contaminación del agua
Potencial contaminación del suelo</v>
          </cell>
          <cell r="C17" t="str">
            <v>Cambio en la composición del suelo y/o agua, 
Eutrofización, 
Agotamiento de oxígeno en cuerpos receptores, 
Afectación a fauna acuática, Presencia de malos olores</v>
          </cell>
          <cell r="D17" t="str">
            <v>SIGNIFICATIVO</v>
          </cell>
        </row>
        <row r="18">
          <cell r="A18" t="str">
            <v>Generación de agua de proceso</v>
          </cell>
          <cell r="B18" t="str">
            <v>Potencial contaminación del agua
Potencial contaminación del suelo</v>
          </cell>
          <cell r="C18" t="str">
            <v>Cambio en la composición del suelo y/o agua
Presencia de metales
Cambio de pH
Agotamiento de oxígeno en cuerpos receptores
Afectación a fauna acuática (bioacumulación de metales)
Presencia de malos olores</v>
          </cell>
          <cell r="D18" t="str">
            <v>SIGNIFICATIVO</v>
          </cell>
        </row>
        <row r="19">
          <cell r="A19" t="str">
            <v>Generación de aguas con insumos químicos</v>
          </cell>
          <cell r="B19" t="str">
            <v>Potencial contaminación del agua
Potencial contaminación del suelo</v>
          </cell>
          <cell r="C19" t="str">
            <v>Cambio en la composición del suelo y/o agua, 
Eutrofización, 
Agotamiento de oxígeno en cuerpos receptores, 
Afectación a fauna acuática, Presencia de malos olores</v>
          </cell>
          <cell r="D19" t="str">
            <v>SIGNIFICATIVO</v>
          </cell>
        </row>
        <row r="20">
          <cell r="A20" t="str">
            <v>Generación de aguas oleosas</v>
          </cell>
          <cell r="B20" t="str">
            <v>Potencial contaminación del agua
Potencial contaminación del suelo</v>
          </cell>
          <cell r="C20" t="str">
            <v>Cambio en la composición del suelo y/o agua, 
Eutrofización, 
Agotamiento de oxígeno en cuerpos receptores, 
Afectación a fauna acuática, Presencia de malos olores</v>
          </cell>
          <cell r="D20" t="str">
            <v>SIGNIFICATIVO</v>
          </cell>
        </row>
        <row r="21">
          <cell r="A21" t="str">
            <v>Generación de aguas residuales de talleres</v>
          </cell>
          <cell r="B21" t="str">
            <v>Potencial contaminación del agua
Potencial contaminación del suelo</v>
          </cell>
          <cell r="C21" t="str">
            <v>Cambio en la composición del suelo y/o agua, 
Eutrofización, 
Agotamiento de oxígeno en cuerpos receptores, 
Afectación a fauna acuática, Presencia de malos olores</v>
          </cell>
          <cell r="D21" t="str">
            <v>SIGNIFICATIVO</v>
          </cell>
        </row>
        <row r="22">
          <cell r="A22" t="str">
            <v>Generación de desmonte</v>
          </cell>
          <cell r="B22" t="str">
            <v>Alteración del paisaje natural
Cambio en la calidad de suelo, cursos de agua, aire y paisaje</v>
          </cell>
          <cell r="C22" t="str">
            <v>Cambio en la composición del suelo y/o agua, 
Distribución de nuevas áreas, Afectación de microfauna del suelo, Afectación de flora y/o cultivos</v>
          </cell>
          <cell r="D22" t="str">
            <v>NO SIGNIFICATIVO</v>
          </cell>
        </row>
        <row r="23">
          <cell r="A23" t="str">
            <v>Generación de efluente con aceites residuales</v>
          </cell>
          <cell r="B23" t="str">
            <v>Potencial contaminación del agua
Potencial contaminación del suelo</v>
          </cell>
          <cell r="C23" t="str">
            <v>Cambio en la composición del suelo y/o agua, 
Eutrofización, 
Agotamiento de oxígeno en cuerpos receptores, 
Afectación a fauna acuática, Presencia de malos olores</v>
          </cell>
          <cell r="D23" t="str">
            <v>SIGNIFICATIVO</v>
          </cell>
        </row>
        <row r="24">
          <cell r="A24" t="str">
            <v>Generación de efluente con aceites y grasas</v>
          </cell>
          <cell r="B24" t="str">
            <v>Potencial contaminación del agua
Potencial contaminación del suelo</v>
          </cell>
          <cell r="C24" t="str">
            <v>Cambio en la composición del suelo y/o agua, 
Eutrofización, 
Agotamiento de oxígeno en cuerpos receptores, 
Afectación a fauna acuática, Presencia de malos olores</v>
          </cell>
          <cell r="D24" t="str">
            <v>SIGNIFICATIVO</v>
          </cell>
        </row>
        <row r="25">
          <cell r="A25" t="str">
            <v>Generación de efluentes con sólidos</v>
          </cell>
          <cell r="B25" t="str">
            <v>Potencial contaminación del agua
Potencial contaminación del suelo</v>
          </cell>
          <cell r="C25" t="str">
            <v>Cambio en la composición del suelo y/o agua, 
Eutrofización, 
Agotamiento de oxígeno en cuerpos receptores, 
Afectación a fauna acuática, Presencia de malos olores</v>
          </cell>
          <cell r="D25" t="str">
            <v>NO SIGNIFICATIVO</v>
          </cell>
        </row>
        <row r="26">
          <cell r="A26" t="str">
            <v>Generación de efluentes de operaciones mineras</v>
          </cell>
          <cell r="B26" t="str">
            <v>Potencial contaminación del agua
Potencial contaminación del suelo</v>
          </cell>
          <cell r="C26" t="str">
            <v>Cambio en la composición del suelo y/o agua, 
Eutrofización, 
Agotamiento de oxígeno en cuerpos receptores, 
Afectación a fauna acuática, Presencia de malos olores</v>
          </cell>
          <cell r="D26" t="str">
            <v>NO SIGNIFICATIVO</v>
          </cell>
        </row>
        <row r="27">
          <cell r="A27" t="str">
            <v>Generación de gases de combustión</v>
          </cell>
          <cell r="B27" t="str">
            <v>Afectación a la calidad de Aire</v>
          </cell>
          <cell r="C27" t="str">
            <v>Lluvia ácida, 
Cambio climático
Afectación del cultivo, 
Afectación de fauna, 
Afectación a personas externas.
Incremento en el reporte de huella de carbono de la organización.</v>
          </cell>
          <cell r="D27" t="str">
            <v>SIGNIFICATIVO</v>
          </cell>
        </row>
        <row r="28">
          <cell r="A28" t="str">
            <v>Generación de gases de combustión (equipos de soldadura)</v>
          </cell>
          <cell r="B28" t="str">
            <v>Afectación a la calidad de Aire</v>
          </cell>
          <cell r="C28" t="str">
            <v>Lluvia ácida, 
Cambio climático
Afectación del cultivo, 
Afectación de fauna, 
Afectación a personas externas.
Incremento en el reporte de huella de carbono de la organización.</v>
          </cell>
          <cell r="D28" t="str">
            <v>SIGNIFICATIVO</v>
          </cell>
        </row>
        <row r="29">
          <cell r="A29" t="str">
            <v>Generación de gases de combustión ( voladura)</v>
          </cell>
          <cell r="B29" t="str">
            <v>Afectación a la calidad de Aire</v>
          </cell>
          <cell r="C29" t="str">
            <v>Lluvia ácida, 
Cambio climático
Afectación del cultivo, 
Afectación de fauna, 
Afectación a personas externas.
Incremento en el reporte de huella de carbono de la organización.</v>
          </cell>
          <cell r="D29" t="str">
            <v>NO SIGNIFICATIVO</v>
          </cell>
        </row>
        <row r="30">
          <cell r="A30" t="str">
            <v>Generación de gases de combustión (incendio / explosión)</v>
          </cell>
          <cell r="B30" t="str">
            <v>Afectación a la calidad de Aire</v>
          </cell>
          <cell r="C30" t="str">
            <v>Lluvia ácida, 
Cambio climático
Afectación del cultivo, 
Afectación de fauna, 
Afectación a personas externas.
Incremento en el reporte de huella de carbono de la organización.</v>
          </cell>
          <cell r="D30" t="str">
            <v>SIGNIFICATIVO</v>
          </cell>
        </row>
        <row r="31">
          <cell r="A31" t="str">
            <v>Generación de gases de combustión (Proceso metalúrgico)</v>
          </cell>
          <cell r="B31" t="str">
            <v>Afectación a la calidad de Aire</v>
          </cell>
          <cell r="C31" t="str">
            <v>Lluvia ácida, 
Cambio climático
Afectación del cultivo, 
Afectación de fauna, 
Afectación a personas externas.
Incremento en el reporte de huella de carbono de la organización.</v>
          </cell>
          <cell r="D31" t="str">
            <v>SIGNIFICATIVO</v>
          </cell>
        </row>
        <row r="32">
          <cell r="A32" t="str">
            <v>Generación de gases de combustión (vehículos, equipos, motores, grupos electrógenos, y otros)</v>
          </cell>
          <cell r="B32" t="str">
            <v>Afectación a la calidad de Aire</v>
          </cell>
          <cell r="C32" t="str">
            <v>Lluvia ácida, 
Cambio climático
Afectación del cultivo, 
Afectación de fauna, 
Afectación a personas externas.
Incremento en el reporte de huella de carbono de la organización.</v>
          </cell>
          <cell r="D32" t="str">
            <v>SIGNIFICATIVO</v>
          </cell>
        </row>
        <row r="33">
          <cell r="A33" t="str">
            <v>Generación de gases de efecto invernadero (GEI)</v>
          </cell>
          <cell r="B33" t="str">
            <v>Agotamiento de la capa de Ozono</v>
          </cell>
          <cell r="C33" t="str">
            <v>Debilitación de la Capa de ozono
Cambio climático
Incremento en el reporte de huella de carbono de la organización.</v>
          </cell>
          <cell r="D33" t="str">
            <v>SIGNIFICATIVO</v>
          </cell>
        </row>
        <row r="34">
          <cell r="A34" t="str">
            <v>Generación de lodos</v>
          </cell>
          <cell r="B34" t="str">
            <v>Potencial contaminación del agua
Potencial contaminación del suelo</v>
          </cell>
          <cell r="C34" t="str">
            <v>Cambio en la composición del suelo y/o agua, 
Eutrofización, 
Agotamiento de oxígeno en cuerpos receptores, 
Afectación a fauna acuática, Presencia de malos olores</v>
          </cell>
          <cell r="D34" t="str">
            <v>SIGNIFICATIVO</v>
          </cell>
        </row>
        <row r="35">
          <cell r="A35" t="str">
            <v>Generación de lodos de perforación</v>
          </cell>
          <cell r="B35" t="str">
            <v>Potencial contaminación del agua
Potencial contaminación del suelo</v>
          </cell>
          <cell r="C35" t="str">
            <v>Cambio en la composición del suelo y/o agua, 
Eutrofización, 
Agotamiento de oxígeno en cuerpos receptores, 
Afectación a fauna acuática, Presencia de malos olores</v>
          </cell>
          <cell r="D35" t="str">
            <v>SIGNIFICATIVO</v>
          </cell>
        </row>
        <row r="36">
          <cell r="A36" t="str">
            <v>Generación de material particulado</v>
          </cell>
          <cell r="B36" t="str">
            <v>Afectación a la calidad de Aire</v>
          </cell>
          <cell r="C36" t="str">
            <v>Lluvia ácida, 
Cambio climático
Afectación del cultivo, 
Afectación de fauna, 
Afectación a personas externas.
Incremento en el reporte de huella de carbono de la organización.</v>
          </cell>
          <cell r="D36" t="str">
            <v>SIGNIFICATIVO</v>
          </cell>
        </row>
        <row r="37">
          <cell r="A37" t="str">
            <v>Generación de material particulado (proceso metalúrgico-chancadoras)</v>
          </cell>
          <cell r="B37" t="str">
            <v>Afectación a la calidad de Aire</v>
          </cell>
          <cell r="C37" t="str">
            <v>Lluvia ácida, 
Cambio climático
Afectación del cultivo, 
Afectación de fauna, 
Afectación a personas externas.
Incremento en el reporte de huella de carbono de la organización.</v>
          </cell>
          <cell r="D37" t="str">
            <v>SIGNIFICATIVO</v>
          </cell>
        </row>
        <row r="38">
          <cell r="A38" t="str">
            <v>Generación de material particulado (transporte y movimiento de vehículos y equipos)</v>
          </cell>
          <cell r="B38" t="str">
            <v>Afectación a la calidad de Aire</v>
          </cell>
          <cell r="C38" t="str">
            <v>Lluvia ácida, 
Cambio climático
Afectación del cultivo, 
Afectación de fauna, 
Afectación a personas externas.
Incremento en el reporte de huella de carbono de la organización.</v>
          </cell>
          <cell r="D38" t="str">
            <v>SIGNIFICATIVO</v>
          </cell>
        </row>
        <row r="39">
          <cell r="A39" t="str">
            <v>Generación de radiación  ionizante</v>
          </cell>
          <cell r="B39" t="str">
            <v>Afectación a la calidad de Aire</v>
          </cell>
          <cell r="C39" t="str">
            <v>Lluvia ácida, 
Cambio climático
Afectación del cultivo, 
Afectación de fauna, 
Afectación a personas externas.
Incremento en el reporte de huella de carbono de la organización.</v>
          </cell>
          <cell r="D39" t="str">
            <v>SIGNIFICATIVO</v>
          </cell>
        </row>
        <row r="40">
          <cell r="A40" t="str">
            <v>Generación de radiación no ionizante</v>
          </cell>
          <cell r="B40" t="str">
            <v>Afectación a la calidad de Aire</v>
          </cell>
          <cell r="C40" t="str">
            <v>Lluvia ácida, 
Cambio climático
Afectación del cultivo, 
Afectación de fauna, 
Afectación a personas externas.
Incremento en el reporte de huella de carbono de la organización.</v>
          </cell>
          <cell r="D40" t="str">
            <v>NO SIGNIFICATIVO</v>
          </cell>
        </row>
        <row r="41">
          <cell r="A41" t="str">
            <v>Generación de radiación por uso de fuentes radiactivas</v>
          </cell>
          <cell r="B41" t="str">
            <v>Afectación a la calidad de Aire</v>
          </cell>
          <cell r="C41" t="str">
            <v>Lluvia ácida, 
Cambio climático
Afectación del cultivo, 
Afectación de fauna, 
Afectación a personas externas.
Incremento en el reporte de huella de carbono de la organización.</v>
          </cell>
          <cell r="D41" t="str">
            <v>SIGNIFICATIVO</v>
          </cell>
        </row>
        <row r="42">
          <cell r="A42" t="str">
            <v>Generación de residuos aparatos eléctricos (RAE)</v>
          </cell>
          <cell r="B42" t="str">
            <v>Cambio en la calidad de suelo, cursos de agua, aire y paisaje</v>
          </cell>
          <cell r="C42" t="str">
            <v>Afectación de flora y/o cultivos, Cambio en la composición del suelo y/o agua, 
Afectación de microfauna del suelo</v>
          </cell>
          <cell r="D42" t="str">
            <v>SIGNIFICATIVO</v>
          </cell>
        </row>
        <row r="43">
          <cell r="A43" t="str">
            <v>Generación de residuos aparatos eléctricos-RAE (Baterías)</v>
          </cell>
          <cell r="B43" t="str">
            <v>Cambio en la calidad de suelo, cursos de agua, aire y paisaje</v>
          </cell>
          <cell r="C43" t="str">
            <v>Afectación de flora y/o cultivos, Cambio en la composición del suelo y/o agua, 
Afectación de microfauna del suelo</v>
          </cell>
          <cell r="D43" t="str">
            <v>SIGNIFICATIVO</v>
          </cell>
        </row>
        <row r="44">
          <cell r="A44" t="str">
            <v>Generación de residuos aparatos eléctricos-RAE (computadoras, teclados, lavadoras, horno microondas, etc.)</v>
          </cell>
          <cell r="B44" t="str">
            <v>Cambio en la calidad de suelo, cursos de agua, aire y paisaje</v>
          </cell>
          <cell r="C44" t="str">
            <v>Afectación de flora y/o cultivos, Cambio en la composición del suelo y/o agua, 
Afectación de microfauna del suelo</v>
          </cell>
          <cell r="D44" t="str">
            <v>SIGNIFICATIVO</v>
          </cell>
        </row>
        <row r="45">
          <cell r="A45" t="str">
            <v>Generación de residuos aparatos eléctricos-RAE (tóner, tintas, impresora, etc.)</v>
          </cell>
          <cell r="B45" t="str">
            <v>Cambio en la calidad de suelo, cursos de agua, aire y paisaje</v>
          </cell>
          <cell r="C45" t="str">
            <v>Afectación de flora y/o cultivos, Cambio en la composición del suelo y/o agua, 
Afectación de microfauna del suelo</v>
          </cell>
          <cell r="D45" t="str">
            <v>SIGNIFICATIVO</v>
          </cell>
        </row>
        <row r="46">
          <cell r="A46" t="str">
            <v>Generación de residuos biocontaminados</v>
          </cell>
          <cell r="B46" t="str">
            <v>Cambio en la calidad de suelo, cursos de agua, aire y paisaje</v>
          </cell>
          <cell r="C46" t="str">
            <v xml:space="preserve">Afectación de flora y/o cultivos
Cambio en la composición del suelo y/o agua
Afectación de microfauna del suelo. 
Multas y/o sanciones por organismos del estado. </v>
          </cell>
          <cell r="D46" t="str">
            <v>SIGNIFICATIVO</v>
          </cell>
        </row>
        <row r="47">
          <cell r="A47" t="str">
            <v>Generación de residuos sólidos no peligrosos</v>
          </cell>
          <cell r="B47" t="str">
            <v>Cambio en la calidad de suelo, cursos de agua, aire y paisaje</v>
          </cell>
          <cell r="C47" t="str">
            <v>Afectación de flora y/o cultivos, Cambio en la composición del suelo y/o agua, 
Afectación de microfauna del suelo</v>
          </cell>
          <cell r="D47" t="str">
            <v>NO SIGNIFICATIVO</v>
          </cell>
        </row>
        <row r="48">
          <cell r="A48" t="str">
            <v>Generación de residuos sólidos no peligrosos (chatarra liviana: pernos de sostenimiento,restos de clavos, alambres, etc.)</v>
          </cell>
          <cell r="B48" t="str">
            <v>Cambio en la calidad de suelo, cursos de agua, aire y paisaje</v>
          </cell>
          <cell r="C48" t="str">
            <v>Afectación de flora y/o cultivos, Cambio en la composición del suelo y/o agua, 
Afectación de microfauna del suelo</v>
          </cell>
          <cell r="D48" t="str">
            <v>NO SIGNIFICATIVO</v>
          </cell>
        </row>
        <row r="49">
          <cell r="A49" t="str">
            <v xml:space="preserve">Generación de residuos sólidos no peligrosos (chatarra pesada: estructuras, campanas, chaquetas, rieles, vigas,etc.) </v>
          </cell>
          <cell r="B49" t="str">
            <v>Cambio en la calidad de suelo, cursos de agua, aire y paisaje</v>
          </cell>
          <cell r="C49" t="str">
            <v>Afectación de flora y/o cultivos, Cambio en la composición del suelo y/o agua, 
Afectación de microfauna del suelo</v>
          </cell>
          <cell r="D49" t="str">
            <v>NO SIGNIFICATIVO</v>
          </cell>
        </row>
        <row r="50">
          <cell r="A50" t="str">
            <v>Generación de residuos sólidos no peligrosos (plástico)</v>
          </cell>
          <cell r="B50" t="str">
            <v>Cambio en la calidad de suelo, cursos de agua, aire y paisaje</v>
          </cell>
          <cell r="C50" t="str">
            <v>Afectación de flora y/o cultivos, Cambio en la composición del suelo y/o agua, 
Afectación de microfauna del suelo</v>
          </cell>
          <cell r="D50" t="str">
            <v>NO SIGNIFICATIVO</v>
          </cell>
        </row>
        <row r="51">
          <cell r="A51" t="str">
            <v>Generación de residuos sólidos no peligrosos (restos de concreto, cemento vencido, residuos de demolición, y otros)</v>
          </cell>
          <cell r="B51" t="str">
            <v>Cambio en la calidad de suelo, cursos de agua, aire y paisaje</v>
          </cell>
          <cell r="C51" t="str">
            <v>Afectación de flora y/o cultivos, Cambio en la composición del suelo y/o agua, 
Afectación de microfauna del suelo</v>
          </cell>
          <cell r="D51" t="str">
            <v>NO SIGNIFICATIVO</v>
          </cell>
        </row>
        <row r="52">
          <cell r="A52" t="str">
            <v>Generación de residuos sólidos no peligrosos (vidrio)</v>
          </cell>
          <cell r="B52" t="str">
            <v>Cambio en la calidad de suelo, cursos de agua, aire y paisaje</v>
          </cell>
          <cell r="C52" t="str">
            <v>Afectación de flora y/o cultivos, Cambio en la composición del suelo y/o agua, 
Afectación de microfauna del suelo</v>
          </cell>
          <cell r="D52" t="str">
            <v>NO SIGNIFICATIVO</v>
          </cell>
        </row>
        <row r="53">
          <cell r="A53" t="str">
            <v>Generación de residuos sólidos no reaprovechables (llantas)</v>
          </cell>
          <cell r="B53" t="str">
            <v>Cambio en la calidad de suelo, cursos de agua, aire y paisaje</v>
          </cell>
          <cell r="C53" t="str">
            <v>Afectación de flora y/o cultivos, Cambio en la composición del suelo y/o agua, 
Afectación de microfauna del suelo</v>
          </cell>
          <cell r="D53" t="str">
            <v>NO SIGNIFICATIVO</v>
          </cell>
        </row>
        <row r="54">
          <cell r="A54" t="str">
            <v>Generación de residuos sólidos peligrosos</v>
          </cell>
          <cell r="B54" t="str">
            <v>Cambio en la calidad de suelo, cursos de agua, aire y paisaje</v>
          </cell>
          <cell r="C54" t="str">
            <v>Afectación de flora y/o cultivos, Cambio en la composición del suelo y/o agua, 
Afectación de microfauna del suelo</v>
          </cell>
          <cell r="D54" t="str">
            <v>SIGNIFICATIVO</v>
          </cell>
        </row>
        <row r="55">
          <cell r="A55" t="str">
            <v>Generación de residuos sólidos peligrosos ( lixiviados)</v>
          </cell>
          <cell r="B55" t="str">
            <v>Cambio en la calidad de suelo, cursos de agua, aire y paisaje</v>
          </cell>
          <cell r="C55" t="str">
            <v>Afectación de flora y/o cultivos, Cambio en la composición del suelo y/o agua, 
Afectación de microfauna del suelo</v>
          </cell>
          <cell r="D55" t="str">
            <v>SIGNIFICATIVO</v>
          </cell>
        </row>
        <row r="56">
          <cell r="A56" t="str">
            <v>Generación de residuos sólidos peligrosos (envases de sustancias químicas, envases de MIBC, big bag, cilindros de cianuro, etc.)</v>
          </cell>
          <cell r="B56" t="str">
            <v>Cambio en la calidad de suelo, cursos de agua, aire y paisaje</v>
          </cell>
          <cell r="C56" t="str">
            <v>Afectación de flora y/o cultivos, Cambio en la composición del suelo y/o agua, 
Afectación de microfauna del suelo</v>
          </cell>
          <cell r="D56" t="str">
            <v>SIGNIFICATIVO</v>
          </cell>
        </row>
        <row r="57">
          <cell r="A57" t="str">
            <v>Generación de residuos sólidos peligrosos (filtros de aceite, filtros de combustible, mangueras hidráulicas)</v>
          </cell>
          <cell r="B57" t="str">
            <v>Cambio en la calidad de suelo, cursos de agua, aire y paisaje</v>
          </cell>
          <cell r="C57" t="str">
            <v>Afectación de flora y/o cultivos, Cambio en la composición del suelo y/o agua, 
Afectación de microfauna del suelo</v>
          </cell>
          <cell r="D57" t="str">
            <v>SIGNIFICATIVO</v>
          </cell>
        </row>
        <row r="58">
          <cell r="A58" t="str">
            <v>Generación de residuos sólidos peligrosos (filtros de aire)</v>
          </cell>
          <cell r="B58" t="str">
            <v>Cambio en la calidad de suelo, cursos de agua, aire y paisaje</v>
          </cell>
          <cell r="C58" t="str">
            <v>Afectación de flora y/o cultivos, Cambio en la composición del suelo y/o agua, 
Afectación de microfauna del suelo</v>
          </cell>
          <cell r="D58" t="str">
            <v>SIGNIFICATIVO</v>
          </cell>
        </row>
        <row r="59">
          <cell r="A59" t="str">
            <v>Generación de residuos sólidos peligrosos (hospitalarios: jeringas, guantes, envases de medicamentos, etc.)</v>
          </cell>
          <cell r="B59" t="str">
            <v>Cambio en la calidad de suelo, cursos de agua, aire y paisaje</v>
          </cell>
          <cell r="C59" t="str">
            <v>Afectación de flora y/o cultivos, Cambio en la composición del suelo y/o agua, 
Afectación de microfauna del suelo</v>
          </cell>
          <cell r="D59" t="str">
            <v>SIGNIFICATIVO</v>
          </cell>
        </row>
        <row r="60">
          <cell r="A60" t="str">
            <v>Generación de residuos sólidos peligrosos (mangas de ventilación)</v>
          </cell>
          <cell r="B60" t="str">
            <v>Cambio en la calidad de suelo, cursos de agua, aire y paisaje</v>
          </cell>
          <cell r="C60" t="str">
            <v>Afectación de flora y/o cultivos, Cambio en la composición del suelo y/o agua, 
Afectación de microfauna del suelo</v>
          </cell>
          <cell r="D60" t="str">
            <v>SIGNIFICATIVO</v>
          </cell>
        </row>
        <row r="61">
          <cell r="A61" t="str">
            <v>Generación de residuos sólidos peligrosos (pintura, aerosoles)</v>
          </cell>
          <cell r="B61" t="str">
            <v>Cambio en la calidad de suelo, cursos de agua, aire y paisaje</v>
          </cell>
          <cell r="C61" t="str">
            <v>Afectación de flora y/o cultivos, Cambio en la composición del suelo y/o agua, 
Afectación de microfauna del suelo</v>
          </cell>
          <cell r="D61" t="str">
            <v>SIGNIFICATIVO</v>
          </cell>
        </row>
        <row r="62">
          <cell r="A62" t="str">
            <v>Generación de residuos sólidos peligrosos (residuos COVID-19: mascarillas, guantes)</v>
          </cell>
          <cell r="B62" t="str">
            <v>Cambio en la calidad de suelo, cursos de agua, aire y paisaje</v>
          </cell>
          <cell r="C62" t="str">
            <v>Afectación de flora y/o cultivos, Cambio en la composición del suelo y/o agua, 
Afectación de microfauna del suelo</v>
          </cell>
          <cell r="D62" t="str">
            <v>SIGNIFICATIVO</v>
          </cell>
        </row>
        <row r="63">
          <cell r="A63" t="str">
            <v>Generación de residuos sólidos peligrosos (residuos de sostenimiento: Sika, acelerantes, etc.)</v>
          </cell>
          <cell r="B63" t="str">
            <v>Cambio en la calidad de suelo, cursos de agua, aire y paisaje</v>
          </cell>
          <cell r="C63" t="str">
            <v>Afectación de flora y/o cultivos, Cambio en la composición del suelo y/o agua, 
Afectación de microfauna del suelo</v>
          </cell>
          <cell r="D63" t="str">
            <v>SIGNIFICATIVO</v>
          </cell>
        </row>
        <row r="64">
          <cell r="A64" t="str">
            <v>Generación de residuos sólidos peligrosos (residuos de voladura: cartón de explosivos, sacos de ANFO, etc.)</v>
          </cell>
          <cell r="B64" t="str">
            <v>Cambio en la calidad de suelo, cursos de agua, aire y paisaje</v>
          </cell>
          <cell r="C64" t="str">
            <v>Afectación de flora y/o cultivos, Cambio en la composición del suelo y/o agua, 
Afectación de microfauna del suelo</v>
          </cell>
          <cell r="D64" t="str">
            <v>SIGNIFICATIVO</v>
          </cell>
        </row>
        <row r="65">
          <cell r="A65" t="str">
            <v>Generación de residuos sólidos peligrosos (residuos impregnado con hidrocarburos)</v>
          </cell>
          <cell r="B65" t="str">
            <v>Cambio en la calidad de suelo, cursos de agua, aire y paisaje</v>
          </cell>
          <cell r="C65" t="str">
            <v>Afectación de flora y/o cultivos, Cambio en la composición del suelo y/o agua, 
Afectación de microfauna del suelo</v>
          </cell>
          <cell r="D65" t="str">
            <v>SIGNIFICATIVO</v>
          </cell>
        </row>
        <row r="66">
          <cell r="A66" t="str">
            <v>Generación de residuos sólidos peligrosos (trapos industriales)</v>
          </cell>
          <cell r="B66" t="str">
            <v>Cambio en la calidad de suelo, cursos de agua, aire y paisaje</v>
          </cell>
          <cell r="C66" t="str">
            <v>Afectación de flora y/o cultivos, Cambio en la composición del suelo y/o agua, 
Afectación de microfauna del suelo</v>
          </cell>
          <cell r="D66" t="str">
            <v>SIGNIFICATIVO</v>
          </cell>
        </row>
        <row r="67">
          <cell r="A67" t="str">
            <v>Generación de Ruido y vibraciones</v>
          </cell>
          <cell r="B67" t="str">
            <v>Alteración del nivel sonoro</v>
          </cell>
          <cell r="C67" t="str">
            <v>Afectación de fauna, 
Afectación a personas externas</v>
          </cell>
          <cell r="D67" t="str">
            <v>SIGNIFICATIVO</v>
          </cell>
        </row>
        <row r="68">
          <cell r="A68" t="str">
            <v>Interacción con Fauna silvestre / hidrobilógicos</v>
          </cell>
          <cell r="B68" t="str">
            <v>Afectación a la fauna silvestre.</v>
          </cell>
          <cell r="C68" t="str">
            <v>Afectación a personas externas
Afectación de flora y/o cultivos
Reducción/Extinción de especies</v>
          </cell>
          <cell r="D68" t="str">
            <v>NO SIGNIFICATIVO</v>
          </cell>
        </row>
        <row r="69">
          <cell r="A69" t="str">
            <v>Potencial derrame de agua con concreto</v>
          </cell>
          <cell r="B69" t="str">
            <v>Cambio en la calidad de cursos de agua y suelo</v>
          </cell>
          <cell r="C69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69" t="str">
            <v>NO SIGNIFICATIVO</v>
          </cell>
        </row>
        <row r="70">
          <cell r="A70" t="str">
            <v>Potencial derrame de agua de contacto</v>
          </cell>
          <cell r="B70" t="str">
            <v>Cambio en la calidad de cursos de agua y suelo</v>
          </cell>
          <cell r="C70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0" t="str">
            <v>NO SIGNIFICATIVO</v>
          </cell>
        </row>
        <row r="71">
          <cell r="A71" t="str">
            <v>Potencial Derrame de agua de proceso</v>
          </cell>
          <cell r="B71" t="str">
            <v>Cambio en la calidad de cursos de agua y suelo</v>
          </cell>
          <cell r="C71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1" t="str">
            <v>SIGNIFICATIVO</v>
          </cell>
        </row>
        <row r="72">
          <cell r="A72" t="str">
            <v>Potencial derrame de agua residual (falla de bombas, falla de válvulas, etc.)</v>
          </cell>
          <cell r="B72" t="str">
            <v>Cambio en la calidad de cursos de agua y suelo</v>
          </cell>
          <cell r="C72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2" t="str">
            <v>NO SIGNIFICATIVO</v>
          </cell>
        </row>
        <row r="73">
          <cell r="A73" t="str">
            <v>Potencial derrame de agua residual (ruptura de tuberías)</v>
          </cell>
          <cell r="B73" t="str">
            <v>Cambio en la calidad de cursos de agua y suelo</v>
          </cell>
          <cell r="C73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3" t="str">
            <v>NO SIGNIFICATIVO</v>
          </cell>
        </row>
        <row r="74">
          <cell r="A74" t="str">
            <v>Potencial derrame de aguas servidas</v>
          </cell>
          <cell r="B74" t="str">
            <v>Cambio en la calidad de cursos de agua y suelo</v>
          </cell>
          <cell r="C74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4" t="str">
            <v>NO SIGNIFICATIVO</v>
          </cell>
        </row>
        <row r="75">
          <cell r="A75" t="str">
            <v>Potencial derrame de concentrado</v>
          </cell>
          <cell r="B75" t="str">
            <v>Cambio en la calidad de cursos de agua y suelo</v>
          </cell>
          <cell r="C75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5" t="str">
            <v>SIGNIFICATIVO</v>
          </cell>
        </row>
        <row r="76">
          <cell r="A76" t="str">
            <v>Potencial derrame de Floculante</v>
          </cell>
          <cell r="B76" t="str">
            <v>Cambio en la calidad de cursos de agua y suelo</v>
          </cell>
          <cell r="C76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6" t="str">
            <v>NO SIGNIFICATIVO</v>
          </cell>
        </row>
        <row r="77">
          <cell r="A77" t="str">
            <v>Potencial derrame de Hidrocarburos</v>
          </cell>
          <cell r="B77" t="str">
            <v>Cambio en la calidad de cursos de agua y suelo</v>
          </cell>
          <cell r="C77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7" t="str">
            <v>SIGNIFICATIVO</v>
          </cell>
        </row>
        <row r="78">
          <cell r="A78" t="str">
            <v>Potencial derrame de Hidrocarburos (diesel, gasolina)</v>
          </cell>
          <cell r="B78" t="str">
            <v>Cambio en la calidad de cursos de agua y suelo</v>
          </cell>
          <cell r="C78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8" t="str">
            <v>SIGNIFICATIVO</v>
          </cell>
        </row>
        <row r="79">
          <cell r="A79" t="str">
            <v>Potencial derrame de insumos químicos (cianuro, xantatos, etc.)</v>
          </cell>
          <cell r="B79" t="str">
            <v>Cambio en la calidad de cursos de agua y suelo</v>
          </cell>
          <cell r="C79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9" t="str">
            <v>SIGNIFICATIVO</v>
          </cell>
        </row>
        <row r="80">
          <cell r="A80" t="str">
            <v>Potencial derrame de insumos químicos (reactivos químicos de laboratorio)</v>
          </cell>
          <cell r="B80" t="str">
            <v>Cambio en la calidad de cursos de agua y suelo</v>
          </cell>
          <cell r="C80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0" t="str">
            <v>SIGNIFICATIVO</v>
          </cell>
        </row>
        <row r="81">
          <cell r="A81" t="str">
            <v>Potencial derrame de lodos</v>
          </cell>
          <cell r="B81" t="str">
            <v>Cambio en la calidad de cursos de agua y suelo</v>
          </cell>
          <cell r="C81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1" t="str">
            <v>SIGNIFICATIVO</v>
          </cell>
        </row>
        <row r="82">
          <cell r="A82" t="str">
            <v>Potencial derrame de lubricantes</v>
          </cell>
          <cell r="B82" t="str">
            <v>Cambio en la calidad de cursos de agua y suelo</v>
          </cell>
          <cell r="C82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2" t="str">
            <v>NO SIGNIFICATIVO</v>
          </cell>
        </row>
        <row r="83">
          <cell r="A83" t="str">
            <v>Potencial derrame de mineral chancado (transporte de mineral)</v>
          </cell>
          <cell r="B83" t="str">
            <v>Cambio en la calidad de cursos de agua y suelo</v>
          </cell>
          <cell r="C83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3" t="str">
            <v>NO SIGNIFICATIVO</v>
          </cell>
        </row>
        <row r="84">
          <cell r="A84" t="str">
            <v>Potencial Derrame de pulpa mineralizada</v>
          </cell>
          <cell r="B84" t="str">
            <v>Cambio en la calidad de cursos de agua y suelo</v>
          </cell>
          <cell r="C84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4" t="str">
            <v>SIGNIFICATIVO</v>
          </cell>
        </row>
        <row r="85">
          <cell r="A85" t="str">
            <v>Potencial derrame de relave</v>
          </cell>
          <cell r="B85" t="str">
            <v>Cambio en la calidad de cursos de agua y suelo</v>
          </cell>
          <cell r="C85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5" t="str">
            <v>SIGNIFICATIVO</v>
          </cell>
        </row>
        <row r="86">
          <cell r="A86" t="str">
            <v>Potencial derrame de relave (colapso de presa de relaves)</v>
          </cell>
          <cell r="B86" t="str">
            <v>Cambio en la calidad de cursos de agua y suelo</v>
          </cell>
          <cell r="C86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6" t="str">
            <v>SIGNIFICATIVO</v>
          </cell>
        </row>
        <row r="87">
          <cell r="A87" t="str">
            <v>Potencial derrame de relave (derrame de pulpa de relave: tratamiento, transporte)</v>
          </cell>
          <cell r="B87" t="str">
            <v>Cambio en la calidad de cursos de agua y suelo</v>
          </cell>
          <cell r="C87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7" t="str">
            <v>SIGNIFICATIVO</v>
          </cell>
        </row>
        <row r="88">
          <cell r="A88" t="str">
            <v>Potencial derrame de relave (manejo inadecuado de la presa de relaves)</v>
          </cell>
          <cell r="B88" t="str">
            <v>Cambio en la calidad de cursos de agua y suelo</v>
          </cell>
          <cell r="C88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8" t="str">
            <v>SIGNIFICATIVO</v>
          </cell>
        </row>
        <row r="89">
          <cell r="A89" t="str">
            <v>Potencial derrame de sustancias químicas peligrosos</v>
          </cell>
          <cell r="B89" t="str">
            <v>Cambio en la calidad de cursos de agua y suelo</v>
          </cell>
          <cell r="C89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9" t="str">
            <v>SIGNIFICATIVO</v>
          </cell>
        </row>
        <row r="90">
          <cell r="A90" t="str">
            <v>Potencial derrame residuos peligroso (grasa)</v>
          </cell>
          <cell r="B90" t="str">
            <v>Cambio en la calidad de cursos de agua y suelo</v>
          </cell>
          <cell r="C90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90" t="str">
            <v>SIGNIFICATIVO</v>
          </cell>
        </row>
        <row r="91">
          <cell r="A91" t="str">
            <v>Potencial fuga de gases refrigerantes</v>
          </cell>
          <cell r="B91" t="str">
            <v>Agotamiento de la capa de Ozono</v>
          </cell>
          <cell r="C91" t="str">
            <v>Debilitación de la Capa de ozono, Cambio climático</v>
          </cell>
          <cell r="D91" t="str">
            <v>SIGNIFICATIVO</v>
          </cell>
        </row>
        <row r="92">
          <cell r="A92" t="str">
            <v>Potencial quema de pastizales</v>
          </cell>
          <cell r="B92" t="str">
            <v>Cambio en la calidad de suelo, cursos de agua, aire, pérdida de biodiversidad y paisaje</v>
          </cell>
          <cell r="C92" t="str">
            <v xml:space="preserve">Afectación de flora y fauna, Cambio en la composición del suelo y/o agua, Afectación de ecosistemas, Afectación de generaciones futuras
Reporte a OEFA por emergencias ambientales. </v>
          </cell>
          <cell r="D92" t="str">
            <v>NO SIGNIFICATIVO</v>
          </cell>
        </row>
        <row r="93">
          <cell r="A93" t="str">
            <v>Resto arqueológicos</v>
          </cell>
          <cell r="B93" t="str">
            <v>Afectación al resto arqueológico</v>
          </cell>
          <cell r="C93" t="str">
            <v>Pérdida del patrimonio cultural</v>
          </cell>
          <cell r="D93" t="str">
            <v>SIGNIFICATIVO</v>
          </cell>
        </row>
        <row r="94">
          <cell r="A94" t="str">
            <v>Uso de suelo</v>
          </cell>
          <cell r="B94" t="str">
            <v>Incumplimiento con el diseño de desbroce
Mezcla de suelo orgánico con material inadecuado.
Alteración topográfica del terreno</v>
          </cell>
          <cell r="C94" t="str">
            <v>Pérdida de suelo orgánico, 
Alteración de medios bióticos (flora y fauna sensible) Afectación de hábitat.
Afectación de flora y/o cultivos.
Afectación a personas externas.</v>
          </cell>
          <cell r="D94" t="str">
            <v>NO SIGNIFICATIVO</v>
          </cell>
        </row>
        <row r="95">
          <cell r="A95" t="str">
            <v>Disturbios sociales directos / indirectos</v>
          </cell>
          <cell r="B95" t="str">
            <v>Agresión física o verbal, vandalismo, robos</v>
          </cell>
          <cell r="C95" t="str">
            <v>Múltiples Fatalidades, Lesiones Graves, Daños a la Propiedad, Detención del proceso productivo</v>
          </cell>
        </row>
        <row r="96">
          <cell r="A96" t="str">
            <v>Encuentro con personas hostiles de comunidades</v>
          </cell>
          <cell r="B96" t="str">
            <v>Agresión física</v>
          </cell>
          <cell r="C96" t="str">
            <v>Lesiones graves</v>
          </cell>
        </row>
        <row r="97">
          <cell r="A97" t="str">
            <v>Encuentro con personas hostiles de comunidades</v>
          </cell>
          <cell r="B97" t="str">
            <v>secuestro de personas, vehículos y equipos de trabajo</v>
          </cell>
          <cell r="C97" t="str">
            <v>Lesiones graves</v>
          </cell>
        </row>
        <row r="98">
          <cell r="A98" t="str">
            <v>Instalación de cabañas, casas, en propiedad de Alpayana</v>
          </cell>
          <cell r="B98" t="str">
            <v>Invasión a la propiedad</v>
          </cell>
          <cell r="C98" t="str">
            <v>Daños a la propiedad y salud de las personas</v>
          </cell>
        </row>
        <row r="99">
          <cell r="A99" t="str">
            <v>Rotura de enmallado</v>
          </cell>
          <cell r="B99" t="str">
            <v>Incursión a la propiedad</v>
          </cell>
          <cell r="C99" t="str">
            <v>Daño a la propiedad</v>
          </cell>
        </row>
        <row r="100">
          <cell r="A100" t="str">
            <v>Incumplimiento de compromisos sociales y ambientales</v>
          </cell>
          <cell r="B100" t="str">
            <v>Reclamos por indemnización</v>
          </cell>
          <cell r="C100" t="str">
            <v>Bloqueo de vías y accesos</v>
          </cell>
        </row>
        <row r="102">
          <cell r="A102" t="str">
            <v>*************     SALUD        ***************</v>
          </cell>
        </row>
        <row r="103">
          <cell r="A103" t="str">
            <v>Transtorno psicosocial por enefermedades en pandemia (virus Sars-cov 2)</v>
          </cell>
          <cell r="B103" t="str">
            <v>Doble Presencia
Alteración Emocional (Miedo)
Inseguridad Laboral
Estigmatización
Sobrecarga de trabajo (horas de trabajo) 
Victimización , acoso (bullying)</v>
          </cell>
          <cell r="C103" t="str">
            <v>Estrés
Fatiga
Ansiedad
Irritabilidad
Depresión</v>
          </cell>
        </row>
        <row r="104">
          <cell r="A104" t="str">
            <v>Sobrecarga de trabajo / Trabajos prolongados</v>
          </cell>
          <cell r="B104" t="str">
            <v>Psicosocial</v>
          </cell>
          <cell r="C104" t="str">
            <v>Estrés, depresion, Bourn out, Mobbing, fatiga y somnolencia, falta de concentración</v>
          </cell>
        </row>
        <row r="105">
          <cell r="A105" t="str">
            <v>Agotamiento Mental</v>
          </cell>
          <cell r="B105" t="str">
            <v xml:space="preserve">Fatiga mental, sobre esfuerzo mental
</v>
          </cell>
          <cell r="C105" t="str">
            <v xml:space="preserve">Carga mental, estrés Laboral, bajo rendimiento, problemas cardiovasculares y neurologicos, somnolencia.
</v>
          </cell>
        </row>
        <row r="106">
          <cell r="A106" t="str">
            <v>Agotamiento Visual</v>
          </cell>
          <cell r="B106" t="str">
            <v>Fatiga Visual, sobre esfuerzo Visual</v>
          </cell>
          <cell r="C106" t="str">
            <v>Agotamiento visual, Irritación conjuntival, ametropÍa, cefalea.</v>
          </cell>
        </row>
        <row r="107">
          <cell r="A107" t="str">
            <v>Hostigamiento Laboral</v>
          </cell>
          <cell r="B107" t="str">
            <v>Psicosocial</v>
          </cell>
          <cell r="C107" t="str">
            <v>Estrés, depresión, ausentismo laboral, ansiedad, conducta agresiva o violenta, bullyng, burn out</v>
          </cell>
        </row>
        <row r="108">
          <cell r="A108" t="str">
            <v>Acoso Sexual</v>
          </cell>
          <cell r="B108" t="str">
            <v>Psicosocial</v>
          </cell>
          <cell r="C108" t="str">
            <v>Depresion, ansiedad, disfunsión social, ausentismo</v>
          </cell>
        </row>
        <row r="109">
          <cell r="A109" t="str">
            <v>Monotonía Laboral</v>
          </cell>
          <cell r="B109" t="str">
            <v>Trabajo repetitivos</v>
          </cell>
          <cell r="C109" t="str">
            <v>Estrés, fatiga en el trabajo, cefaleas.</v>
          </cell>
        </row>
        <row r="110">
          <cell r="A110" t="str">
            <v>Material particulado (Polvo)</v>
          </cell>
          <cell r="B110" t="str">
            <v>Inhalación o exposición a</v>
          </cell>
          <cell r="C110" t="str">
            <v>Neumoconiosis</v>
          </cell>
        </row>
        <row r="111">
          <cell r="A111" t="str">
            <v>Material particulado (Plomo)</v>
          </cell>
          <cell r="B111" t="str">
            <v>Inhalación o exposición a plomo y sus derivados</v>
          </cell>
          <cell r="C111" t="str">
            <v>Irritación en la piel, ojos y tracto respiratorio. Afecta hígado y riñones. Daña los tejidos</v>
          </cell>
        </row>
        <row r="112">
          <cell r="A112" t="str">
            <v>Material particulado (Silice cristalina)</v>
          </cell>
          <cell r="B112" t="str">
            <v>Inhalación o exposición a silice cristalina</v>
          </cell>
          <cell r="C112" t="str">
            <v>Silicosis</v>
          </cell>
        </row>
        <row r="113">
          <cell r="A113" t="str">
            <v>Material particulado (Asbesto / Amianto)</v>
          </cell>
          <cell r="B113" t="str">
            <v>Exposición asbesto / Amianto</v>
          </cell>
          <cell r="C113" t="str">
            <v>Asbestosis</v>
          </cell>
        </row>
        <row r="114">
          <cell r="A114" t="str">
            <v>Sustancias o productos químicos</v>
          </cell>
          <cell r="B114" t="str">
            <v>Contacto con sustancias quimicas</v>
          </cell>
          <cell r="C114" t="str">
            <v>Dermatitis, Quemadura Química, queratitis, intoxicación</v>
          </cell>
        </row>
        <row r="115">
          <cell r="A115" t="str">
            <v>Gases de combustión</v>
          </cell>
          <cell r="B115" t="str">
            <v xml:space="preserve">Exposición o inhalación de gases de  combustión 
</v>
          </cell>
          <cell r="C115" t="str">
            <v>Enfermedades respiratorias
Irritacion de las vias respiratorias, irritación conjuntival, desmayo</v>
          </cell>
        </row>
        <row r="116">
          <cell r="A116" t="str">
            <v>Gases tóxicos</v>
          </cell>
          <cell r="B116" t="str">
            <v xml:space="preserve">Exposición o inhalación de gases toxicos
</v>
          </cell>
          <cell r="C116" t="str">
            <v>Intoxicacón, irritación vias respiratorias, naúseas, desmayos fatalidad.</v>
          </cell>
        </row>
        <row r="117">
          <cell r="A117" t="str">
            <v>Humos metálicos (soldaduras y fundición)</v>
          </cell>
          <cell r="B117" t="str">
            <v>Inhalación o exposición a</v>
          </cell>
          <cell r="C117" t="str">
            <v>Neumoconiosis, Asfixia, Alergias, neuropatias, hepatotoxicidad, nefratoxicidad, carcinoma.</v>
          </cell>
        </row>
        <row r="118">
          <cell r="A118" t="str">
            <v>Condiciones ergonómicas inadecuadas</v>
          </cell>
          <cell r="B118" t="str">
            <v>Posturas inadecuadas / sobre esfuerzos durante la labor</v>
          </cell>
          <cell r="C118" t="str">
            <v>Lumbalgias, dorsalgías, inflamación de tendones, Mialgias, Dolor de cuello en región cervical, Síndrome de Túnel Carpiano, Tensión muscular</v>
          </cell>
        </row>
        <row r="119">
          <cell r="A119" t="str">
            <v>Ergonómicos, sobre esfuerzo de levantamiento de objetos pesado</v>
          </cell>
          <cell r="B119" t="str">
            <v>Manipulación manual de cargas</v>
          </cell>
          <cell r="C119" t="str">
            <v>Lumbalgia, cervicalgias, dorsalgias, hernias</v>
          </cell>
        </row>
        <row r="120">
          <cell r="A120" t="str">
            <v>Ergonómicos, Espacios de trabajo</v>
          </cell>
          <cell r="B120" t="str">
            <v>Posturas forzadas</v>
          </cell>
          <cell r="C120" t="str">
            <v>Transtornos musculoesqueleticos</v>
          </cell>
        </row>
        <row r="121">
          <cell r="A121" t="str">
            <v>Bipedestación prolongada (Permanecer de pie prolongado)</v>
          </cell>
          <cell r="B121" t="str">
            <v>Problemas en las articulaciones de la columna, caderas, rodillas y pies</v>
          </cell>
          <cell r="C121" t="str">
            <v>transtornos osteo musculares, ligamentos , articulaciones, tendones y varices</v>
          </cell>
        </row>
        <row r="122">
          <cell r="A122" t="str">
            <v>Movimientos repetitivos</v>
          </cell>
          <cell r="B122" t="str">
            <v>Movimientos repetitivos  prolongados</v>
          </cell>
          <cell r="C122" t="str">
            <v>Lesiones osteoarticulares, lumbalgia, escoliosis, golpes y contusiones</v>
          </cell>
        </row>
        <row r="123">
          <cell r="A123" t="str">
            <v>Ruido Ocupacional</v>
          </cell>
          <cell r="B123" t="str">
            <v>Exposición a ruido continuo o de impacto por encima de LMP</v>
          </cell>
          <cell r="C123" t="str">
            <v>Hipoacucia, sordera profesional, trauma acústico</v>
          </cell>
        </row>
        <row r="124">
          <cell r="A124" t="str">
            <v>Iluminación deficiente o inadecuada</v>
          </cell>
          <cell r="B124" t="str">
            <v>Exposición a iluminación alta / baja</v>
          </cell>
          <cell r="C124" t="str">
            <v>Fatiga Visual, Cefaléas, Vértigos, bajo rendimiento laboral</v>
          </cell>
        </row>
        <row r="125">
          <cell r="A125" t="str">
            <v>Vibración cuerpo entero</v>
          </cell>
          <cell r="B125" t="str">
            <v>Exposición a la vibración  de cuerpo entero</v>
          </cell>
          <cell r="C125" t="str">
            <v xml:space="preserve"> Discopatías de columna, transtronos osteomusculares y articulares.</v>
          </cell>
        </row>
        <row r="126">
          <cell r="A126" t="str">
            <v>Vibración Mano brazo</v>
          </cell>
          <cell r="B126" t="str">
            <v>Exposición a la vibración  de mano brazo</v>
          </cell>
          <cell r="C126" t="str">
            <v xml:space="preserve"> Alteraciones osteoarticulares, neuropatias, afectación vascular.</v>
          </cell>
        </row>
        <row r="127">
          <cell r="A127" t="str">
            <v>Disconfort Térmico</v>
          </cell>
          <cell r="B127" t="str">
            <v>Exposición a condiciones climáticas , trabajo nocturno, trabajos a la interperie</v>
          </cell>
          <cell r="C127" t="str">
            <v>Deshidratación, cansancio
Desmayo, nauseas, cefaléas, calambres.</v>
          </cell>
        </row>
        <row r="128">
          <cell r="A128" t="str">
            <v>Temperaturas extremas</v>
          </cell>
          <cell r="B128" t="str">
            <v>Estrés Térmico por calor o frío</v>
          </cell>
          <cell r="C128" t="str">
            <v>Deshidratación, hipertermia, hipotermia</v>
          </cell>
        </row>
        <row r="129">
          <cell r="A129" t="str">
            <v>Condiciones adversas de clima (Temperatura, viento, humedad)</v>
          </cell>
          <cell r="B129" t="str">
            <v>variación térmica</v>
          </cell>
          <cell r="C129" t="str">
            <v>Enfermedades respiratorias, osteomusculares.</v>
          </cell>
        </row>
        <row r="130">
          <cell r="A130" t="str">
            <v>Radiación solar</v>
          </cell>
          <cell r="B130" t="str">
            <v>Exposición a Radiación UV</v>
          </cell>
          <cell r="C130" t="str">
            <v>Cáncer a la Piel, Deshidratación, Insolación, desmayo.</v>
          </cell>
        </row>
        <row r="131">
          <cell r="A131" t="str">
            <v>Radiación no ionizante (electromagnética)</v>
          </cell>
          <cell r="B131" t="str">
            <v>Operación equipos eléctricos</v>
          </cell>
          <cell r="C131" t="str">
            <v>Lipoatrofia semicircular.</v>
          </cell>
        </row>
        <row r="132">
          <cell r="A132" t="str">
            <v>Destello de soldadura (Radiación no ionizante)</v>
          </cell>
          <cell r="B132" t="str">
            <v>Exposición Directa a Radiación</v>
          </cell>
          <cell r="C132" t="str">
            <v xml:space="preserve">Quemaduras de retina, fotoconjuntivitis, cataratas, </v>
          </cell>
        </row>
        <row r="133">
          <cell r="A133" t="str">
            <v>Radiación ionizante (elementos radioactivos)</v>
          </cell>
          <cell r="B133" t="str">
            <v>Exposición directa a</v>
          </cell>
          <cell r="C133" t="str">
            <v>Daños a los tejidos del cuerpo, alopesia, naúseas, cáncer, esterilidad</v>
          </cell>
        </row>
        <row r="134">
          <cell r="A134" t="str">
            <v>Residuos sólidos peligrosos (Hospital / Laboratorios / Planta / Mantenimiento)</v>
          </cell>
          <cell r="B134" t="str">
            <v>Exposición a, contacto con</v>
          </cell>
          <cell r="C134" t="str">
            <v>Intoxicaciones, Quemaduras, enfermedades infectocontagiosas, fatalidad</v>
          </cell>
        </row>
        <row r="135">
          <cell r="A135" t="str">
            <v>Alimentos en mal estado o vencidos</v>
          </cell>
          <cell r="B135" t="str">
            <v>Ingesta de alimentos en mal estado o vencidos</v>
          </cell>
          <cell r="C135" t="str">
            <v>Infecciones gastrointestinales, Intoxicaciones</v>
          </cell>
        </row>
        <row r="136">
          <cell r="A136" t="str">
            <v>Agentes biológicos patógenos  corporales</v>
          </cell>
          <cell r="B136" t="str">
            <v>Contacto con secreciones</v>
          </cell>
          <cell r="C136" t="str">
            <v>Infecciones cronicas</v>
          </cell>
        </row>
        <row r="137">
          <cell r="A137" t="str">
            <v>Agentes biológicos ambientales (virus, levaduras,  bacterias)</v>
          </cell>
          <cell r="B137" t="str">
            <v>Exposición a agentes biológicos patógenos</v>
          </cell>
          <cell r="C137" t="str">
            <v>Infecciones</v>
          </cell>
        </row>
        <row r="138">
          <cell r="A138" t="str">
            <v>Agentes infecciosos
(SARS-Cov-2 )</v>
          </cell>
          <cell r="B138" t="str">
            <v>Exposición o contacto con agentes infecciósos</v>
          </cell>
          <cell r="C138" t="str">
            <v>Infección , fatalidad</v>
          </cell>
        </row>
        <row r="140">
          <cell r="A140" t="str">
            <v>**************        SEGURIDAD       **********************</v>
          </cell>
        </row>
        <row r="141">
          <cell r="A141" t="str">
            <v xml:space="preserve"> Rocas o material suelto</v>
          </cell>
          <cell r="B141" t="str">
            <v>Caída o deslizamiento de</v>
          </cell>
          <cell r="C141" t="str">
            <v>Fatalidad (Atrapamiento por material), asfixia, daño a la propiedad, detención del proceso productivo.</v>
          </cell>
        </row>
        <row r="142">
          <cell r="A142" t="str">
            <v xml:space="preserve"> Trabajos en espacio confinado</v>
          </cell>
          <cell r="B142" t="str">
            <v>Trabajos en, exposición a gases, líquidos y temperaturas altas, ventilación insuficiente</v>
          </cell>
          <cell r="C142" t="str">
            <v>Fatalidad, asfixia, caídas, sofocación, explosión</v>
          </cell>
        </row>
        <row r="143">
          <cell r="A143" t="str">
            <v>Accesorios de voladura</v>
          </cell>
          <cell r="B143" t="str">
            <v>Iniciación de explosión</v>
          </cell>
          <cell r="C143" t="str">
            <v>Lesiones Graves por explosión, Fatalidad</v>
          </cell>
        </row>
        <row r="144">
          <cell r="A144" t="str">
            <v>Amago de incendio por corto circuito</v>
          </cell>
          <cell r="B144" t="str">
            <v>Quemaduras, daño material</v>
          </cell>
          <cell r="C144" t="str">
            <v>Lesiones/ asfixia/ fatalidad</v>
          </cell>
        </row>
        <row r="145">
          <cell r="A145" t="str">
            <v xml:space="preserve">Animales salvajes/ Insectos </v>
          </cell>
          <cell r="B145" t="str">
            <v>Ataque / Mordedura / Picadura de</v>
          </cell>
          <cell r="C145" t="str">
            <v>Fatalidad, Infecciones, Intoxicación</v>
          </cell>
        </row>
        <row r="146">
          <cell r="A146" t="str">
            <v>Apilamiento de Materiales y Cargas</v>
          </cell>
          <cell r="B146" t="str">
            <v>Desplome de materiales u objetos</v>
          </cell>
          <cell r="C146" t="str">
            <v>Fatalidad, incapacidad total, lesiones graves, lesiones leves, daño a la propiedad</v>
          </cell>
        </row>
        <row r="147">
          <cell r="A147" t="str">
            <v>Arco eléctrico</v>
          </cell>
          <cell r="B147" t="str">
            <v>Exposición a arco eléctrico</v>
          </cell>
          <cell r="C147" t="str">
            <v>Fatalidad, Quemaduras 1ero, 2do y 3er grado</v>
          </cell>
        </row>
        <row r="148">
          <cell r="A148" t="str">
            <v>Armas de fuego</v>
          </cell>
          <cell r="B148" t="str">
            <v>Explosión, Disparo fortuito</v>
          </cell>
          <cell r="C148" t="str">
            <v>Fatalidad, Lesión Grave</v>
          </cell>
        </row>
        <row r="149">
          <cell r="A149" t="str">
            <v>Barreras inadecuadas de RH</v>
          </cell>
          <cell r="B149" t="str">
            <v>Colapso/inundacion</v>
          </cell>
          <cell r="C149" t="str">
            <v>Lesiones Graves por explosión, Fatalidad</v>
          </cell>
        </row>
        <row r="150">
          <cell r="A150" t="str">
            <v>Carga / descarga de materiales en plataformas</v>
          </cell>
          <cell r="B150" t="str">
            <v>Caída de objetos, caída de personas, vuelco de equipo (material pesado)</v>
          </cell>
          <cell r="C150" t="str">
            <v>Aplastamiento, Atrapamiento (miembros superiores o inferiores), Daño a la propiedad</v>
          </cell>
        </row>
        <row r="151">
          <cell r="A151" t="str">
            <v>Carga suspendida en Izaje</v>
          </cell>
          <cell r="B151" t="str">
            <v>Caída de objetos</v>
          </cell>
          <cell r="C151" t="str">
            <v>Fatalidad (Aplastamiento), Lesiones Graves, Daño a la Propiedad</v>
          </cell>
        </row>
        <row r="152">
          <cell r="A152" t="str">
            <v>Cargas suspendidas</v>
          </cell>
          <cell r="B152" t="str">
            <v>Caída de cargas suspendidas</v>
          </cell>
          <cell r="C152" t="str">
            <v>Fatalidad (Aplastamiento), Lesiones Graves, Daño a la Propiedad</v>
          </cell>
        </row>
        <row r="153">
          <cell r="A153" t="str">
            <v>Colocación y/o retiro de conservadores y bandejas gastronómicas</v>
          </cell>
          <cell r="B153" t="str">
            <v>Atrapamiento por o entre las bandejas o conservadores</v>
          </cell>
          <cell r="C153" t="str">
            <v>Golpe, cortes, raspones</v>
          </cell>
        </row>
        <row r="154">
          <cell r="A154" t="str">
            <v>Condiciones climáticas adversas (tormenta, lluvia intensa, granizada, neblina, nevada)</v>
          </cell>
          <cell r="B154" t="str">
            <v>Descargas eléctricas, Inundaciones, Deslizamientos de material, baja visibilidad, superficies resbalosas</v>
          </cell>
          <cell r="C154" t="str">
            <v xml:space="preserve">Fatalidad, Incapacidad total, lesiones graves, lesiones leves, Daño a la propiedad, Detención del proceso productivo. </v>
          </cell>
        </row>
        <row r="155">
          <cell r="A155" t="str">
            <v>Delincuencia</v>
          </cell>
          <cell r="B155" t="str">
            <v>Secuestro / Robos / Vandalismo</v>
          </cell>
          <cell r="C155" t="str">
            <v>Múltiples Fatalidades, Lesiones Graves, Daños a la Propiedad</v>
          </cell>
        </row>
        <row r="156">
          <cell r="A156" t="str">
            <v>Diques de agua / Presas de Relaves / Pozas de raffinato o PLS</v>
          </cell>
          <cell r="B156" t="str">
            <v>Caída a, colapso de</v>
          </cell>
          <cell r="C156" t="str">
            <v>Ahogamiento, Intoxicación, Daño a la propiedad, Detención del proceso productivo</v>
          </cell>
        </row>
        <row r="157">
          <cell r="A157" t="str">
            <v>Disturbios sociales directos / indirectos</v>
          </cell>
          <cell r="B157" t="str">
            <v>Agresión física o verbal, vandalismo, robos</v>
          </cell>
          <cell r="C157" t="str">
            <v>Múltiples Fatalidades, Lesiones Graves, Daños a la Propiedad, Detención del proceso productivo</v>
          </cell>
        </row>
        <row r="158">
          <cell r="A158" t="str">
            <v>Efectos adversos de voladura en superficie</v>
          </cell>
          <cell r="B158" t="str">
            <v>Caída, colapso de taludes, infraestructura, procesos</v>
          </cell>
          <cell r="C158" t="str">
            <v>Daños a propiedades de la unidad minera y  de la comunidad</v>
          </cell>
        </row>
        <row r="159">
          <cell r="A159" t="str">
            <v>Encuentro con personas hostiles de comunidades</v>
          </cell>
          <cell r="B159" t="str">
            <v>Agresión física
secuestro de personas, vehículos y equipos de trabajo</v>
          </cell>
          <cell r="C159" t="str">
            <v>Lesiones graves</v>
          </cell>
        </row>
        <row r="160">
          <cell r="A160" t="str">
            <v>Energía residual (neumática, eléctrica, hidráulica, estática)</v>
          </cell>
          <cell r="B160" t="str">
            <v>Exposición y/o contacto con energía residual, Aplastamientos, Incendios</v>
          </cell>
          <cell r="C160" t="str">
            <v>Fatalidad, Lesiones Graves, Shock Eléctrico</v>
          </cell>
        </row>
        <row r="161">
          <cell r="A161" t="str">
            <v>Equipos y/o Superficies con alta / baja temperatura (objeto caliente)</v>
          </cell>
          <cell r="B161" t="str">
            <v>Contacto con</v>
          </cell>
          <cell r="C161" t="str">
            <v xml:space="preserve">Quemadura, Lesion Leve, Lesion Grave. </v>
          </cell>
        </row>
        <row r="162">
          <cell r="A162" t="str">
            <v>Espacio confinado</v>
          </cell>
          <cell r="B162" t="str">
            <v>Trabajos en, exposición a gases o líquidos, ventilación insuficiente</v>
          </cell>
          <cell r="C162" t="str">
            <v>Fatalidad, asfixia, caídas, sofocación, explosión</v>
          </cell>
        </row>
        <row r="163">
          <cell r="A163" t="str">
            <v>Espacios reducidos</v>
          </cell>
          <cell r="B163" t="str">
            <v>Contacto con persona y/o equipo móvil</v>
          </cell>
          <cell r="C163" t="str">
            <v>Fatalidad, Golpes, caídas entre personal de trabajo de la misma área</v>
          </cell>
        </row>
        <row r="164">
          <cell r="A164" t="str">
            <v>Esquirlas de la Soldadura, corte, esmerilado</v>
          </cell>
          <cell r="B164" t="str">
            <v>Contacto con</v>
          </cell>
          <cell r="C164" t="str">
            <v>Quemaduras, Cortes, lesiones leves</v>
          </cell>
        </row>
        <row r="165">
          <cell r="A165" t="str">
            <v>Excavación</v>
          </cell>
          <cell r="B165" t="str">
            <v>Caída de personas, Deslizamiento de material</v>
          </cell>
          <cell r="C165" t="str">
            <v>Fatalidad (Atrapamiento por material), asfixia</v>
          </cell>
        </row>
        <row r="166">
          <cell r="A166" t="str">
            <v>Excesivo apilamiento de la carga del rimado en el pie RB</v>
          </cell>
          <cell r="B166" t="str">
            <v>Atoro de carga al interior del RB</v>
          </cell>
          <cell r="C166" t="str">
            <v>Perdida en el proceso</v>
          </cell>
        </row>
        <row r="167">
          <cell r="A167" t="str">
            <v>Exposicion a delincuencia y manifestaciones sindicales</v>
          </cell>
          <cell r="B167" t="str">
            <v>Agresion</v>
          </cell>
          <cell r="C167" t="str">
            <v>Lesiones</v>
          </cell>
        </row>
        <row r="168">
          <cell r="A168" t="str">
            <v>Falta de orden y limpieza</v>
          </cell>
          <cell r="B168" t="str">
            <v>Caida al mismo nivel</v>
          </cell>
          <cell r="C168" t="str">
            <v>Fractura/Heridas / Excoriaciones / Rasguños</v>
          </cell>
        </row>
        <row r="169">
          <cell r="A169" t="str">
            <v>Falta de señalización del area de trabajo (diarios)</v>
          </cell>
          <cell r="B169" t="str">
            <v>Exposición a áreas de peligro</v>
          </cell>
          <cell r="C169" t="str">
            <v>Lesiones Graves y/o Fatalidad, Daños a la propiedad</v>
          </cell>
        </row>
        <row r="170">
          <cell r="A170" t="str">
            <v>Falta de señalización en instalaciones</v>
          </cell>
          <cell r="B170" t="str">
            <v>Exposición a áreas de peligro</v>
          </cell>
          <cell r="C170" t="str">
            <v>Lesiones Graves y/o Fatalidad, Daños a la propiedad</v>
          </cell>
        </row>
        <row r="171">
          <cell r="A171" t="str">
            <v>Falta de señalización en vías</v>
          </cell>
          <cell r="B171" t="str">
            <v>Colisiones, Volcaduras, Despistes</v>
          </cell>
          <cell r="C171" t="str">
            <v>Fatalidad, incapacidad total, lesiones graves, lesiones leves</v>
          </cell>
        </row>
        <row r="172">
          <cell r="A172" t="str">
            <v>Fuente de energía neumática, eléctrica, mecánica, hidráulica, estática y cinética.</v>
          </cell>
          <cell r="B172" t="str">
            <v>Exposición y/o Contacto con</v>
          </cell>
          <cell r="C172" t="str">
            <v>Fatalidad, Shock eléctrico, Lesiones Graves, Amputaciones, Lesiones leves</v>
          </cell>
        </row>
        <row r="173">
          <cell r="A173" t="str">
            <v>Fuga de gas propano</v>
          </cell>
          <cell r="B173" t="str">
            <v xml:space="preserve">Inhalacion de gas </v>
          </cell>
          <cell r="C173" t="str">
            <v>Intoxicación, alergias, desmayos</v>
          </cell>
        </row>
        <row r="174">
          <cell r="A174" t="str">
            <v>Herramientas o maquinas sin guarda</v>
          </cell>
          <cell r="B174" t="str">
            <v>Atrapamiento/ Contacto con herramientas o maquinas sin guarda</v>
          </cell>
          <cell r="C174" t="str">
            <v>Heridas/Amputación/Contusión/Fractura/Muerte</v>
          </cell>
        </row>
        <row r="175">
          <cell r="A175" t="str">
            <v>Incendio</v>
          </cell>
          <cell r="B175" t="str">
            <v>Exposición al fuego</v>
          </cell>
          <cell r="C175" t="str">
            <v>Fatalidad, Lesión Grave, Daños a la propiedad</v>
          </cell>
        </row>
        <row r="176">
          <cell r="A176" t="str">
            <v>Incumplimiento de compromisos sociales y ambientales</v>
          </cell>
          <cell r="B176" t="str">
            <v>Firma de acuerdos sociales</v>
          </cell>
          <cell r="C176" t="str">
            <v>Campaña mediática negativa</v>
          </cell>
        </row>
        <row r="177">
          <cell r="A177" t="str">
            <v>Incumplimiento del proc. Orden y Limpieza</v>
          </cell>
          <cell r="B177" t="str">
            <v>Falta de orden y limpieza</v>
          </cell>
          <cell r="C177" t="str">
            <v>Caídas, golpes, tropezones, Incendios (amagos)</v>
          </cell>
        </row>
        <row r="178">
          <cell r="A178" t="str">
            <v>Inestabilidad de cargas suspendidas</v>
          </cell>
          <cell r="B178" t="str">
            <v>Caída de cargas suspendidas</v>
          </cell>
          <cell r="C178" t="str">
            <v>Fatalidad (Aplastamiento), Lesiones Graves, Daño a la Propiedad</v>
          </cell>
        </row>
        <row r="179">
          <cell r="A179" t="str">
            <v>Inestabilidad de Izaje de cargas</v>
          </cell>
          <cell r="B179" t="str">
            <v>Exposición a la linea de fuego</v>
          </cell>
          <cell r="C179" t="str">
            <v>Lesiones graves, Fatalidad</v>
          </cell>
        </row>
        <row r="180">
          <cell r="A180" t="str">
            <v>Inestabilidad de Macizo Rocoso</v>
          </cell>
          <cell r="B180" t="str">
            <v>Caída de roca</v>
          </cell>
          <cell r="C180" t="str">
            <v>Fatalidad (Atrapamiento por material), asfixia, daño a la propiedad, detención del proceso productivo.</v>
          </cell>
        </row>
        <row r="181">
          <cell r="A181" t="str">
            <v>Instalaciones accesorios eléctricos defectuosos</v>
          </cell>
          <cell r="B181" t="str">
            <v xml:space="preserve">Contacto Eléctrico </v>
          </cell>
          <cell r="C181" t="str">
            <v>Fatalidades, Electrocución, quemaduras</v>
          </cell>
        </row>
        <row r="182">
          <cell r="A182" t="str">
            <v>Izaje de personal con manlift/ canastilla</v>
          </cell>
          <cell r="B182" t="str">
            <v>Caídas a distinto nivel</v>
          </cell>
          <cell r="C182" t="str">
            <v>Contusión/Fractura/Muerte</v>
          </cell>
        </row>
        <row r="183">
          <cell r="A183" t="str">
            <v>Líneas eléctricas/Puntos energizados en Baja Tensión.</v>
          </cell>
          <cell r="B183" t="str">
            <v>Descarga/Contacto con energía eléctrica en baja tensión</v>
          </cell>
          <cell r="C183" t="str">
            <v>Quemadura/Amputación/ Muerte</v>
          </cell>
        </row>
        <row r="184">
          <cell r="A184" t="str">
            <v>Líneas eléctricas/Puntos energizados en Media Tensión.</v>
          </cell>
          <cell r="B184" t="str">
            <v>Descarga/ Contacto con energía eléctrica en media tensión</v>
          </cell>
          <cell r="C184" t="str">
            <v>Quemadura/Amputación/ Muerte</v>
          </cell>
        </row>
        <row r="185">
          <cell r="A185" t="str">
            <v>Liquidos calientes</v>
          </cell>
          <cell r="B185" t="str">
            <v>Exposicion y/o contacto con líquidos calientes</v>
          </cell>
          <cell r="C185" t="str">
            <v>Quemaduras de primer,segundo grado y tercer grado</v>
          </cell>
        </row>
        <row r="186">
          <cell r="A186" t="str">
            <v>Manipulacion de Accesorios de voladura</v>
          </cell>
          <cell r="B186" t="str">
            <v>Iniciación de explosión</v>
          </cell>
          <cell r="C186" t="str">
            <v>Lesiones Graves por explosión, Fatalidad</v>
          </cell>
        </row>
        <row r="187">
          <cell r="A187" t="str">
            <v>Manipulacion de aceites / grasas</v>
          </cell>
          <cell r="B187" t="str">
            <v>Salpicadura de, Derrame</v>
          </cell>
          <cell r="C187" t="str">
            <v>Afeccion ocular intoxicacion a la piel, contaminacion agua-suelo.</v>
          </cell>
        </row>
        <row r="188">
          <cell r="A188" t="str">
            <v>Manipulación de balones de gas propano</v>
          </cell>
          <cell r="B188" t="str">
            <v>Fuga de gas, Exposicion y/o contacto al medio ambiente</v>
          </cell>
          <cell r="C188" t="str">
            <v>Explosión, fuga de gas, corrosión</v>
          </cell>
        </row>
        <row r="189">
          <cell r="A189" t="str">
            <v>Manipulacion de herramientas</v>
          </cell>
          <cell r="B189" t="str">
            <v>Golpeado por / contra</v>
          </cell>
          <cell r="C189" t="str">
            <v>Fractura/Contusión/hematoma</v>
          </cell>
        </row>
        <row r="190">
          <cell r="A190" t="str">
            <v>Manipulacion de las barras de perforacion</v>
          </cell>
          <cell r="B190" t="str">
            <v>Golpeado por / contra</v>
          </cell>
          <cell r="C190" t="str">
            <v>Fractura/Contusión/mutilacion/hematoma</v>
          </cell>
        </row>
        <row r="191">
          <cell r="A191" t="str">
            <v>Movimiento del brazo hidraulico</v>
          </cell>
          <cell r="B191" t="str">
            <v>Golpeado por / contra</v>
          </cell>
          <cell r="C191" t="str">
            <v>Contusión/hematoma</v>
          </cell>
        </row>
        <row r="192">
          <cell r="A192" t="str">
            <v>Objeto y/o Superficie cortante / Punzante</v>
          </cell>
          <cell r="B192" t="str">
            <v>Contacto con objetivo cortante /punzante</v>
          </cell>
          <cell r="C192" t="str">
            <v>Lesion Leve, Lesion Grave</v>
          </cell>
        </row>
        <row r="193">
          <cell r="A193" t="str">
            <v>Objetos y/o materiales en el piso</v>
          </cell>
          <cell r="B193" t="str">
            <v>Contacto con  materiales en el piso</v>
          </cell>
          <cell r="C193" t="str">
            <v>Fractura, Lesiones leves</v>
          </cell>
        </row>
        <row r="194">
          <cell r="A194" t="str">
            <v>Operación de equipo pesado y/o auxiliar</v>
          </cell>
          <cell r="B194" t="str">
            <v>Choque, atropello,Caída a diferente nivel (botaderos, rampas, tajos), colisión de equipos</v>
          </cell>
          <cell r="C194" t="str">
            <v>Fatalidad, Lesiones Graves, Atrapamiento, Daños a la propiedad</v>
          </cell>
        </row>
        <row r="195">
          <cell r="A195" t="str">
            <v>Parada intempestiva del ascensor</v>
          </cell>
          <cell r="B195" t="str">
            <v>Golpes, contusiones, estrés, claustrofobia</v>
          </cell>
          <cell r="C195" t="str">
            <v>Farturas/Lesiones</v>
          </cell>
        </row>
        <row r="196">
          <cell r="A196" t="str">
            <v>Partes rotatorias móviles</v>
          </cell>
          <cell r="B196" t="str">
            <v>Atrapamiento con</v>
          </cell>
          <cell r="C196" t="str">
            <v>Heridas/Amputación/Contusión/Fractura</v>
          </cell>
        </row>
        <row r="197">
          <cell r="A197" t="str">
            <v>Peaton imprudente / distraido</v>
          </cell>
          <cell r="B197" t="str">
            <v>Atropello</v>
          </cell>
          <cell r="C197" t="str">
            <v>Fatalidad/Fractura</v>
          </cell>
        </row>
        <row r="198">
          <cell r="A198" t="str">
            <v>Pérdida de Control del Izaje en Pique</v>
          </cell>
          <cell r="B198" t="str">
            <v>Exposicion falla de control durante la operación, inspección, mantenimiento y reparación del pique</v>
          </cell>
          <cell r="C198" t="str">
            <v>Lesiones graves, Fatalidad</v>
          </cell>
        </row>
        <row r="199">
          <cell r="A199" t="str">
            <v>Pérdida de Control del Izaje en Pique</v>
          </cell>
          <cell r="B199" t="str">
            <v>Exposicion falla de control durante la operación, inspección, mantenimiento y reparación del pique</v>
          </cell>
          <cell r="C199" t="str">
            <v>Lesiones graves, Fatalidad</v>
          </cell>
        </row>
        <row r="200">
          <cell r="A200" t="str">
            <v>Pisos Resbaladizos / Disparejos/Inestable</v>
          </cell>
          <cell r="B200" t="str">
            <v>Caídas al mismo nivel</v>
          </cell>
          <cell r="C200" t="str">
            <v>Fracturas, Golpes.</v>
          </cell>
        </row>
        <row r="201">
          <cell r="A201" t="str">
            <v>Pozas de acumulación de agua</v>
          </cell>
          <cell r="B201" t="str">
            <v>Ahogamiento</v>
          </cell>
          <cell r="C201" t="str">
            <v>Fatalidad</v>
          </cell>
        </row>
        <row r="202">
          <cell r="A202" t="str">
            <v>Presencia de gas</v>
          </cell>
          <cell r="B202" t="str">
            <v>Exposicion a gases</v>
          </cell>
          <cell r="C202" t="str">
            <v>Muerte</v>
          </cell>
        </row>
        <row r="203">
          <cell r="A203" t="str">
            <v>Proyección de particulas</v>
          </cell>
          <cell r="B203" t="str">
            <v>Exposición y/o Contacto con</v>
          </cell>
          <cell r="C203" t="str">
            <v>Lesiones al ojo, golpes</v>
          </cell>
        </row>
        <row r="204">
          <cell r="A204" t="str">
            <v>Puntos energizados en Alta Tensión.</v>
          </cell>
          <cell r="B204" t="str">
            <v>Descarga/ Contacto con energía eléctrica en alta tensión</v>
          </cell>
          <cell r="C204" t="str">
            <v>Quemadura/Amputación/ Muerte</v>
          </cell>
        </row>
        <row r="205">
          <cell r="A205" t="str">
            <v>Radiación ionizante (elementos radioactivos)</v>
          </cell>
          <cell r="B205" t="str">
            <v>Exposición directa a</v>
          </cell>
          <cell r="C205" t="str">
            <v>Fatalidad (envenenamiento por radiación), Daños a los tejidos del cuerpo, caída de cabello, nauseas, cáncer, Esterilidad</v>
          </cell>
        </row>
        <row r="206">
          <cell r="A206" t="str">
            <v>Radiación no ionizante (frecuencias radiales, de banda ancha, ultravioleta, infrarroja, destello de soldadura)</v>
          </cell>
          <cell r="B206" t="str">
            <v>Exposición Directa a</v>
          </cell>
          <cell r="C206" t="str">
            <v>Quemaduras de retina, fotoconjuntivitis, cataratas, dermatitis, cáncer de piel</v>
          </cell>
        </row>
        <row r="207">
          <cell r="A207" t="str">
            <v>Relleno hidraulico en proceso o reciente</v>
          </cell>
          <cell r="B207" t="str">
            <v>Exposición al colapso del relleno hidraulico</v>
          </cell>
          <cell r="C207" t="str">
            <v>Fatalidad, Lesión Grave, Daños a la propiedad</v>
          </cell>
        </row>
        <row r="208">
          <cell r="A208" t="str">
            <v>Residuos peligrosos</v>
          </cell>
          <cell r="B208" t="str">
            <v>Exposición y/o contacto con</v>
          </cell>
          <cell r="C208" t="str">
            <v xml:space="preserve">Fatalidad, Intoxicaciones, Quemaduras. </v>
          </cell>
        </row>
        <row r="209">
          <cell r="A209" t="str">
            <v>Salpicadura de aceite caliente</v>
          </cell>
          <cell r="B209" t="str">
            <v>Exposicion y/o contacto con la piel</v>
          </cell>
          <cell r="C209" t="str">
            <v>Quemaduras de primero, segundo y tercer grado, lesiones en la piel</v>
          </cell>
        </row>
        <row r="210">
          <cell r="A210" t="str">
            <v>Sismo / Terremoto</v>
          </cell>
          <cell r="B210" t="str">
            <v>Exposición durante el sismo / terremoto</v>
          </cell>
          <cell r="C210" t="str">
            <v>Fatalidades múltiples, Lesiones Graves, daños a la propiedad, detención del proceso productivo.</v>
          </cell>
        </row>
        <row r="211">
          <cell r="A211" t="str">
            <v>Sistema de ventilación detenido por falla mecanica o corte de energía</v>
          </cell>
          <cell r="B211" t="str">
            <v>Exposición a gases</v>
          </cell>
          <cell r="C211" t="str">
            <v>Fatalidad, Lesión Grave, Daños a la propiedad</v>
          </cell>
        </row>
        <row r="212">
          <cell r="A212" t="str">
            <v>Superficie / terreno Inestable</v>
          </cell>
          <cell r="B212" t="str">
            <v>Deslizamiento de Equipos o Personas</v>
          </cell>
          <cell r="C212" t="str">
            <v>Fatalidad (Atrapamiento por material), asfixia, daño a la propiedad, detención del proceso productivo.</v>
          </cell>
        </row>
        <row r="213">
          <cell r="A213" t="str">
            <v>Superficie irregular</v>
          </cell>
          <cell r="B213" t="str">
            <v>Caida al mismo nivel</v>
          </cell>
          <cell r="C213" t="str">
            <v>Heridas/Contusión/hematoma</v>
          </cell>
        </row>
        <row r="214">
          <cell r="A214" t="str">
            <v>Superficie resbaladiza</v>
          </cell>
          <cell r="B214" t="str">
            <v>Caida al mismo nivel</v>
          </cell>
          <cell r="C214" t="str">
            <v>Fractura/Contusión/hematoma</v>
          </cell>
        </row>
        <row r="215">
          <cell r="A215" t="str">
            <v>Superficies Cortantes y/o Puntiagudas</v>
          </cell>
          <cell r="B215" t="str">
            <v>Incrustracion de</v>
          </cell>
          <cell r="C215" t="str">
            <v>Heridas / Excoriaciones / Rasguños</v>
          </cell>
        </row>
        <row r="216">
          <cell r="A216" t="str">
            <v>Tanques con soluciones ácidas</v>
          </cell>
          <cell r="B216" t="str">
            <v>Caída hacía, colapso del contenedor, fuga del químico</v>
          </cell>
          <cell r="C216" t="str">
            <v>Ahogamiento, quemadura y/o intoxicación química, detención del proceso productivo</v>
          </cell>
        </row>
        <row r="217">
          <cell r="A217" t="str">
            <v>Tanques con soluciones ácidas</v>
          </cell>
          <cell r="B217" t="str">
            <v>Caída hacía, colapso del contenedor, fuga del químico</v>
          </cell>
          <cell r="C217" t="str">
            <v>Ahogamiento, quemadura y/o intoxicación química, contaminación ambiental, detención del proceso productivo</v>
          </cell>
        </row>
        <row r="218">
          <cell r="A218" t="str">
            <v>Temperaturas Altas(calor)</v>
          </cell>
          <cell r="B218" t="str">
            <v>Exposicion a temperaturas extremas</v>
          </cell>
          <cell r="C218" t="str">
            <v>Estrés térmico</v>
          </cell>
        </row>
        <row r="219">
          <cell r="A219" t="str">
            <v>Tiros fallados</v>
          </cell>
          <cell r="B219" t="str">
            <v>Iniciación de explosión</v>
          </cell>
          <cell r="C219" t="str">
            <v>Lesiones Graves por explosión, Fatalidad</v>
          </cell>
        </row>
        <row r="220">
          <cell r="A220" t="str">
            <v>Trabajadoras en periodo de gestación</v>
          </cell>
          <cell r="B220" t="str">
            <v xml:space="preserve">Aborto </v>
          </cell>
          <cell r="C220" t="str">
            <v xml:space="preserve">Muerte </v>
          </cell>
        </row>
        <row r="221">
          <cell r="A221" t="str">
            <v>Trabajo con Andamios</v>
          </cell>
          <cell r="B221" t="str">
            <v>Caídas a diferente nivel (personas, herramientas), colapso de andamio</v>
          </cell>
          <cell r="C221" t="str">
            <v>Fatalidad, incapacidad total, lesiones graves, lesiones leves</v>
          </cell>
        </row>
        <row r="222">
          <cell r="A222" t="str">
            <v>Trabajo con escalera</v>
          </cell>
          <cell r="B222" t="str">
            <v>Caida a diferente nivel</v>
          </cell>
          <cell r="C222" t="str">
            <v>Fractura/Contusión/hematoma</v>
          </cell>
        </row>
        <row r="223">
          <cell r="A223" t="str">
            <v>Trabajo en caliente</v>
          </cell>
          <cell r="B223" t="str">
            <v>Exposición a proyección de particulas incandecentes</v>
          </cell>
          <cell r="C223" t="str">
            <v>Quemaduras, Cortes, lesiones leves</v>
          </cell>
        </row>
        <row r="224">
          <cell r="A224" t="str">
            <v>Trabajo en caliente(soldadura)</v>
          </cell>
          <cell r="B224" t="str">
            <v>Exposición a proyección de particulas incandecentes</v>
          </cell>
          <cell r="C224" t="str">
            <v>Quemaduras, Cortes, lesiones leves</v>
          </cell>
        </row>
        <row r="225">
          <cell r="A225" t="str">
            <v>Trabajos de inspeccion en el pie del RB</v>
          </cell>
          <cell r="B225" t="str">
            <v xml:space="preserve"> Caida de roca</v>
          </cell>
          <cell r="C225" t="str">
            <v>Muerte</v>
          </cell>
        </row>
        <row r="226">
          <cell r="A226" t="str">
            <v>Trabajos de invertir fases</v>
          </cell>
          <cell r="B226" t="str">
            <v>Descarga / Contacto con energía eléctrica</v>
          </cell>
          <cell r="C226" t="str">
            <v>Quemadura/Amputación/ Muerte</v>
          </cell>
        </row>
        <row r="227">
          <cell r="A227" t="str">
            <v xml:space="preserve">Trabajos de lanzado de tubería en Raise Boring con sistema anti caída en mal estado </v>
          </cell>
          <cell r="B227" t="str">
            <v>Caídas a distinto nivel</v>
          </cell>
          <cell r="C227" t="str">
            <v>Contusión/Fractura/Muerte</v>
          </cell>
        </row>
        <row r="228">
          <cell r="A228" t="str">
            <v>Trabajos en altura</v>
          </cell>
          <cell r="B228" t="str">
            <v>Caídas a diferente nivel, Atrapamiento en altura</v>
          </cell>
          <cell r="C228" t="str">
            <v>Fatalidad, Lesiones Graves, Paro Cardiaco</v>
          </cell>
        </row>
        <row r="229">
          <cell r="A229" t="str">
            <v>Trabajos en inclinados</v>
          </cell>
          <cell r="B229" t="str">
            <v>Caídas a diferente nivel, Atrapamiento en altura</v>
          </cell>
          <cell r="C229" t="str">
            <v>Fatalidad, Lesiones Graves, Paro Cardiaco</v>
          </cell>
        </row>
        <row r="230">
          <cell r="A230" t="str">
            <v>Trabajos en inclinados</v>
          </cell>
          <cell r="B230" t="str">
            <v>Caídas a diferente nivel, Atrapamiento en altura</v>
          </cell>
          <cell r="C230" t="str">
            <v>Fatalidad, Lesiones Graves, Paro Cardiaco</v>
          </cell>
        </row>
        <row r="231">
          <cell r="A231" t="str">
            <v>Transporte de carga mal estibada (componentes)</v>
          </cell>
          <cell r="B231" t="str">
            <v>Colisiones, Volcaduras, Despistes, Caída de carga</v>
          </cell>
          <cell r="C231" t="str">
            <v>Fatalidad, Daños a la propiedad y de terceros</v>
          </cell>
        </row>
        <row r="232">
          <cell r="A232" t="str">
            <v>Transporte de carga mal estibada (químicos)</v>
          </cell>
          <cell r="B232" t="str">
            <v>Colisiones, Volcaduras, Despistes, Derrame del químico</v>
          </cell>
          <cell r="C232" t="str">
            <v>Fatalidad, Contaminación ambiental, Impactos Sociales</v>
          </cell>
        </row>
        <row r="233">
          <cell r="A233" t="str">
            <v>Transporte de personal en vehiculo</v>
          </cell>
          <cell r="B233" t="str">
            <v>Colisión frontal / Volcadura o Despiste de lado o a desnivel</v>
          </cell>
          <cell r="C233" t="str">
            <v>Múltiples Fatalidades y/o Lesiones Graves</v>
          </cell>
        </row>
        <row r="234">
          <cell r="A234" t="str">
            <v>Traslado de mantenedores (Cambros) y bandejas con alimentos</v>
          </cell>
          <cell r="B234" t="str">
            <v>Caída de objetos en manipulación</v>
          </cell>
          <cell r="C234" t="str">
            <v>Fractura, Lesiones leves</v>
          </cell>
        </row>
        <row r="235">
          <cell r="A235" t="str">
            <v>Uso de Herramientas Manuales</v>
          </cell>
          <cell r="B235" t="str">
            <v xml:space="preserve">Contacto con, Golpeado por, Corte por </v>
          </cell>
          <cell r="C235" t="str">
            <v xml:space="preserve">Lesion Leve, Lesion Incapacitante, Fatalidad. </v>
          </cell>
        </row>
        <row r="236">
          <cell r="A236" t="str">
            <v>Uso de productos químicos</v>
          </cell>
          <cell r="B236" t="str">
            <v>Exposicion y/o contacto con  productos químicos</v>
          </cell>
          <cell r="C236" t="str">
            <v xml:space="preserve">Quemaduras químicas e irritación ocular y de piel.
Irritación de vías respiratorias
</v>
          </cell>
        </row>
        <row r="237">
          <cell r="A237" t="str">
            <v>Vehículo liviano en movimiento</v>
          </cell>
          <cell r="B237" t="str">
            <v>Atropello, volcadura, colisiones, despistes, incendio</v>
          </cell>
          <cell r="C237" t="str">
            <v>Fatalidad, Lesión Grave, Daños a la propiedad</v>
          </cell>
        </row>
        <row r="238">
          <cell r="A238" t="str">
            <v>Vehículos pesados en movimiento</v>
          </cell>
          <cell r="B238" t="str">
            <v>Volcadura, despiste, colisión, Golpes, Deslizamiento, Hundimiento</v>
          </cell>
          <cell r="C238" t="str">
            <v>Fatalidad, Lesión Grave, Daños a la propiedad</v>
          </cell>
        </row>
        <row r="239">
          <cell r="A239" t="str">
            <v>Presion litostatica</v>
          </cell>
          <cell r="B239" t="str">
            <v>Liberacion de esfuerzos</v>
          </cell>
          <cell r="C239" t="str">
            <v>Fatalidad, lesiones, daño a la propiedad, perdida en el proceso.</v>
          </cell>
        </row>
        <row r="240">
          <cell r="A240" t="str">
            <v>Manipulacion de balones de oxigeno</v>
          </cell>
          <cell r="B240" t="str">
            <v>Explosion</v>
          </cell>
          <cell r="C240" t="str">
            <v>Fatalidad, lesiones, daño a la propiedad, perdida en el proceso.</v>
          </cell>
        </row>
        <row r="241">
          <cell r="A241" t="str">
            <v>Falta de personal brigadista por turno y guardia</v>
          </cell>
          <cell r="B241" t="str">
            <v>Falta o falla de atencion oportuna</v>
          </cell>
          <cell r="C241" t="str">
            <v>Lesiones graves, fatalidad</v>
          </cell>
        </row>
        <row r="242">
          <cell r="A242" t="str">
            <v>Falla de camión contra incendios</v>
          </cell>
          <cell r="B242" t="str">
            <v>Atropello / choque - colisión</v>
          </cell>
          <cell r="C242" t="str">
            <v>Lesiones graves, fatalidad</v>
          </cell>
        </row>
        <row r="243">
          <cell r="A243" t="str">
            <v>Falla en la activacion de la emergencia.</v>
          </cell>
          <cell r="B243" t="str">
            <v>Demoras en la atencion de emergencia</v>
          </cell>
          <cell r="C243" t="str">
            <v>Fatalidad,</v>
          </cell>
        </row>
        <row r="244">
          <cell r="A244" t="str">
            <v>Falta de competencia de los brigadistas</v>
          </cell>
          <cell r="B244" t="str">
            <v>Falta o falla de atencion oportuna</v>
          </cell>
          <cell r="C244" t="str">
            <v>Lesiones graves, fatalidad</v>
          </cell>
        </row>
        <row r="245">
          <cell r="A245" t="str">
            <v xml:space="preserve">Falta de equipamiento de la brigada </v>
          </cell>
          <cell r="B245" t="str">
            <v>Demoras en la atencion de emergencia</v>
          </cell>
          <cell r="C245" t="str">
            <v>Lesiones graves, fatalidad</v>
          </cell>
        </row>
        <row r="246">
          <cell r="A246" t="str">
            <v>Planes de Emergencia deficiente</v>
          </cell>
          <cell r="B246" t="str">
            <v>Demoras en la atencion de emergencia</v>
          </cell>
          <cell r="C246" t="str">
            <v>Lesiones graves, fatalidad</v>
          </cell>
        </row>
        <row r="247">
          <cell r="A247" t="str">
            <v>Falta de disponibilidad de vehiculo / equipos moviles</v>
          </cell>
          <cell r="B247" t="str">
            <v>Falta o falla de atencion oportuna</v>
          </cell>
          <cell r="C247" t="str">
            <v>Lesiones graves, fatalidad</v>
          </cell>
        </row>
        <row r="248">
          <cell r="A248" t="str">
            <v>Dificil accesibilidad a la zona de la emergencia</v>
          </cell>
          <cell r="B248" t="str">
            <v>Demoras en la atencion de Emergencias</v>
          </cell>
          <cell r="C248" t="str">
            <v>Lesiones graves, fatalidad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agrama Procesos"/>
      <sheetName val="IPERC"/>
      <sheetName val="Peligros_Aspectos"/>
      <sheetName val="Riesgo"/>
      <sheetName val="Valoración de Riesgo"/>
      <sheetName val="Controles MA"/>
      <sheetName val="Controles SA"/>
      <sheetName val="Controles SE"/>
      <sheetName val="DATA"/>
    </sheetNames>
    <sheetDataSet>
      <sheetData sheetId="0" refreshError="1"/>
      <sheetData sheetId="1" refreshError="1"/>
      <sheetData sheetId="2" refreshError="1">
        <row r="1">
          <cell r="A1"/>
          <cell r="B1"/>
          <cell r="C1"/>
          <cell r="D1"/>
        </row>
        <row r="2">
          <cell r="A2" t="str">
            <v>Peligro SS / Aspecto Ambiental o Social</v>
          </cell>
          <cell r="B2" t="str">
            <v>Riesgo / Impacto Ambiental o Social</v>
          </cell>
          <cell r="C2" t="str">
            <v>Consecuencia</v>
          </cell>
          <cell r="D2" t="str">
            <v>TIPO</v>
          </cell>
        </row>
        <row r="3">
          <cell r="A3" t="str">
            <v>Construcción de infraesctura sin contar con permisos ni controles ambientales</v>
          </cell>
          <cell r="B3" t="str">
            <v>Alteración de la medio físico, social y biológico</v>
          </cell>
          <cell r="C3" t="str">
            <v>Procesos administrativos sancionadores, multas, afectación a la reputación de la empresa.</v>
          </cell>
          <cell r="D3" t="str">
            <v>NO SIGNIFICATIVO</v>
          </cell>
        </row>
        <row r="4">
          <cell r="A4" t="str">
            <v>Consumo de agregados</v>
          </cell>
          <cell r="B4" t="str">
            <v>Agotamiento de recursos Naturales</v>
          </cell>
          <cell r="C4" t="str">
            <v>Afectación de generaciones futuras
Afectación de ecosistemas
Incremento en el reporte de huella de carbono de la organización.</v>
          </cell>
          <cell r="D4" t="str">
            <v>NO SIGNIFICATIVO</v>
          </cell>
        </row>
        <row r="5">
          <cell r="A5" t="str">
            <v>Consumo de Agua</v>
          </cell>
          <cell r="B5" t="str">
            <v>Disminución de la disponibilidad hídrica</v>
          </cell>
          <cell r="C5" t="str">
            <v>Afectación de generaciones futuras
Afectación de ecosistemas
Incremento en el reporte de huella de carbono de la organización.</v>
          </cell>
          <cell r="D5" t="str">
            <v>SIGNIFICATIVO</v>
          </cell>
        </row>
        <row r="6">
          <cell r="A6" t="str">
            <v>Consumo de Agua para uso industrial / doméstico</v>
          </cell>
          <cell r="B6" t="str">
            <v>Disminución de la disponibilidad hídrica</v>
          </cell>
          <cell r="C6" t="str">
            <v>Afectación de generaciones futuras
Afectación de ecosistemas
Incremento en el reporte de huella de carbono de la organización.</v>
          </cell>
          <cell r="D6" t="str">
            <v>SIGNIFICATIVO</v>
          </cell>
        </row>
        <row r="7">
          <cell r="A7" t="str">
            <v>Consumo de alimentos</v>
          </cell>
          <cell r="B7" t="str">
            <v>Agotamiento de recursos Naturales</v>
          </cell>
          <cell r="C7" t="str">
            <v>Afectación de generaciones futuras
Afectación de ecosistemas
Incremento en el reporte de huella de carbono de la organización.</v>
          </cell>
          <cell r="D7" t="str">
            <v>NO SIGNIFICATIVO</v>
          </cell>
        </row>
        <row r="8">
          <cell r="A8" t="str">
            <v>Consumo de energía eléctrica</v>
          </cell>
          <cell r="B8" t="str">
            <v>Agotamiento de recursos Naturales</v>
          </cell>
          <cell r="C8" t="str">
            <v>Afectación de generaciones futuras
Afectación de ecosistemas
Incremento en el reporte de huella de carbono de la organización.</v>
          </cell>
          <cell r="D8" t="str">
            <v>NO SIGNIFICATIVO</v>
          </cell>
        </row>
        <row r="9">
          <cell r="A9" t="str">
            <v>Consumo de hidrocarburos</v>
          </cell>
          <cell r="B9" t="str">
            <v>Agotamiento de fuente de combustibles de fósiles</v>
          </cell>
          <cell r="C9" t="str">
            <v>Afectación de generaciones futuras
Afectación de ecosistemas
Incremento en el reporte de huella de carbono de la organización.</v>
          </cell>
          <cell r="D9" t="str">
            <v>SIGNIFICATIVO</v>
          </cell>
        </row>
        <row r="10">
          <cell r="A10" t="str">
            <v>Consumo de hidrocarburos (gases GLP Propano)</v>
          </cell>
          <cell r="B10" t="str">
            <v>Agotamiento de fuente de combustibles de fósiles</v>
          </cell>
          <cell r="C10" t="str">
            <v>Afectación de generaciones futuras
Afectación de ecosistemas
Incremento en el reporte de huella de carbono de la organización.</v>
          </cell>
          <cell r="D10" t="str">
            <v>SIGNIFICATIVO</v>
          </cell>
        </row>
        <row r="11">
          <cell r="A11" t="str">
            <v>Consumo de madera</v>
          </cell>
          <cell r="B11" t="str">
            <v>Agotamiento de recursos Naturales</v>
          </cell>
          <cell r="C11" t="str">
            <v>Afectación de generaciones futuras
Afectación de ecosistemas
Incremento en el reporte de huella de carbono de la organización.</v>
          </cell>
          <cell r="D11" t="str">
            <v>NO SIGNIFICATIVO</v>
          </cell>
        </row>
        <row r="12">
          <cell r="A12" t="str">
            <v>Consumo de papel (glassine, Kraft)</v>
          </cell>
          <cell r="B12" t="str">
            <v>Agotamiento de recursos Naturales</v>
          </cell>
          <cell r="C12" t="str">
            <v>Afectación de generaciones futuras
Afectación de ecosistemas
Incremento en el reporte de huella de carbono de la organización.</v>
          </cell>
          <cell r="D12" t="str">
            <v>NO SIGNIFICATIVO</v>
          </cell>
        </row>
        <row r="13">
          <cell r="A13" t="str">
            <v>Consumo de papel y cartón</v>
          </cell>
          <cell r="B13" t="str">
            <v>Agotamiento de recursos Naturales</v>
          </cell>
          <cell r="C13" t="str">
            <v>Afectación de generaciones futuras
Afectación de ecosistemas
Incremento en el reporte de huella de carbono de la organización.</v>
          </cell>
          <cell r="D13" t="str">
            <v>NO SIGNIFICATIVO</v>
          </cell>
        </row>
        <row r="14">
          <cell r="A14" t="str">
            <v>Consumo de top soil</v>
          </cell>
          <cell r="B14" t="str">
            <v>Agotamiento de recursos Naturales</v>
          </cell>
          <cell r="C14" t="str">
            <v>Afectación de generaciones futuras
Afectación de ecosistemas
Incremento en el reporte de huella de carbono de la organización.</v>
          </cell>
          <cell r="D14" t="str">
            <v>NO SIGNIFICATIVO</v>
          </cell>
        </row>
        <row r="15">
          <cell r="A15" t="str">
            <v>Generación de agua con concentrado</v>
          </cell>
          <cell r="B15" t="str">
            <v>Potencial contaminación del agua
Potencial contaminación del suelo</v>
          </cell>
          <cell r="C15" t="str">
            <v>Cambio en la composición del suelo y/o agua, 
Eutrofización, 
Agotamiento de oxígeno en cuerpos receptores, 
Afectación a fauna acuática, Presencia de malos olores</v>
          </cell>
          <cell r="D15" t="str">
            <v>SIGNIFICATIVO</v>
          </cell>
        </row>
        <row r="16">
          <cell r="A16" t="str">
            <v>Generación de agua con sedimentos, lodo (mineral con agua)</v>
          </cell>
          <cell r="B16" t="str">
            <v>Potencial contaminación del agua
Potencial contaminación del suelo</v>
          </cell>
          <cell r="C16" t="str">
            <v>Cambio en la composición del suelo y/o agua, 
Eutrofización, 
Agotamiento de oxígeno en cuerpos receptores, 
Afectación a fauna acuática, Presencia de malos olores</v>
          </cell>
          <cell r="D16" t="str">
            <v>SIGNIFICATIVO</v>
          </cell>
        </row>
        <row r="17">
          <cell r="A17" t="str">
            <v>Generación de agua de lavado de vehículos</v>
          </cell>
          <cell r="B17" t="str">
            <v>Potencial contaminación del agua
Potencial contaminación del suelo</v>
          </cell>
          <cell r="C17" t="str">
            <v>Cambio en la composición del suelo y/o agua, 
Eutrofización, 
Agotamiento de oxígeno en cuerpos receptores, 
Afectación a fauna acuática, Presencia de malos olores</v>
          </cell>
          <cell r="D17" t="str">
            <v>SIGNIFICATIVO</v>
          </cell>
        </row>
        <row r="18">
          <cell r="A18" t="str">
            <v>Generación de agua de proceso</v>
          </cell>
          <cell r="B18" t="str">
            <v>Potencial contaminación del agua
Potencial contaminación del suelo</v>
          </cell>
          <cell r="C18" t="str">
            <v>Cambio en la composición del suelo y/o agua
Presencia de metales
Cambio de pH
Agotamiento de oxígeno en cuerpos receptores
Afectación a fauna acuática (bioacumulación de metales)
Presencia de malos olores</v>
          </cell>
          <cell r="D18" t="str">
            <v>SIGNIFICATIVO</v>
          </cell>
        </row>
        <row r="19">
          <cell r="A19" t="str">
            <v>Generación de aguas con insumos químicos</v>
          </cell>
          <cell r="B19" t="str">
            <v>Potencial contaminación del agua
Potencial contaminación del suelo</v>
          </cell>
          <cell r="C19" t="str">
            <v>Cambio en la composición del suelo y/o agua, 
Eutrofización, 
Agotamiento de oxígeno en cuerpos receptores, 
Afectación a fauna acuática, Presencia de malos olores</v>
          </cell>
          <cell r="D19" t="str">
            <v>SIGNIFICATIVO</v>
          </cell>
        </row>
        <row r="20">
          <cell r="A20" t="str">
            <v>Generación de aguas oleosas</v>
          </cell>
          <cell r="B20" t="str">
            <v>Potencial contaminación del agua
Potencial contaminación del suelo</v>
          </cell>
          <cell r="C20" t="str">
            <v>Cambio en la composición del suelo y/o agua, 
Eutrofización, 
Agotamiento de oxígeno en cuerpos receptores, 
Afectación a fauna acuática, Presencia de malos olores</v>
          </cell>
          <cell r="D20" t="str">
            <v>SIGNIFICATIVO</v>
          </cell>
        </row>
        <row r="21">
          <cell r="A21" t="str">
            <v>Generación de aguas residuales de talleres</v>
          </cell>
          <cell r="B21" t="str">
            <v>Potencial contaminación del agua
Potencial contaminación del suelo</v>
          </cell>
          <cell r="C21" t="str">
            <v>Cambio en la composición del suelo y/o agua, 
Eutrofización, 
Agotamiento de oxígeno en cuerpos receptores, 
Afectación a fauna acuática, Presencia de malos olores</v>
          </cell>
          <cell r="D21" t="str">
            <v>SIGNIFICATIVO</v>
          </cell>
        </row>
        <row r="22">
          <cell r="A22" t="str">
            <v>Generación de desmonte</v>
          </cell>
          <cell r="B22" t="str">
            <v>Alteración del paisaje natural
Cambio en la calidad de suelo, cursos de agua, aire y paisaje</v>
          </cell>
          <cell r="C22" t="str">
            <v>Cambio en la composición del suelo y/o agua, 
Distribución de nuevas áreas, Afectación de microfauna del suelo, Afectación de flora y/o cultivos</v>
          </cell>
          <cell r="D22" t="str">
            <v>NO SIGNIFICATIVO</v>
          </cell>
        </row>
        <row r="23">
          <cell r="A23" t="str">
            <v>Generación de efluente con aceites residuales</v>
          </cell>
          <cell r="B23" t="str">
            <v>Potencial contaminación del agua
Potencial contaminación del suelo</v>
          </cell>
          <cell r="C23" t="str">
            <v>Cambio en la composición del suelo y/o agua, 
Eutrofización, 
Agotamiento de oxígeno en cuerpos receptores, 
Afectación a fauna acuática, Presencia de malos olores</v>
          </cell>
          <cell r="D23" t="str">
            <v>SIGNIFICATIVO</v>
          </cell>
        </row>
        <row r="24">
          <cell r="A24" t="str">
            <v>Generación de efluente con aceites y grasas</v>
          </cell>
          <cell r="B24" t="str">
            <v>Potencial contaminación del agua
Potencial contaminación del suelo</v>
          </cell>
          <cell r="C24" t="str">
            <v>Cambio en la composición del suelo y/o agua, 
Eutrofización, 
Agotamiento de oxígeno en cuerpos receptores, 
Afectación a fauna acuática, Presencia de malos olores</v>
          </cell>
          <cell r="D24" t="str">
            <v>SIGNIFICATIVO</v>
          </cell>
        </row>
        <row r="25">
          <cell r="A25" t="str">
            <v>Generación de efluentes con sólidos</v>
          </cell>
          <cell r="B25" t="str">
            <v>Potencial contaminación del agua
Potencial contaminación del suelo</v>
          </cell>
          <cell r="C25" t="str">
            <v>Cambio en la composición del suelo y/o agua, 
Eutrofización, 
Agotamiento de oxígeno en cuerpos receptores, 
Afectación a fauna acuática, Presencia de malos olores</v>
          </cell>
          <cell r="D25" t="str">
            <v>NO SIGNIFICATIVO</v>
          </cell>
        </row>
        <row r="26">
          <cell r="A26" t="str">
            <v>Generación de efluentes de operaciones mineras</v>
          </cell>
          <cell r="B26" t="str">
            <v>Potencial contaminación del agua
Potencial contaminación del suelo</v>
          </cell>
          <cell r="C26" t="str">
            <v>Cambio en la composición del suelo y/o agua, 
Eutrofización, 
Agotamiento de oxígeno en cuerpos receptores, 
Afectación a fauna acuática, Presencia de malos olores</v>
          </cell>
          <cell r="D26" t="str">
            <v>NO SIGNIFICATIVO</v>
          </cell>
        </row>
        <row r="27">
          <cell r="A27" t="str">
            <v>Generación de gases de combustión</v>
          </cell>
          <cell r="B27" t="str">
            <v>Afectación a la calidad de Aire</v>
          </cell>
          <cell r="C27" t="str">
            <v>Lluvia ácida, 
Cambio climático
Afectación del cultivo, 
Afectación de fauna, 
Afectación a personas externas.
Incremento en el reporte de huella de carbono de la organización.</v>
          </cell>
          <cell r="D27" t="str">
            <v>SIGNIFICATIVO</v>
          </cell>
        </row>
        <row r="28">
          <cell r="A28" t="str">
            <v>Generación de gases de combustión (equipos de soldadura)</v>
          </cell>
          <cell r="B28" t="str">
            <v>Afectación a la calidad de Aire</v>
          </cell>
          <cell r="C28" t="str">
            <v>Lluvia ácida, 
Cambio climático
Afectación del cultivo, 
Afectación de fauna, 
Afectación a personas externas.
Incremento en el reporte de huella de carbono de la organización.</v>
          </cell>
          <cell r="D28" t="str">
            <v>SIGNIFICATIVO</v>
          </cell>
        </row>
        <row r="29">
          <cell r="A29" t="str">
            <v>Generación de gases de combustión ( voladura)</v>
          </cell>
          <cell r="B29" t="str">
            <v>Afectación a la calidad de Aire</v>
          </cell>
          <cell r="C29" t="str">
            <v>Lluvia ácida, 
Cambio climático
Afectación del cultivo, 
Afectación de fauna, 
Afectación a personas externas.
Incremento en el reporte de huella de carbono de la organización.</v>
          </cell>
          <cell r="D29" t="str">
            <v>NO SIGNIFICATIVO</v>
          </cell>
        </row>
        <row r="30">
          <cell r="A30" t="str">
            <v>Generación de gases de combustión (incendio / explosión)</v>
          </cell>
          <cell r="B30" t="str">
            <v>Afectación a la calidad de Aire</v>
          </cell>
          <cell r="C30" t="str">
            <v>Lluvia ácida, 
Cambio climático
Afectación del cultivo, 
Afectación de fauna, 
Afectación a personas externas.
Incremento en el reporte de huella de carbono de la organización.</v>
          </cell>
          <cell r="D30" t="str">
            <v>SIGNIFICATIVO</v>
          </cell>
        </row>
        <row r="31">
          <cell r="A31" t="str">
            <v>Generación de gases de combustión (Proceso metalúrgico)</v>
          </cell>
          <cell r="B31" t="str">
            <v>Afectación a la calidad de Aire</v>
          </cell>
          <cell r="C31" t="str">
            <v>Lluvia ácida, 
Cambio climático
Afectación del cultivo, 
Afectación de fauna, 
Afectación a personas externas.
Incremento en el reporte de huella de carbono de la organización.</v>
          </cell>
          <cell r="D31" t="str">
            <v>SIGNIFICATIVO</v>
          </cell>
        </row>
        <row r="32">
          <cell r="A32" t="str">
            <v>Generación de gases de combustión (vehículos, equipos, motores, grupos electrógenos, y otros)</v>
          </cell>
          <cell r="B32" t="str">
            <v>Afectación a la calidad de Aire</v>
          </cell>
          <cell r="C32" t="str">
            <v>Lluvia ácida, 
Cambio climático
Afectación del cultivo, 
Afectación de fauna, 
Afectación a personas externas.
Incremento en el reporte de huella de carbono de la organización.</v>
          </cell>
          <cell r="D32" t="str">
            <v>SIGNIFICATIVO</v>
          </cell>
        </row>
        <row r="33">
          <cell r="A33" t="str">
            <v>Generación de gases de efecto invernadero (GEI)</v>
          </cell>
          <cell r="B33" t="str">
            <v>Agotamiento de la capa de Ozono</v>
          </cell>
          <cell r="C33" t="str">
            <v>Debilitación de la Capa de ozono
Cambio climático
Incremento en el reporte de huella de carbono de la organización.</v>
          </cell>
          <cell r="D33" t="str">
            <v>SIGNIFICATIVO</v>
          </cell>
        </row>
        <row r="34">
          <cell r="A34" t="str">
            <v>Generación de lodos</v>
          </cell>
          <cell r="B34" t="str">
            <v>Potencial contaminación del agua
Potencial contaminación del suelo</v>
          </cell>
          <cell r="C34" t="str">
            <v>Cambio en la composición del suelo y/o agua, 
Eutrofización, 
Agotamiento de oxígeno en cuerpos receptores, 
Afectación a fauna acuática, Presencia de malos olores</v>
          </cell>
          <cell r="D34" t="str">
            <v>SIGNIFICATIVO</v>
          </cell>
        </row>
        <row r="35">
          <cell r="A35" t="str">
            <v>Generación de lodos de perforación</v>
          </cell>
          <cell r="B35" t="str">
            <v>Potencial contaminación del agua
Potencial contaminación del suelo</v>
          </cell>
          <cell r="C35" t="str">
            <v>Cambio en la composición del suelo y/o agua, 
Eutrofización, 
Agotamiento de oxígeno en cuerpos receptores, 
Afectación a fauna acuática, Presencia de malos olores</v>
          </cell>
          <cell r="D35" t="str">
            <v>SIGNIFICATIVO</v>
          </cell>
        </row>
        <row r="36">
          <cell r="A36" t="str">
            <v>Generación de material particulado</v>
          </cell>
          <cell r="B36" t="str">
            <v>Afectación a la calidad de Aire</v>
          </cell>
          <cell r="C36" t="str">
            <v>Lluvia ácida, 
Cambio climático
Afectación del cultivo, 
Afectación de fauna, 
Afectación a personas externas.
Incremento en el reporte de huella de carbono de la organización.</v>
          </cell>
          <cell r="D36" t="str">
            <v>SIGNIFICATIVO</v>
          </cell>
        </row>
        <row r="37">
          <cell r="A37" t="str">
            <v>Generación de material particulado (proceso metalúrgico-chancadoras)</v>
          </cell>
          <cell r="B37" t="str">
            <v>Afectación a la calidad de Aire</v>
          </cell>
          <cell r="C37" t="str">
            <v>Lluvia ácida, 
Cambio climático
Afectación del cultivo, 
Afectación de fauna, 
Afectación a personas externas.
Incremento en el reporte de huella de carbono de la organización.</v>
          </cell>
          <cell r="D37" t="str">
            <v>SIGNIFICATIVO</v>
          </cell>
        </row>
        <row r="38">
          <cell r="A38" t="str">
            <v>Generación de material particulado (transporte y movimiento de vehículos y equipos)</v>
          </cell>
          <cell r="B38" t="str">
            <v>Afectación a la calidad de Aire</v>
          </cell>
          <cell r="C38" t="str">
            <v>Lluvia ácida, 
Cambio climático
Afectación del cultivo, 
Afectación de fauna, 
Afectación a personas externas.
Incremento en el reporte de huella de carbono de la organización.</v>
          </cell>
          <cell r="D38" t="str">
            <v>SIGNIFICATIVO</v>
          </cell>
        </row>
        <row r="39">
          <cell r="A39" t="str">
            <v>Generación de radiación  ionizante</v>
          </cell>
          <cell r="B39" t="str">
            <v>Afectación a la calidad de Aire</v>
          </cell>
          <cell r="C39" t="str">
            <v>Lluvia ácida, 
Cambio climático
Afectación del cultivo, 
Afectación de fauna, 
Afectación a personas externas.
Incremento en el reporte de huella de carbono de la organización.</v>
          </cell>
          <cell r="D39" t="str">
            <v>SIGNIFICATIVO</v>
          </cell>
        </row>
        <row r="40">
          <cell r="A40" t="str">
            <v>Generación de radiación no ionizante</v>
          </cell>
          <cell r="B40" t="str">
            <v>Afectación a la calidad de Aire</v>
          </cell>
          <cell r="C40" t="str">
            <v>Lluvia ácida, 
Cambio climático
Afectación del cultivo, 
Afectación de fauna, 
Afectación a personas externas.
Incremento en el reporte de huella de carbono de la organización.</v>
          </cell>
          <cell r="D40" t="str">
            <v>NO SIGNIFICATIVO</v>
          </cell>
        </row>
        <row r="41">
          <cell r="A41" t="str">
            <v>Generación de radiación por uso de fuentes radiactivas</v>
          </cell>
          <cell r="B41" t="str">
            <v>Afectación a la calidad de Aire</v>
          </cell>
          <cell r="C41" t="str">
            <v>Lluvia ácida, 
Cambio climático
Afectación del cultivo, 
Afectación de fauna, 
Afectación a personas externas.
Incremento en el reporte de huella de carbono de la organización.</v>
          </cell>
          <cell r="D41" t="str">
            <v>SIGNIFICATIVO</v>
          </cell>
        </row>
        <row r="42">
          <cell r="A42" t="str">
            <v>Generación de residuos aparatos eléctricos (RAE)</v>
          </cell>
          <cell r="B42" t="str">
            <v>Cambio en la calidad de suelo, cursos de agua, aire y paisaje</v>
          </cell>
          <cell r="C42" t="str">
            <v>Afectación de flora y/o cultivos, Cambio en la composición del suelo y/o agua, 
Afectación de microfauna del suelo</v>
          </cell>
          <cell r="D42" t="str">
            <v>SIGNIFICATIVO</v>
          </cell>
        </row>
        <row r="43">
          <cell r="A43" t="str">
            <v>Generación de residuos aparatos eléctricos-RAE (Baterías)</v>
          </cell>
          <cell r="B43" t="str">
            <v>Cambio en la calidad de suelo, cursos de agua, aire y paisaje</v>
          </cell>
          <cell r="C43" t="str">
            <v>Afectación de flora y/o cultivos, Cambio en la composición del suelo y/o agua, 
Afectación de microfauna del suelo</v>
          </cell>
          <cell r="D43" t="str">
            <v>SIGNIFICATIVO</v>
          </cell>
        </row>
        <row r="44">
          <cell r="A44" t="str">
            <v>Generación de residuos aparatos eléctricos-RAE (computadoras, teclados, lavadoras, horno microondas, etc.)</v>
          </cell>
          <cell r="B44" t="str">
            <v>Cambio en la calidad de suelo, cursos de agua, aire y paisaje</v>
          </cell>
          <cell r="C44" t="str">
            <v>Afectación de flora y/o cultivos, Cambio en la composición del suelo y/o agua, 
Afectación de microfauna del suelo</v>
          </cell>
          <cell r="D44" t="str">
            <v>SIGNIFICATIVO</v>
          </cell>
        </row>
        <row r="45">
          <cell r="A45" t="str">
            <v>Generación de residuos aparatos eléctricos-RAE (tóner, tintas, impresora, etc.)</v>
          </cell>
          <cell r="B45" t="str">
            <v>Cambio en la calidad de suelo, cursos de agua, aire y paisaje</v>
          </cell>
          <cell r="C45" t="str">
            <v>Afectación de flora y/o cultivos, Cambio en la composición del suelo y/o agua, 
Afectación de microfauna del suelo</v>
          </cell>
          <cell r="D45" t="str">
            <v>SIGNIFICATIVO</v>
          </cell>
        </row>
        <row r="46">
          <cell r="A46" t="str">
            <v>Generación de residuos biocontaminados</v>
          </cell>
          <cell r="B46" t="str">
            <v>Cambio en la calidad de suelo, cursos de agua, aire y paisaje</v>
          </cell>
          <cell r="C46" t="str">
            <v xml:space="preserve">Afectación de flora y/o cultivos
Cambio en la composición del suelo y/o agua
Afectación de microfauna del suelo. 
Multas y/o sanciones por organismos del estado. </v>
          </cell>
          <cell r="D46" t="str">
            <v>SIGNIFICATIVO</v>
          </cell>
        </row>
        <row r="47">
          <cell r="A47" t="str">
            <v>Generación de residuos sólidos no peligrosos</v>
          </cell>
          <cell r="B47" t="str">
            <v>Cambio en la calidad de suelo, cursos de agua, aire y paisaje</v>
          </cell>
          <cell r="C47" t="str">
            <v>Afectación de flora y/o cultivos, Cambio en la composición del suelo y/o agua, 
Afectación de microfauna del suelo</v>
          </cell>
          <cell r="D47" t="str">
            <v>NO SIGNIFICATIVO</v>
          </cell>
        </row>
        <row r="48">
          <cell r="A48" t="str">
            <v>Generación de residuos sólidos no peligrosos (chatarra liviana: pernos de sostenimiento,restos de clavos, alambres, etc.)</v>
          </cell>
          <cell r="B48" t="str">
            <v>Cambio en la calidad de suelo, cursos de agua, aire y paisaje</v>
          </cell>
          <cell r="C48" t="str">
            <v>Afectación de flora y/o cultivos, Cambio en la composición del suelo y/o agua, 
Afectación de microfauna del suelo</v>
          </cell>
          <cell r="D48" t="str">
            <v>NO SIGNIFICATIVO</v>
          </cell>
        </row>
        <row r="49">
          <cell r="A49" t="str">
            <v xml:space="preserve">Generación de residuos sólidos no peligrosos (chatarra pesada: estructuras, campanas, chaquetas, rieles, vigas,etc.) </v>
          </cell>
          <cell r="B49" t="str">
            <v>Cambio en la calidad de suelo, cursos de agua, aire y paisaje</v>
          </cell>
          <cell r="C49" t="str">
            <v>Afectación de flora y/o cultivos, Cambio en la composición del suelo y/o agua, 
Afectación de microfauna del suelo</v>
          </cell>
          <cell r="D49" t="str">
            <v>NO SIGNIFICATIVO</v>
          </cell>
        </row>
        <row r="50">
          <cell r="A50" t="str">
            <v>Generación de residuos sólidos no peligrosos (plástico)</v>
          </cell>
          <cell r="B50" t="str">
            <v>Cambio en la calidad de suelo, cursos de agua, aire y paisaje</v>
          </cell>
          <cell r="C50" t="str">
            <v>Afectación de flora y/o cultivos, Cambio en la composición del suelo y/o agua, 
Afectación de microfauna del suelo</v>
          </cell>
          <cell r="D50" t="str">
            <v>NO SIGNIFICATIVO</v>
          </cell>
        </row>
        <row r="51">
          <cell r="A51" t="str">
            <v>Generación de residuos sólidos no peligrosos (restos de concreto, cemento vencido, residuos de demolición, y otros)</v>
          </cell>
          <cell r="B51" t="str">
            <v>Cambio en la calidad de suelo, cursos de agua, aire y paisaje</v>
          </cell>
          <cell r="C51" t="str">
            <v>Afectación de flora y/o cultivos, Cambio en la composición del suelo y/o agua, 
Afectación de microfauna del suelo</v>
          </cell>
          <cell r="D51" t="str">
            <v>NO SIGNIFICATIVO</v>
          </cell>
        </row>
        <row r="52">
          <cell r="A52" t="str">
            <v>Generación de residuos sólidos no peligrosos (vidrio)</v>
          </cell>
          <cell r="B52" t="str">
            <v>Cambio en la calidad de suelo, cursos de agua, aire y paisaje</v>
          </cell>
          <cell r="C52" t="str">
            <v>Afectación de flora y/o cultivos, Cambio en la composición del suelo y/o agua, 
Afectación de microfauna del suelo</v>
          </cell>
          <cell r="D52" t="str">
            <v>NO SIGNIFICATIVO</v>
          </cell>
        </row>
        <row r="53">
          <cell r="A53" t="str">
            <v>Generación de residuos sólidos no reaprovechables (llantas)</v>
          </cell>
          <cell r="B53" t="str">
            <v>Cambio en la calidad de suelo, cursos de agua, aire y paisaje</v>
          </cell>
          <cell r="C53" t="str">
            <v>Afectación de flora y/o cultivos, Cambio en la composición del suelo y/o agua, 
Afectación de microfauna del suelo</v>
          </cell>
          <cell r="D53" t="str">
            <v>NO SIGNIFICATIVO</v>
          </cell>
        </row>
        <row r="54">
          <cell r="A54" t="str">
            <v>Generación de residuos sólidos peligrosos</v>
          </cell>
          <cell r="B54" t="str">
            <v>Cambio en la calidad de suelo, cursos de agua, aire y paisaje</v>
          </cell>
          <cell r="C54" t="str">
            <v>Afectación de flora y/o cultivos, Cambio en la composición del suelo y/o agua, 
Afectación de microfauna del suelo</v>
          </cell>
          <cell r="D54" t="str">
            <v>SIGNIFICATIVO</v>
          </cell>
        </row>
        <row r="55">
          <cell r="A55" t="str">
            <v>Generación de residuos sólidos peligrosos ( lixiviados)</v>
          </cell>
          <cell r="B55" t="str">
            <v>Cambio en la calidad de suelo, cursos de agua, aire y paisaje</v>
          </cell>
          <cell r="C55" t="str">
            <v>Afectación de flora y/o cultivos, Cambio en la composición del suelo y/o agua, 
Afectación de microfauna del suelo</v>
          </cell>
          <cell r="D55" t="str">
            <v>SIGNIFICATIVO</v>
          </cell>
        </row>
        <row r="56">
          <cell r="A56" t="str">
            <v>Generación de residuos sólidos peligrosos (envases de sustancias químicas, envases de MIBC, big bag, cilindros de cianuro, etc.)</v>
          </cell>
          <cell r="B56" t="str">
            <v>Cambio en la calidad de suelo, cursos de agua, aire y paisaje</v>
          </cell>
          <cell r="C56" t="str">
            <v>Afectación de flora y/o cultivos, Cambio en la composición del suelo y/o agua, 
Afectación de microfauna del suelo</v>
          </cell>
          <cell r="D56" t="str">
            <v>SIGNIFICATIVO</v>
          </cell>
        </row>
        <row r="57">
          <cell r="A57" t="str">
            <v>Generación de residuos sólidos peligrosos (filtros de aceite, filtros de combustible, mangueras hidráulicas)</v>
          </cell>
          <cell r="B57" t="str">
            <v>Cambio en la calidad de suelo, cursos de agua, aire y paisaje</v>
          </cell>
          <cell r="C57" t="str">
            <v>Afectación de flora y/o cultivos, Cambio en la composición del suelo y/o agua, 
Afectación de microfauna del suelo</v>
          </cell>
          <cell r="D57" t="str">
            <v>SIGNIFICATIVO</v>
          </cell>
        </row>
        <row r="58">
          <cell r="A58" t="str">
            <v>Generación de residuos sólidos peligrosos (filtros de aire)</v>
          </cell>
          <cell r="B58" t="str">
            <v>Cambio en la calidad de suelo, cursos de agua, aire y paisaje</v>
          </cell>
          <cell r="C58" t="str">
            <v>Afectación de flora y/o cultivos, Cambio en la composición del suelo y/o agua, 
Afectación de microfauna del suelo</v>
          </cell>
          <cell r="D58" t="str">
            <v>SIGNIFICATIVO</v>
          </cell>
        </row>
        <row r="59">
          <cell r="A59" t="str">
            <v>Generación de residuos sólidos peligrosos (hospitalarios: jeringas, guantes, envases de medicamentos, etc.)</v>
          </cell>
          <cell r="B59" t="str">
            <v>Cambio en la calidad de suelo, cursos de agua, aire y paisaje</v>
          </cell>
          <cell r="C59" t="str">
            <v>Afectación de flora y/o cultivos, Cambio en la composición del suelo y/o agua, 
Afectación de microfauna del suelo</v>
          </cell>
          <cell r="D59" t="str">
            <v>SIGNIFICATIVO</v>
          </cell>
        </row>
        <row r="60">
          <cell r="A60" t="str">
            <v>Generación de residuos sólidos peligrosos (mangas de ventilación)</v>
          </cell>
          <cell r="B60" t="str">
            <v>Cambio en la calidad de suelo, cursos de agua, aire y paisaje</v>
          </cell>
          <cell r="C60" t="str">
            <v>Afectación de flora y/o cultivos, Cambio en la composición del suelo y/o agua, 
Afectación de microfauna del suelo</v>
          </cell>
          <cell r="D60" t="str">
            <v>SIGNIFICATIVO</v>
          </cell>
        </row>
        <row r="61">
          <cell r="A61" t="str">
            <v>Generación de residuos sólidos peligrosos (pintura, aerosoles)</v>
          </cell>
          <cell r="B61" t="str">
            <v>Cambio en la calidad de suelo, cursos de agua, aire y paisaje</v>
          </cell>
          <cell r="C61" t="str">
            <v>Afectación de flora y/o cultivos, Cambio en la composición del suelo y/o agua, 
Afectación de microfauna del suelo</v>
          </cell>
          <cell r="D61" t="str">
            <v>SIGNIFICATIVO</v>
          </cell>
        </row>
        <row r="62">
          <cell r="A62" t="str">
            <v>Generación de residuos sólidos peligrosos (residuos COVID-19: mascarillas, guantes)</v>
          </cell>
          <cell r="B62" t="str">
            <v>Cambio en la calidad de suelo, cursos de agua, aire y paisaje</v>
          </cell>
          <cell r="C62" t="str">
            <v>Afectación de flora y/o cultivos, Cambio en la composición del suelo y/o agua, 
Afectación de microfauna del suelo</v>
          </cell>
          <cell r="D62" t="str">
            <v>SIGNIFICATIVO</v>
          </cell>
        </row>
        <row r="63">
          <cell r="A63" t="str">
            <v>Generación de residuos sólidos peligrosos (residuos de sostenimiento: Sika, acelerantes, etc.)</v>
          </cell>
          <cell r="B63" t="str">
            <v>Cambio en la calidad de suelo, cursos de agua, aire y paisaje</v>
          </cell>
          <cell r="C63" t="str">
            <v>Afectación de flora y/o cultivos, Cambio en la composición del suelo y/o agua, 
Afectación de microfauna del suelo</v>
          </cell>
          <cell r="D63" t="str">
            <v>SIGNIFICATIVO</v>
          </cell>
        </row>
        <row r="64">
          <cell r="A64" t="str">
            <v>Generación de residuos sólidos peligrosos (residuos de voladura: cartón de explosivos, sacos de ANFO, etc.)</v>
          </cell>
          <cell r="B64" t="str">
            <v>Cambio en la calidad de suelo, cursos de agua, aire y paisaje</v>
          </cell>
          <cell r="C64" t="str">
            <v>Afectación de flora y/o cultivos, Cambio en la composición del suelo y/o agua, 
Afectación de microfauna del suelo</v>
          </cell>
          <cell r="D64" t="str">
            <v>SIGNIFICATIVO</v>
          </cell>
        </row>
        <row r="65">
          <cell r="A65" t="str">
            <v>Generación de residuos sólidos peligrosos (residuos impregnado con hidrocarburos)</v>
          </cell>
          <cell r="B65" t="str">
            <v>Cambio en la calidad de suelo, cursos de agua, aire y paisaje</v>
          </cell>
          <cell r="C65" t="str">
            <v>Afectación de flora y/o cultivos, Cambio en la composición del suelo y/o agua, 
Afectación de microfauna del suelo</v>
          </cell>
          <cell r="D65" t="str">
            <v>SIGNIFICATIVO</v>
          </cell>
        </row>
        <row r="66">
          <cell r="A66" t="str">
            <v>Generación de residuos sólidos peligrosos (trapos industriales)</v>
          </cell>
          <cell r="B66" t="str">
            <v>Cambio en la calidad de suelo, cursos de agua, aire y paisaje</v>
          </cell>
          <cell r="C66" t="str">
            <v>Afectación de flora y/o cultivos, Cambio en la composición del suelo y/o agua, 
Afectación de microfauna del suelo</v>
          </cell>
          <cell r="D66" t="str">
            <v>SIGNIFICATIVO</v>
          </cell>
        </row>
        <row r="67">
          <cell r="A67" t="str">
            <v>Generación de Ruido y vibraciones</v>
          </cell>
          <cell r="B67" t="str">
            <v>Alteración del nivel sonoro</v>
          </cell>
          <cell r="C67" t="str">
            <v>Afectación de fauna, 
Afectación a personas externas</v>
          </cell>
          <cell r="D67" t="str">
            <v>SIGNIFICATIVO</v>
          </cell>
        </row>
        <row r="68">
          <cell r="A68" t="str">
            <v>Interacción con Fauna silvestre / hidrobilógicos</v>
          </cell>
          <cell r="B68" t="str">
            <v>Afectación a la fauna silvestre.</v>
          </cell>
          <cell r="C68" t="str">
            <v>Afectación a personas externas
Afectación de flora y/o cultivos
Reducción/Extinción de especies</v>
          </cell>
          <cell r="D68" t="str">
            <v>NO SIGNIFICATIVO</v>
          </cell>
        </row>
        <row r="69">
          <cell r="A69" t="str">
            <v>Potencial derrame de agua con concreto</v>
          </cell>
          <cell r="B69" t="str">
            <v>Cambio en la calidad de cursos de agua y suelo</v>
          </cell>
          <cell r="C69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69" t="str">
            <v>NO SIGNIFICATIVO</v>
          </cell>
        </row>
        <row r="70">
          <cell r="A70" t="str">
            <v>Potencial derrame de agua de contacto</v>
          </cell>
          <cell r="B70" t="str">
            <v>Cambio en la calidad de cursos de agua y suelo</v>
          </cell>
          <cell r="C70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0" t="str">
            <v>NO SIGNIFICATIVO</v>
          </cell>
        </row>
        <row r="71">
          <cell r="A71" t="str">
            <v>Potencial Derrame de agua de proceso</v>
          </cell>
          <cell r="B71" t="str">
            <v>Cambio en la calidad de cursos de agua y suelo</v>
          </cell>
          <cell r="C71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1" t="str">
            <v>SIGNIFICATIVO</v>
          </cell>
        </row>
        <row r="72">
          <cell r="A72" t="str">
            <v>Potencial derrame de agua residual (falla de bombas, falla de válvulas, etc.)</v>
          </cell>
          <cell r="B72" t="str">
            <v>Cambio en la calidad de cursos de agua y suelo</v>
          </cell>
          <cell r="C72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2" t="str">
            <v>NO SIGNIFICATIVO</v>
          </cell>
        </row>
        <row r="73">
          <cell r="A73" t="str">
            <v>Potencial derrame de agua residual (ruptura de tuberías)</v>
          </cell>
          <cell r="B73" t="str">
            <v>Cambio en la calidad de cursos de agua y suelo</v>
          </cell>
          <cell r="C73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3" t="str">
            <v>NO SIGNIFICATIVO</v>
          </cell>
        </row>
        <row r="74">
          <cell r="A74" t="str">
            <v>Potencial derrame de aguas servidas</v>
          </cell>
          <cell r="B74" t="str">
            <v>Cambio en la calidad de cursos de agua y suelo</v>
          </cell>
          <cell r="C74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4" t="str">
            <v>NO SIGNIFICATIVO</v>
          </cell>
        </row>
        <row r="75">
          <cell r="A75" t="str">
            <v>Potencial derrame de concentrado</v>
          </cell>
          <cell r="B75" t="str">
            <v>Cambio en la calidad de cursos de agua y suelo</v>
          </cell>
          <cell r="C75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5" t="str">
            <v>SIGNIFICATIVO</v>
          </cell>
        </row>
        <row r="76">
          <cell r="A76" t="str">
            <v>Potencial derrame de Floculante</v>
          </cell>
          <cell r="B76" t="str">
            <v>Cambio en la calidad de cursos de agua y suelo</v>
          </cell>
          <cell r="C76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6" t="str">
            <v>NO SIGNIFICATIVO</v>
          </cell>
        </row>
        <row r="77">
          <cell r="A77" t="str">
            <v>Potencial derrame de Hidrocarburos</v>
          </cell>
          <cell r="B77" t="str">
            <v>Cambio en la calidad de cursos de agua y suelo</v>
          </cell>
          <cell r="C77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7" t="str">
            <v>SIGNIFICATIVO</v>
          </cell>
        </row>
        <row r="78">
          <cell r="A78" t="str">
            <v>Potencial derrame de Hidrocarburos (diesel, gasolina)</v>
          </cell>
          <cell r="B78" t="str">
            <v>Cambio en la calidad de cursos de agua y suelo</v>
          </cell>
          <cell r="C78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8" t="str">
            <v>SIGNIFICATIVO</v>
          </cell>
        </row>
        <row r="79">
          <cell r="A79" t="str">
            <v>Potencial derrame de insumos químicos (cianuro, xantatos, etc.)</v>
          </cell>
          <cell r="B79" t="str">
            <v>Cambio en la calidad de cursos de agua y suelo</v>
          </cell>
          <cell r="C79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9" t="str">
            <v>SIGNIFICATIVO</v>
          </cell>
        </row>
        <row r="80">
          <cell r="A80" t="str">
            <v>Potencial derrame de insumos químicos (reactivos químicos de laboratorio)</v>
          </cell>
          <cell r="B80" t="str">
            <v>Cambio en la calidad de cursos de agua y suelo</v>
          </cell>
          <cell r="C80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0" t="str">
            <v>SIGNIFICATIVO</v>
          </cell>
        </row>
        <row r="81">
          <cell r="A81" t="str">
            <v>Potencial derrame de lodos</v>
          </cell>
          <cell r="B81" t="str">
            <v>Cambio en la calidad de cursos de agua y suelo</v>
          </cell>
          <cell r="C81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1" t="str">
            <v>SIGNIFICATIVO</v>
          </cell>
        </row>
        <row r="82">
          <cell r="A82" t="str">
            <v>Potencial derrame de lubricantes</v>
          </cell>
          <cell r="B82" t="str">
            <v>Cambio en la calidad de cursos de agua y suelo</v>
          </cell>
          <cell r="C82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2" t="str">
            <v>NO SIGNIFICATIVO</v>
          </cell>
        </row>
        <row r="83">
          <cell r="A83" t="str">
            <v>Potencial derrame de mineral chancado (transporte de mineral)</v>
          </cell>
          <cell r="B83" t="str">
            <v>Cambio en la calidad de cursos de agua y suelo</v>
          </cell>
          <cell r="C83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3" t="str">
            <v>NO SIGNIFICATIVO</v>
          </cell>
        </row>
        <row r="84">
          <cell r="A84" t="str">
            <v>Potencial Derrame de pulpa mineralizada</v>
          </cell>
          <cell r="B84" t="str">
            <v>Cambio en la calidad de cursos de agua y suelo</v>
          </cell>
          <cell r="C84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4" t="str">
            <v>SIGNIFICATIVO</v>
          </cell>
        </row>
        <row r="85">
          <cell r="A85" t="str">
            <v>Potencial derrame de relave</v>
          </cell>
          <cell r="B85" t="str">
            <v>Cambio en la calidad de cursos de agua y suelo</v>
          </cell>
          <cell r="C85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5" t="str">
            <v>SIGNIFICATIVO</v>
          </cell>
        </row>
        <row r="86">
          <cell r="A86" t="str">
            <v>Potencial derrame de relave (colapso de presa de relaves)</v>
          </cell>
          <cell r="B86" t="str">
            <v>Cambio en la calidad de cursos de agua y suelo</v>
          </cell>
          <cell r="C86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6" t="str">
            <v>SIGNIFICATIVO</v>
          </cell>
        </row>
        <row r="87">
          <cell r="A87" t="str">
            <v>Potencial derrame de relave (derrame de pulpa de relave: tratamiento, transporte)</v>
          </cell>
          <cell r="B87" t="str">
            <v>Cambio en la calidad de cursos de agua y suelo</v>
          </cell>
          <cell r="C87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7" t="str">
            <v>SIGNIFICATIVO</v>
          </cell>
        </row>
        <row r="88">
          <cell r="A88" t="str">
            <v>Potencial derrame de relave (manejo inadecuado de la presa de relaves)</v>
          </cell>
          <cell r="B88" t="str">
            <v>Cambio en la calidad de cursos de agua y suelo</v>
          </cell>
          <cell r="C88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8" t="str">
            <v>SIGNIFICATIVO</v>
          </cell>
        </row>
        <row r="89">
          <cell r="A89" t="str">
            <v>Potencial derrame de sustancias químicas peligrosos</v>
          </cell>
          <cell r="B89" t="str">
            <v>Cambio en la calidad de cursos de agua y suelo</v>
          </cell>
          <cell r="C89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9" t="str">
            <v>SIGNIFICATIVO</v>
          </cell>
        </row>
        <row r="90">
          <cell r="A90" t="str">
            <v>Potencial derrame residuos peligroso (grasa)</v>
          </cell>
          <cell r="B90" t="str">
            <v>Cambio en la calidad de cursos de agua y suelo</v>
          </cell>
          <cell r="C90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90" t="str">
            <v>SIGNIFICATIVO</v>
          </cell>
        </row>
        <row r="91">
          <cell r="A91" t="str">
            <v>Potencial fuga de gases refrigerantes</v>
          </cell>
          <cell r="B91" t="str">
            <v>Agotamiento de la capa de Ozono</v>
          </cell>
          <cell r="C91" t="str">
            <v>Debilitación de la Capa de ozono, Cambio climático</v>
          </cell>
          <cell r="D91" t="str">
            <v>SIGNIFICATIVO</v>
          </cell>
        </row>
        <row r="92">
          <cell r="A92" t="str">
            <v>Potencial quema de pastizales</v>
          </cell>
          <cell r="B92" t="str">
            <v>Cambio en la calidad de suelo, cursos de agua, aire, pérdida de biodiversidad y paisaje</v>
          </cell>
          <cell r="C92" t="str">
            <v xml:space="preserve">Afectación de flora y fauna, Cambio en la composición del suelo y/o agua, Afectación de ecosistemas, Afectación de generaciones futuras
Reporte a OEFA por emergencias ambientales. </v>
          </cell>
          <cell r="D92" t="str">
            <v>NO SIGNIFICATIVO</v>
          </cell>
        </row>
        <row r="93">
          <cell r="A93" t="str">
            <v>Resto arqueológicos</v>
          </cell>
          <cell r="B93" t="str">
            <v>Afectación al resto arqueológico</v>
          </cell>
          <cell r="C93" t="str">
            <v>Pérdida del patrimonio cultural</v>
          </cell>
          <cell r="D93" t="str">
            <v>SIGNIFICATIVO</v>
          </cell>
        </row>
        <row r="94">
          <cell r="A94" t="str">
            <v>Uso de suelo</v>
          </cell>
          <cell r="B94" t="str">
            <v>Incumplimiento con el diseño de desbroce
Mezcla de suelo orgánico con material inadecuado.
Alteración topográfica del terreno</v>
          </cell>
          <cell r="C94" t="str">
            <v>Pérdida de suelo orgánico, 
Alteración de medios bióticos (flora y fauna sensible) Afectación de hábitat.
Afectación de flora y/o cultivos.
Afectación a personas externas.</v>
          </cell>
          <cell r="D94" t="str">
            <v>NO SIGNIFICATIVO</v>
          </cell>
        </row>
        <row r="95">
          <cell r="A95" t="str">
            <v>Disturbios sociales directos / indirectos</v>
          </cell>
          <cell r="B95" t="str">
            <v>Agresión física o verbal, vandalismo, robos</v>
          </cell>
          <cell r="C95" t="str">
            <v>Múltiples Fatalidades, Lesiones Graves, Daños a la Propiedad, Detención del proceso productivo</v>
          </cell>
          <cell r="D95"/>
        </row>
        <row r="96">
          <cell r="A96" t="str">
            <v>Encuentro con personas hostiles de comunidades</v>
          </cell>
          <cell r="B96" t="str">
            <v>Agresión física</v>
          </cell>
          <cell r="C96" t="str">
            <v>Lesiones graves</v>
          </cell>
          <cell r="D96"/>
        </row>
        <row r="97">
          <cell r="A97" t="str">
            <v>Encuentro con personas hostiles de comunidades</v>
          </cell>
          <cell r="B97" t="str">
            <v>secuestro de personas, vehículos y equipos de trabajo</v>
          </cell>
          <cell r="C97" t="str">
            <v>Lesiones graves</v>
          </cell>
          <cell r="D97"/>
        </row>
        <row r="98">
          <cell r="A98" t="str">
            <v>Instalación de cabañas, casas, en propiedad de Alpayana</v>
          </cell>
          <cell r="B98" t="str">
            <v>Invasión a la propiedad</v>
          </cell>
          <cell r="C98" t="str">
            <v>Daños a la propiedad y salud de las personas</v>
          </cell>
          <cell r="D98"/>
        </row>
        <row r="99">
          <cell r="A99" t="str">
            <v>Rotura de enmallado</v>
          </cell>
          <cell r="B99" t="str">
            <v>Incursión a la propiedad</v>
          </cell>
          <cell r="C99" t="str">
            <v>Daño a la propiedad</v>
          </cell>
          <cell r="D99"/>
        </row>
        <row r="100">
          <cell r="A100" t="str">
            <v>Incumplimiento de compromisos sociales y ambientales</v>
          </cell>
          <cell r="B100" t="str">
            <v>Reclamos por indemnización</v>
          </cell>
          <cell r="C100" t="str">
            <v>Bloqueo de vías y accesos</v>
          </cell>
          <cell r="D100"/>
        </row>
        <row r="101">
          <cell r="A101"/>
          <cell r="B101"/>
          <cell r="C101"/>
          <cell r="D101"/>
        </row>
        <row r="102">
          <cell r="A102" t="str">
            <v>*************     SALUD        ***************</v>
          </cell>
          <cell r="B102"/>
          <cell r="C102"/>
          <cell r="D102"/>
        </row>
        <row r="103">
          <cell r="A103" t="str">
            <v>Transtorno psicosocial por enefermedades en pandemia (virus Sars-cov 2)</v>
          </cell>
          <cell r="B103" t="str">
            <v>Doble Presencia
Alteración Emocional (Miedo)
Inseguridad Laboral
Estigmatización
Sobrecarga de trabajo (horas de trabajo) 
Victimización , acoso (bullying)</v>
          </cell>
          <cell r="C103" t="str">
            <v>Estrés
Fatiga
Ansiedad
Irritabilidad
Depresión</v>
          </cell>
          <cell r="D103"/>
        </row>
        <row r="104">
          <cell r="A104" t="str">
            <v>Sobrecarga de trabajo / Trabajos prolongados</v>
          </cell>
          <cell r="B104" t="str">
            <v>Psicosocial</v>
          </cell>
          <cell r="C104" t="str">
            <v>Estrés, depresion, Bourn out, Mobbing, fatiga y somnolencia, falta de concentración</v>
          </cell>
          <cell r="D104"/>
        </row>
        <row r="105">
          <cell r="A105" t="str">
            <v>Agotamiento Mental</v>
          </cell>
          <cell r="B105" t="str">
            <v xml:space="preserve">Fatiga mental, sobre esfuerzo mental
</v>
          </cell>
          <cell r="C105" t="str">
            <v xml:space="preserve">Carga mental, estrés Laboral, bajo rendimiento, problemas cardiovasculares y neurologicos, somnolencia.
</v>
          </cell>
          <cell r="D105"/>
        </row>
        <row r="106">
          <cell r="A106" t="str">
            <v>Agotamiento Visual</v>
          </cell>
          <cell r="B106" t="str">
            <v>Fatiga Visual, sobre esfuerzo Visual</v>
          </cell>
          <cell r="C106" t="str">
            <v>Agotamiento visual, Irritación conjuntival, ametropÍa, cefalea.</v>
          </cell>
          <cell r="D106"/>
        </row>
        <row r="107">
          <cell r="A107" t="str">
            <v>Hostigamiento Laboral</v>
          </cell>
          <cell r="B107" t="str">
            <v>Psicosocial</v>
          </cell>
          <cell r="C107" t="str">
            <v>Estrés, depresión, ausentismo laboral, ansiedad, conducta agresiva o violenta, bullyng, burn out</v>
          </cell>
          <cell r="D107"/>
        </row>
        <row r="108">
          <cell r="A108" t="str">
            <v>Acoso Sexual</v>
          </cell>
          <cell r="B108" t="str">
            <v>Psicosocial</v>
          </cell>
          <cell r="C108" t="str">
            <v>Depresion, ansiedad, disfunsión social, ausentismo</v>
          </cell>
          <cell r="D108"/>
        </row>
        <row r="109">
          <cell r="A109" t="str">
            <v>Monotonía Laboral</v>
          </cell>
          <cell r="B109" t="str">
            <v>Trabajo repetitivos</v>
          </cell>
          <cell r="C109" t="str">
            <v>Estrés, fatiga en el trabajo, cefaleas.</v>
          </cell>
          <cell r="D109"/>
        </row>
        <row r="110">
          <cell r="A110" t="str">
            <v>Material particulado (Polvo)</v>
          </cell>
          <cell r="B110" t="str">
            <v>Inhalación o exposición a</v>
          </cell>
          <cell r="C110" t="str">
            <v>Neumoconiosis</v>
          </cell>
          <cell r="D110"/>
        </row>
        <row r="111">
          <cell r="A111" t="str">
            <v>Material particulado (Plomo)</v>
          </cell>
          <cell r="B111" t="str">
            <v>Inhalación o exposición a plomo y sus derivados</v>
          </cell>
          <cell r="C111" t="str">
            <v>Irritación en la piel, ojos y tracto respiratorio. Afecta hígado y riñones. Daña los tejidos</v>
          </cell>
          <cell r="D111"/>
        </row>
        <row r="112">
          <cell r="A112" t="str">
            <v>Material particulado (Silice cristalina)</v>
          </cell>
          <cell r="B112" t="str">
            <v>Inhalación o exposición a silice cristalina</v>
          </cell>
          <cell r="C112" t="str">
            <v>Silicosis</v>
          </cell>
          <cell r="D112"/>
        </row>
        <row r="113">
          <cell r="A113" t="str">
            <v>Material particulado (Asbesto / Amianto)</v>
          </cell>
          <cell r="B113" t="str">
            <v>Exposición asbesto / Amianto</v>
          </cell>
          <cell r="C113" t="str">
            <v>Asbestosis</v>
          </cell>
          <cell r="D113"/>
        </row>
        <row r="114">
          <cell r="A114" t="str">
            <v>Sustancias o productos químicos</v>
          </cell>
          <cell r="B114" t="str">
            <v>Contacto con sustancias quimicas</v>
          </cell>
          <cell r="C114" t="str">
            <v>Dermatitis, Quemadura Química, queratitis, intoxicación</v>
          </cell>
          <cell r="D114"/>
        </row>
        <row r="115">
          <cell r="A115" t="str">
            <v>Gases de combustión</v>
          </cell>
          <cell r="B115" t="str">
            <v xml:space="preserve">Exposición o inhalación de gases de  combustión 
</v>
          </cell>
          <cell r="C115" t="str">
            <v>Enfermedades respiratorias
Irritacion de las vias respiratorias, irritación conjuntival, desmayo</v>
          </cell>
          <cell r="D115"/>
        </row>
        <row r="116">
          <cell r="A116" t="str">
            <v>Gases tóxicos</v>
          </cell>
          <cell r="B116" t="str">
            <v xml:space="preserve">Exposición o inhalación de gases toxicos
</v>
          </cell>
          <cell r="C116" t="str">
            <v>Intoxicacón, irritación vias respiratorias, naúseas, desmayos fatalidad.</v>
          </cell>
          <cell r="D116"/>
        </row>
        <row r="117">
          <cell r="A117" t="str">
            <v>Humos metálicos (soldaduras y fundición)</v>
          </cell>
          <cell r="B117" t="str">
            <v>Inhalación o exposición a</v>
          </cell>
          <cell r="C117" t="str">
            <v>Neumoconiosis, Asfixia, Alergias, neuropatias, hepatotoxicidad, nefratoxicidad, carcinoma.</v>
          </cell>
          <cell r="D117"/>
        </row>
        <row r="118">
          <cell r="A118" t="str">
            <v>Condiciones ergonómicas inadecuadas</v>
          </cell>
          <cell r="B118" t="str">
            <v>Posturas inadecuadas / sobre esfuerzos durante la labor</v>
          </cell>
          <cell r="C118" t="str">
            <v>Lumbalgias, dorsalgías, inflamación de tendones, Mialgias, Dolor de cuello en región cervical, Síndrome de Túnel Carpiano, Tensión muscular</v>
          </cell>
          <cell r="D118"/>
        </row>
        <row r="119">
          <cell r="A119" t="str">
            <v>Ergonómicos, sobre esfuerzo de levantamiento de objetos pesado</v>
          </cell>
          <cell r="B119" t="str">
            <v>Manipulación manual de cargas</v>
          </cell>
          <cell r="C119" t="str">
            <v>Lumbalgia, cervicalgias, dorsalgias, hernias</v>
          </cell>
          <cell r="D119"/>
        </row>
        <row r="120">
          <cell r="A120" t="str">
            <v>Ergonómicos, Espacios de trabajo</v>
          </cell>
          <cell r="B120" t="str">
            <v>Posturas forzadas</v>
          </cell>
          <cell r="C120" t="str">
            <v>Transtornos musculoesqueleticos</v>
          </cell>
          <cell r="D120"/>
        </row>
        <row r="121">
          <cell r="A121" t="str">
            <v>Bipedestación prolongada (Permanecer de pie prolongado)</v>
          </cell>
          <cell r="B121" t="str">
            <v>Problemas en las articulaciones de la columna, caderas, rodillas y pies</v>
          </cell>
          <cell r="C121" t="str">
            <v>transtornos osteo musculares, ligamentos , articulaciones, tendones y varices</v>
          </cell>
          <cell r="D121"/>
        </row>
        <row r="122">
          <cell r="A122" t="str">
            <v>Movimientos repetitivos</v>
          </cell>
          <cell r="B122" t="str">
            <v>Movimientos repetitivos  prolongados</v>
          </cell>
          <cell r="C122" t="str">
            <v>Lesiones osteoarticulares, lumbalgia, escoliosis, golpes y contusiones</v>
          </cell>
        </row>
        <row r="123">
          <cell r="A123" t="str">
            <v>Ruido Ocupacional</v>
          </cell>
          <cell r="B123" t="str">
            <v>Exposición a ruido continuo o de impacto por encima de LMP</v>
          </cell>
          <cell r="C123" t="str">
            <v>Hipoacucia, sordera profesional, trauma acústico</v>
          </cell>
          <cell r="D123"/>
        </row>
        <row r="124">
          <cell r="A124" t="str">
            <v>Iluminación deficiente o inadecuada</v>
          </cell>
          <cell r="B124" t="str">
            <v>Exposición a iluminación alta / baja</v>
          </cell>
          <cell r="C124" t="str">
            <v>Fatiga Visual, Cefaléas, Vértigos, bajo rendimiento laboral</v>
          </cell>
          <cell r="D124"/>
        </row>
        <row r="125">
          <cell r="A125" t="str">
            <v>Vibración cuerpo entero</v>
          </cell>
          <cell r="B125" t="str">
            <v>Exposición a la vibración  de cuerpo entero</v>
          </cell>
          <cell r="C125" t="str">
            <v xml:space="preserve"> Discopatías de columna, transtronos osteomusculares y articulares.</v>
          </cell>
          <cell r="D125"/>
        </row>
        <row r="126">
          <cell r="A126" t="str">
            <v>Vibración Mano brazo</v>
          </cell>
          <cell r="B126" t="str">
            <v>Exposición a la vibración  de mano brazo</v>
          </cell>
          <cell r="C126" t="str">
            <v xml:space="preserve"> Alteraciones osteoarticulares, neuropatias, afectación vascular.</v>
          </cell>
          <cell r="D126"/>
        </row>
        <row r="127">
          <cell r="A127" t="str">
            <v>Disconfort Térmico</v>
          </cell>
          <cell r="B127" t="str">
            <v>Exposición a condiciones climáticas , trabajo nocturno, trabajos a la interperie</v>
          </cell>
          <cell r="C127" t="str">
            <v>Deshidratación, cansancio
Desmayo, nauseas, cefaléas, calambres.</v>
          </cell>
          <cell r="D127"/>
        </row>
        <row r="128">
          <cell r="A128" t="str">
            <v>Temperaturas extremas</v>
          </cell>
          <cell r="B128" t="str">
            <v>Estrés Térmico por calor o frío</v>
          </cell>
          <cell r="C128" t="str">
            <v>Deshidratación, hipertermia, hipotermia</v>
          </cell>
          <cell r="D128"/>
        </row>
        <row r="129">
          <cell r="A129" t="str">
            <v>Condiciones adversas de clima (Temperatura, viento, humedad)</v>
          </cell>
          <cell r="B129" t="str">
            <v>variación térmica</v>
          </cell>
          <cell r="C129" t="str">
            <v>Enfermedades respiratorias, osteomusculares.</v>
          </cell>
          <cell r="D129"/>
        </row>
        <row r="130">
          <cell r="A130" t="str">
            <v>Radiación solar</v>
          </cell>
          <cell r="B130" t="str">
            <v>Exposición a Radiación UV</v>
          </cell>
          <cell r="C130" t="str">
            <v>Cáncer a la Piel, Deshidratación, Insolación, desmayo.</v>
          </cell>
        </row>
        <row r="131">
          <cell r="A131" t="str">
            <v>Radiación no ionizante (electromagnética)</v>
          </cell>
          <cell r="B131" t="str">
            <v>Operación equipos eléctricos</v>
          </cell>
          <cell r="C131" t="str">
            <v>Lipoatrofia semicircular.</v>
          </cell>
          <cell r="D131"/>
        </row>
        <row r="132">
          <cell r="A132" t="str">
            <v>Destello de soldadura (Radiación no ionizante)</v>
          </cell>
          <cell r="B132" t="str">
            <v>Exposición Directa a Radiación</v>
          </cell>
          <cell r="C132" t="str">
            <v xml:space="preserve">Quemaduras de retina, fotoconjuntivitis, cataratas, </v>
          </cell>
          <cell r="D132"/>
        </row>
        <row r="133">
          <cell r="A133" t="str">
            <v>Radiación ionizante (elementos radioactivos)</v>
          </cell>
          <cell r="B133" t="str">
            <v>Exposición directa a</v>
          </cell>
          <cell r="C133" t="str">
            <v>Daños a los tejidos del cuerpo, alopesia, naúseas, cáncer, esterilidad</v>
          </cell>
          <cell r="D133"/>
        </row>
        <row r="134">
          <cell r="A134" t="str">
            <v>Residuos sólidos peligrosos (Hospital / Laboratorios / Planta / Mantenimiento)</v>
          </cell>
          <cell r="B134" t="str">
            <v>Exposición a, contacto con</v>
          </cell>
          <cell r="C134" t="str">
            <v>Intoxicaciones, Quemaduras, enfermedades infectocontagiosas, fatalidad</v>
          </cell>
          <cell r="D134"/>
        </row>
        <row r="135">
          <cell r="A135" t="str">
            <v>Alimentos en mal estado o vencidos</v>
          </cell>
          <cell r="B135" t="str">
            <v>Ingesta de alimentos en mal estado o vencidos</v>
          </cell>
          <cell r="C135" t="str">
            <v>Infecciones gastrointestinales, Intoxicaciones</v>
          </cell>
          <cell r="D135"/>
        </row>
        <row r="136">
          <cell r="A136" t="str">
            <v>Agentes biológicos patógenos  corporales</v>
          </cell>
          <cell r="B136" t="str">
            <v>Contacto con secreciones</v>
          </cell>
          <cell r="C136" t="str">
            <v>Infecciones cronicas</v>
          </cell>
          <cell r="D136"/>
        </row>
        <row r="137">
          <cell r="A137" t="str">
            <v>Agentes biológicos ambientales (virus, levaduras,  bacterias)</v>
          </cell>
          <cell r="B137" t="str">
            <v>Exposición a agentes biológicos patógenos</v>
          </cell>
          <cell r="C137" t="str">
            <v>Infecciones</v>
          </cell>
          <cell r="D137"/>
        </row>
        <row r="138">
          <cell r="A138" t="str">
            <v>Agentes infecciosos
(SARS-Cov-2 )</v>
          </cell>
          <cell r="B138" t="str">
            <v>Exposición o contacto con agentes infecciósos</v>
          </cell>
          <cell r="C138" t="str">
            <v>Infección , fatalidad</v>
          </cell>
          <cell r="D138"/>
        </row>
        <row r="139">
          <cell r="A139"/>
          <cell r="B139"/>
          <cell r="C139"/>
          <cell r="D139"/>
        </row>
        <row r="140">
          <cell r="A140" t="str">
            <v>**************        SEGURIDAD       **********************</v>
          </cell>
          <cell r="B140"/>
          <cell r="C140"/>
          <cell r="D140"/>
        </row>
        <row r="141">
          <cell r="A141" t="str">
            <v xml:space="preserve"> Rocas o material suelto</v>
          </cell>
          <cell r="B141" t="str">
            <v>Caída o deslizamiento de</v>
          </cell>
          <cell r="C141" t="str">
            <v>Fatalidad (Atrapamiento por material), asfixia, daño a la propiedad, detención del proceso productivo.</v>
          </cell>
          <cell r="D141"/>
        </row>
        <row r="142">
          <cell r="A142" t="str">
            <v xml:space="preserve"> Trabajos en espacio confinado</v>
          </cell>
          <cell r="B142" t="str">
            <v>Trabajos en, exposición a gases, líquidos y temperaturas altas, ventilación insuficiente</v>
          </cell>
          <cell r="C142" t="str">
            <v>Fatalidad, asfixia, caídas, sofocación, explosión</v>
          </cell>
          <cell r="D142"/>
        </row>
        <row r="143">
          <cell r="A143" t="str">
            <v>Accesorios de voladura</v>
          </cell>
          <cell r="B143" t="str">
            <v>Iniciación de explosión</v>
          </cell>
          <cell r="C143" t="str">
            <v>Lesiones Graves por explosión, Fatalidad</v>
          </cell>
          <cell r="D143"/>
        </row>
        <row r="144">
          <cell r="A144" t="str">
            <v>Amago de incendio por corto circuito</v>
          </cell>
          <cell r="B144" t="str">
            <v>Quemaduras, daño material</v>
          </cell>
          <cell r="C144" t="str">
            <v>Lesiones/ asfixia/ fatalidad</v>
          </cell>
          <cell r="D144"/>
        </row>
        <row r="145">
          <cell r="A145" t="str">
            <v xml:space="preserve">Animales salvajes/ Insectos </v>
          </cell>
          <cell r="B145" t="str">
            <v>Ataque / Mordedura / Picadura de</v>
          </cell>
          <cell r="C145" t="str">
            <v>Fatalidad, Infecciones, Intoxicación</v>
          </cell>
          <cell r="D145"/>
        </row>
        <row r="146">
          <cell r="A146" t="str">
            <v>Apilamiento de Materiales y Cargas</v>
          </cell>
          <cell r="B146" t="str">
            <v>Desplome de materiales u objetos</v>
          </cell>
          <cell r="C146" t="str">
            <v>Fatalidad, incapacidad total, lesiones graves, lesiones leves, daño a la propiedad</v>
          </cell>
          <cell r="D146"/>
        </row>
        <row r="147">
          <cell r="A147" t="str">
            <v>Arco eléctrico</v>
          </cell>
          <cell r="B147" t="str">
            <v>Exposición a arco eléctrico</v>
          </cell>
          <cell r="C147" t="str">
            <v>Fatalidad, Quemaduras 1ero, 2do y 3er grado</v>
          </cell>
          <cell r="D147"/>
        </row>
        <row r="148">
          <cell r="A148" t="str">
            <v>Armas de fuego</v>
          </cell>
          <cell r="B148" t="str">
            <v>Explosión, Disparo fortuito</v>
          </cell>
          <cell r="C148" t="str">
            <v>Fatalidad, Lesión Grave</v>
          </cell>
          <cell r="D148"/>
        </row>
        <row r="149">
          <cell r="A149" t="str">
            <v>Barreras inadecuadas de RH</v>
          </cell>
          <cell r="B149" t="str">
            <v>Colapso/inundacion</v>
          </cell>
          <cell r="C149" t="str">
            <v>Lesiones Graves por explosión, Fatalidad</v>
          </cell>
          <cell r="D149"/>
        </row>
        <row r="150">
          <cell r="A150" t="str">
            <v>Carga / descarga de materiales en plataformas</v>
          </cell>
          <cell r="B150" t="str">
            <v>Caída de objetos, caída de personas, vuelco de equipo (material pesado)</v>
          </cell>
          <cell r="C150" t="str">
            <v>Aplastamiento, Atrapamiento (miembros superiores o inferiores), Daño a la propiedad</v>
          </cell>
          <cell r="D150"/>
        </row>
        <row r="151">
          <cell r="A151" t="str">
            <v>Carga suspendida en Izaje</v>
          </cell>
          <cell r="B151" t="str">
            <v>Caída de objetos</v>
          </cell>
          <cell r="C151" t="str">
            <v>Fatalidad (Aplastamiento), Lesiones Graves, Daño a la Propiedad</v>
          </cell>
          <cell r="D151"/>
        </row>
        <row r="152">
          <cell r="A152" t="str">
            <v>Cargas suspendidas</v>
          </cell>
          <cell r="B152" t="str">
            <v>Caída de cargas suspendidas</v>
          </cell>
          <cell r="C152" t="str">
            <v>Fatalidad (Aplastamiento), Lesiones Graves, Daño a la Propiedad</v>
          </cell>
          <cell r="D152"/>
        </row>
        <row r="153">
          <cell r="A153" t="str">
            <v>Colocación y/o retiro de conservadores y bandejas gastronómicas</v>
          </cell>
          <cell r="B153" t="str">
            <v>Atrapamiento por o entre las bandejas o conservadores</v>
          </cell>
          <cell r="C153" t="str">
            <v>Golpe, cortes, raspones</v>
          </cell>
          <cell r="D153"/>
        </row>
        <row r="154">
          <cell r="A154" t="str">
            <v>Condiciones climáticas adversas (tormenta, lluvia intensa, granizada, neblina, nevada)</v>
          </cell>
          <cell r="B154" t="str">
            <v>Descargas eléctricas, Inundaciones, Deslizamientos de material, baja visibilidad, superficies resbalosas</v>
          </cell>
          <cell r="C154" t="str">
            <v xml:space="preserve">Fatalidad, Incapacidad total, lesiones graves, lesiones leves, Daño a la propiedad, Detención del proceso productivo. </v>
          </cell>
          <cell r="D154"/>
        </row>
        <row r="155">
          <cell r="A155" t="str">
            <v>Delincuencia</v>
          </cell>
          <cell r="B155" t="str">
            <v>Secuestro / Robos / Vandalismo</v>
          </cell>
          <cell r="C155" t="str">
            <v>Múltiples Fatalidades, Lesiones Graves, Daños a la Propiedad</v>
          </cell>
          <cell r="D155"/>
        </row>
        <row r="156">
          <cell r="A156" t="str">
            <v>Diques de agua / Presas de Relaves / Pozas de raffinato o PLS</v>
          </cell>
          <cell r="B156" t="str">
            <v>Caída a, colapso de</v>
          </cell>
          <cell r="C156" t="str">
            <v>Ahogamiento, Intoxicación, Daño a la propiedad, Detención del proceso productivo</v>
          </cell>
          <cell r="D156"/>
        </row>
        <row r="157">
          <cell r="A157" t="str">
            <v>Disturbios sociales directos / indirectos</v>
          </cell>
          <cell r="B157" t="str">
            <v>Agresión física o verbal, vandalismo, robos</v>
          </cell>
          <cell r="C157" t="str">
            <v>Múltiples Fatalidades, Lesiones Graves, Daños a la Propiedad, Detención del proceso productivo</v>
          </cell>
          <cell r="D157"/>
        </row>
        <row r="158">
          <cell r="A158" t="str">
            <v>Efectos adversos de voladura en superficie</v>
          </cell>
          <cell r="B158" t="str">
            <v>Caída, colapso de taludes, infraestructura, procesos</v>
          </cell>
          <cell r="C158" t="str">
            <v>Daños a propiedades de la unidad minera y  de la comunidad</v>
          </cell>
          <cell r="D158"/>
        </row>
        <row r="159">
          <cell r="A159" t="str">
            <v>Encuentro con personas hostiles de comunidades</v>
          </cell>
          <cell r="B159" t="str">
            <v>Agresión física
secuestro de personas, vehículos y equipos de trabajo</v>
          </cell>
          <cell r="C159" t="str">
            <v>Lesiones graves</v>
          </cell>
          <cell r="D159"/>
        </row>
        <row r="160">
          <cell r="A160" t="str">
            <v>Energía residual (neumática, eléctrica, hidráulica, estática)</v>
          </cell>
          <cell r="B160" t="str">
            <v>Exposición y/o contacto con energía residual, Aplastamientos, Incendios</v>
          </cell>
          <cell r="C160" t="str">
            <v>Fatalidad, Lesiones Graves, Shock Eléctrico</v>
          </cell>
          <cell r="D160"/>
        </row>
        <row r="161">
          <cell r="A161" t="str">
            <v>Equipos y/o Superficies con alta / baja temperatura (objeto caliente)</v>
          </cell>
          <cell r="B161" t="str">
            <v>Contacto con</v>
          </cell>
          <cell r="C161" t="str">
            <v xml:space="preserve">Quemadura, Lesion Leve, Lesion Grave. </v>
          </cell>
          <cell r="D161"/>
        </row>
        <row r="162">
          <cell r="A162" t="str">
            <v>Espacio confinado</v>
          </cell>
          <cell r="B162" t="str">
            <v>Trabajos en, exposición a gases o líquidos, ventilación insuficiente</v>
          </cell>
          <cell r="C162" t="str">
            <v>Fatalidad, asfixia, caídas, sofocación, explosión</v>
          </cell>
          <cell r="D162"/>
        </row>
        <row r="163">
          <cell r="A163" t="str">
            <v>Espacios reducidos</v>
          </cell>
          <cell r="B163" t="str">
            <v>Contacto con persona y/o equipo móvil</v>
          </cell>
          <cell r="C163" t="str">
            <v>Fatalidad, Golpes, caídas entre personal de trabajo de la misma área</v>
          </cell>
          <cell r="D163"/>
        </row>
        <row r="164">
          <cell r="A164" t="str">
            <v>Esquirlas de la Soldadura, corte, esmerilado</v>
          </cell>
          <cell r="B164" t="str">
            <v>Contacto con</v>
          </cell>
          <cell r="C164" t="str">
            <v>Quemaduras, Cortes, lesiones leves</v>
          </cell>
          <cell r="D164"/>
        </row>
        <row r="165">
          <cell r="A165" t="str">
            <v>Excavación</v>
          </cell>
          <cell r="B165" t="str">
            <v>Caída de personas, Deslizamiento de material</v>
          </cell>
          <cell r="C165" t="str">
            <v>Fatalidad (Atrapamiento por material), asfixia</v>
          </cell>
          <cell r="D165"/>
        </row>
        <row r="166">
          <cell r="A166" t="str">
            <v>Excesivo apilamiento de la carga del rimado en el pie RB</v>
          </cell>
          <cell r="B166" t="str">
            <v>Atoro de carga al interior del RB</v>
          </cell>
          <cell r="C166" t="str">
            <v>Perdida en el proceso</v>
          </cell>
          <cell r="D166"/>
        </row>
        <row r="167">
          <cell r="A167" t="str">
            <v>Exposicion a delincuencia y manifestaciones sindicales</v>
          </cell>
          <cell r="B167" t="str">
            <v>Agresion</v>
          </cell>
          <cell r="C167" t="str">
            <v>Lesiones</v>
          </cell>
          <cell r="D167"/>
        </row>
        <row r="168">
          <cell r="A168" t="str">
            <v>Falta de orden y limpieza</v>
          </cell>
          <cell r="B168" t="str">
            <v>Caida al mismo nivel</v>
          </cell>
          <cell r="C168" t="str">
            <v>Fractura/Heridas / Excoriaciones / Rasguños</v>
          </cell>
          <cell r="D168"/>
        </row>
        <row r="169">
          <cell r="A169" t="str">
            <v>Falta de señalización del area de trabajo (diarios)</v>
          </cell>
          <cell r="B169" t="str">
            <v>Exposición a áreas de peligro</v>
          </cell>
          <cell r="C169" t="str">
            <v>Lesiones Graves y/o Fatalidad, Daños a la propiedad</v>
          </cell>
          <cell r="D169"/>
        </row>
        <row r="170">
          <cell r="A170" t="str">
            <v>Falta de señalización en instalaciones</v>
          </cell>
          <cell r="B170" t="str">
            <v>Exposición a áreas de peligro</v>
          </cell>
          <cell r="C170" t="str">
            <v>Lesiones Graves y/o Fatalidad, Daños a la propiedad</v>
          </cell>
          <cell r="D170"/>
        </row>
        <row r="171">
          <cell r="A171" t="str">
            <v>Falta de señalización en vías</v>
          </cell>
          <cell r="B171" t="str">
            <v>Colisiones, Volcaduras, Despistes</v>
          </cell>
          <cell r="C171" t="str">
            <v>Fatalidad, incapacidad total, lesiones graves, lesiones leves</v>
          </cell>
          <cell r="D171"/>
        </row>
        <row r="172">
          <cell r="A172" t="str">
            <v>Fuente de energía neumática, eléctrica, mecánica, hidráulica, estática y cinética.</v>
          </cell>
          <cell r="B172" t="str">
            <v>Exposición y/o Contacto con</v>
          </cell>
          <cell r="C172" t="str">
            <v>Fatalidad, Shock eléctrico, Lesiones Graves, Amputaciones, Lesiones leves</v>
          </cell>
          <cell r="D172"/>
        </row>
        <row r="173">
          <cell r="A173" t="str">
            <v>Fuga de gas propano</v>
          </cell>
          <cell r="B173" t="str">
            <v xml:space="preserve">Inhalacion de gas </v>
          </cell>
          <cell r="C173" t="str">
            <v>Intoxicación, alergias, desmayos</v>
          </cell>
          <cell r="D173"/>
        </row>
        <row r="174">
          <cell r="A174" t="str">
            <v>Herramientas o maquinas sin guarda</v>
          </cell>
          <cell r="B174" t="str">
            <v>Atrapamiento/ Contacto con herramientas o maquinas sin guarda</v>
          </cell>
          <cell r="C174" t="str">
            <v>Heridas/Amputación/Contusión/Fractura/Muerte</v>
          </cell>
          <cell r="D174"/>
        </row>
        <row r="175">
          <cell r="A175" t="str">
            <v>Incendio</v>
          </cell>
          <cell r="B175" t="str">
            <v>Exposición al fuego</v>
          </cell>
          <cell r="C175" t="str">
            <v>Fatalidad, Lesión Grave, Daños a la propiedad</v>
          </cell>
          <cell r="D175"/>
        </row>
        <row r="176">
          <cell r="A176" t="str">
            <v>Incumplimiento de compromisos sociales y ambientales</v>
          </cell>
          <cell r="B176" t="str">
            <v>Firma de acuerdos sociales</v>
          </cell>
          <cell r="C176" t="str">
            <v>Campaña mediática negativa</v>
          </cell>
          <cell r="D176"/>
        </row>
        <row r="177">
          <cell r="A177" t="str">
            <v>Incumplimiento del proc. Orden y Limpieza</v>
          </cell>
          <cell r="B177" t="str">
            <v>Falta de orden y limpieza</v>
          </cell>
          <cell r="C177" t="str">
            <v>Caídas, golpes, tropezones, Incendios (amagos)</v>
          </cell>
          <cell r="D177"/>
        </row>
        <row r="178">
          <cell r="A178" t="str">
            <v>Inestabilidad de cargas suspendidas</v>
          </cell>
          <cell r="B178" t="str">
            <v>Caída de cargas suspendidas</v>
          </cell>
          <cell r="C178" t="str">
            <v>Fatalidad (Aplastamiento), Lesiones Graves, Daño a la Propiedad</v>
          </cell>
          <cell r="D178"/>
        </row>
        <row r="179">
          <cell r="A179" t="str">
            <v>Inestabilidad de Izaje de cargas</v>
          </cell>
          <cell r="B179" t="str">
            <v>Exposición a la linea de fuego</v>
          </cell>
          <cell r="C179" t="str">
            <v>Lesiones graves, Fatalidad</v>
          </cell>
          <cell r="D179"/>
        </row>
        <row r="180">
          <cell r="A180" t="str">
            <v>Inestabilidad de Macizo Rocoso</v>
          </cell>
          <cell r="B180" t="str">
            <v>Caída de roca</v>
          </cell>
          <cell r="C180" t="str">
            <v>Fatalidad (Atrapamiento por material), asfixia, daño a la propiedad, detención del proceso productivo.</v>
          </cell>
          <cell r="D180"/>
        </row>
        <row r="181">
          <cell r="A181" t="str">
            <v>Instalaciones accesorios eléctricos defectuosos</v>
          </cell>
          <cell r="B181" t="str">
            <v xml:space="preserve">Contacto Eléctrico </v>
          </cell>
          <cell r="C181" t="str">
            <v>Fatalidades, Electrocución, quemaduras</v>
          </cell>
          <cell r="D181"/>
        </row>
        <row r="182">
          <cell r="A182" t="str">
            <v>Izaje de personal con manlift/ canastilla</v>
          </cell>
          <cell r="B182" t="str">
            <v>Caídas a distinto nivel</v>
          </cell>
          <cell r="C182" t="str">
            <v>Contusión/Fractura/Muerte</v>
          </cell>
          <cell r="D182"/>
        </row>
        <row r="183">
          <cell r="A183" t="str">
            <v>Líneas eléctricas/Puntos energizados en Baja Tensión.</v>
          </cell>
          <cell r="B183" t="str">
            <v>Descarga/Contacto con energía eléctrica en baja tensión</v>
          </cell>
          <cell r="C183" t="str">
            <v>Quemadura/Amputación/ Muerte</v>
          </cell>
          <cell r="D183"/>
        </row>
        <row r="184">
          <cell r="A184" t="str">
            <v>Líneas eléctricas/Puntos energizados en Media Tensión.</v>
          </cell>
          <cell r="B184" t="str">
            <v>Descarga/ Contacto con energía eléctrica en media tensión</v>
          </cell>
          <cell r="C184" t="str">
            <v>Quemadura/Amputación/ Muerte</v>
          </cell>
          <cell r="D184"/>
        </row>
        <row r="185">
          <cell r="A185" t="str">
            <v>Liquidos calientes</v>
          </cell>
          <cell r="B185" t="str">
            <v>Exposicion y/o contacto con líquidos calientes</v>
          </cell>
          <cell r="C185" t="str">
            <v>Quemaduras de primer,segundo grado y tercer grado</v>
          </cell>
          <cell r="D185"/>
        </row>
        <row r="186">
          <cell r="A186" t="str">
            <v>Manipulacion de Accesorios de voladura</v>
          </cell>
          <cell r="B186" t="str">
            <v>Iniciación de explosión</v>
          </cell>
          <cell r="C186" t="str">
            <v>Lesiones Graves por explosión, Fatalidad</v>
          </cell>
          <cell r="D186"/>
        </row>
        <row r="187">
          <cell r="A187" t="str">
            <v>Manipulacion de aceites / grasas</v>
          </cell>
          <cell r="B187" t="str">
            <v>Salpicadura de, Derrame</v>
          </cell>
          <cell r="C187" t="str">
            <v>Afeccion ocular intoxicacion a la piel, contaminacion agua-suelo.</v>
          </cell>
          <cell r="D187"/>
        </row>
        <row r="188">
          <cell r="A188" t="str">
            <v>Manipulación de balones de gas propano</v>
          </cell>
          <cell r="B188" t="str">
            <v>Fuga de gas, Exposicion y/o contacto al medio ambiente</v>
          </cell>
          <cell r="C188" t="str">
            <v>Explosión, fuga de gas, corrosión</v>
          </cell>
          <cell r="D188"/>
        </row>
        <row r="189">
          <cell r="A189" t="str">
            <v>Manipulacion de herramientas</v>
          </cell>
          <cell r="B189" t="str">
            <v>Golpeado por / contra</v>
          </cell>
          <cell r="C189" t="str">
            <v>Fractura/Contusión/hematoma</v>
          </cell>
          <cell r="D189"/>
        </row>
        <row r="190">
          <cell r="A190" t="str">
            <v>Manipulacion de las barras de perforacion</v>
          </cell>
          <cell r="B190" t="str">
            <v>Golpeado por / contra</v>
          </cell>
          <cell r="C190" t="str">
            <v>Fractura/Contusión/mutilacion/hematoma</v>
          </cell>
          <cell r="D190"/>
        </row>
        <row r="191">
          <cell r="A191" t="str">
            <v>Movimiento del brazo hidraulico</v>
          </cell>
          <cell r="B191" t="str">
            <v>Golpeado por / contra</v>
          </cell>
          <cell r="C191" t="str">
            <v>Contusión/hematoma</v>
          </cell>
          <cell r="D191"/>
        </row>
        <row r="192">
          <cell r="A192" t="str">
            <v>Objeto y/o Superficie cortante / Punzante</v>
          </cell>
          <cell r="B192" t="str">
            <v>Contacto con objetivo cortante /punzante</v>
          </cell>
          <cell r="C192" t="str">
            <v>Lesion Leve, Lesion Grave</v>
          </cell>
          <cell r="D192"/>
        </row>
        <row r="193">
          <cell r="A193" t="str">
            <v>Objetos y/o materiales en el piso</v>
          </cell>
          <cell r="B193" t="str">
            <v>Contacto con  materiales en el piso</v>
          </cell>
          <cell r="C193" t="str">
            <v>Fractura, Lesiones leves</v>
          </cell>
          <cell r="D193"/>
        </row>
        <row r="194">
          <cell r="A194" t="str">
            <v>Operación de equipo pesado y/o auxiliar</v>
          </cell>
          <cell r="B194" t="str">
            <v>Choque, atropello,Caída a diferente nivel (botaderos, rampas, tajos), colisión de equipos</v>
          </cell>
          <cell r="C194" t="str">
            <v>Fatalidad, Lesiones Graves, Atrapamiento, Daños a la propiedad</v>
          </cell>
          <cell r="D194"/>
        </row>
        <row r="195">
          <cell r="A195" t="str">
            <v>Parada intempestiva del ascensor</v>
          </cell>
          <cell r="B195" t="str">
            <v>Golpes, contusiones, estrés, claustrofobia</v>
          </cell>
          <cell r="C195" t="str">
            <v>Farturas/Lesiones</v>
          </cell>
          <cell r="D195"/>
        </row>
        <row r="196">
          <cell r="A196" t="str">
            <v>Partes rotatorias móviles</v>
          </cell>
          <cell r="B196" t="str">
            <v>Atrapamiento con</v>
          </cell>
          <cell r="C196" t="str">
            <v>Heridas/Amputación/Contusión/Fractura</v>
          </cell>
          <cell r="D196"/>
        </row>
        <row r="197">
          <cell r="A197" t="str">
            <v>Peaton imprudente / distraido</v>
          </cell>
          <cell r="B197" t="str">
            <v>Atropello</v>
          </cell>
          <cell r="C197" t="str">
            <v>Fatalidad/Fractura</v>
          </cell>
          <cell r="D197"/>
        </row>
        <row r="198">
          <cell r="A198" t="str">
            <v>Pérdida de Control del Izaje en Pique</v>
          </cell>
          <cell r="B198" t="str">
            <v>Exposicion falla de control durante la operación, inspección, mantenimiento y reparación del pique</v>
          </cell>
          <cell r="C198" t="str">
            <v>Lesiones graves, Fatalidad</v>
          </cell>
          <cell r="D198"/>
        </row>
        <row r="199">
          <cell r="A199" t="str">
            <v>Pérdida de Control del Izaje en Pique</v>
          </cell>
          <cell r="B199" t="str">
            <v>Exposicion falla de control durante la operación, inspección, mantenimiento y reparación del pique</v>
          </cell>
          <cell r="C199" t="str">
            <v>Lesiones graves, Fatalidad</v>
          </cell>
          <cell r="D199"/>
        </row>
        <row r="200">
          <cell r="A200" t="str">
            <v>Pisos Resbaladizos / Disparejos/Inestable</v>
          </cell>
          <cell r="B200" t="str">
            <v>Caídas al mismo nivel</v>
          </cell>
          <cell r="C200" t="str">
            <v>Fracturas, Golpes.</v>
          </cell>
          <cell r="D200"/>
        </row>
        <row r="201">
          <cell r="A201" t="str">
            <v>Pozas de acumulación de agua</v>
          </cell>
          <cell r="B201" t="str">
            <v>Ahogamiento</v>
          </cell>
          <cell r="C201" t="str">
            <v>Fatalidad</v>
          </cell>
          <cell r="D201"/>
        </row>
        <row r="202">
          <cell r="A202" t="str">
            <v>Presencia de gas</v>
          </cell>
          <cell r="B202" t="str">
            <v>Exposicion a gases</v>
          </cell>
          <cell r="C202" t="str">
            <v>Muerte</v>
          </cell>
          <cell r="D202"/>
        </row>
        <row r="203">
          <cell r="A203" t="str">
            <v>Proyección de particulas</v>
          </cell>
          <cell r="B203" t="str">
            <v>Exposición y/o Contacto con</v>
          </cell>
          <cell r="C203" t="str">
            <v>Lesiones al ojo, golpes</v>
          </cell>
          <cell r="D203"/>
        </row>
        <row r="204">
          <cell r="A204" t="str">
            <v>Puntos energizados en Alta Tensión.</v>
          </cell>
          <cell r="B204" t="str">
            <v>Descarga/ Contacto con energía eléctrica en alta tensión</v>
          </cell>
          <cell r="C204" t="str">
            <v>Quemadura/Amputación/ Muerte</v>
          </cell>
          <cell r="D204"/>
        </row>
        <row r="205">
          <cell r="A205" t="str">
            <v>Radiación ionizante (elementos radioactivos)</v>
          </cell>
          <cell r="B205" t="str">
            <v>Exposición directa a</v>
          </cell>
          <cell r="C205" t="str">
            <v>Fatalidad (envenenamiento por radiación), Daños a los tejidos del cuerpo, caída de cabello, nauseas, cáncer, Esterilidad</v>
          </cell>
          <cell r="D205"/>
        </row>
        <row r="206">
          <cell r="A206" t="str">
            <v>Radiación no ionizante (frecuencias radiales, de banda ancha, ultravioleta, infrarroja, destello de soldadura)</v>
          </cell>
          <cell r="B206" t="str">
            <v>Exposición Directa a</v>
          </cell>
          <cell r="C206" t="str">
            <v>Quemaduras de retina, fotoconjuntivitis, cataratas, dermatitis, cáncer de piel</v>
          </cell>
          <cell r="D206"/>
        </row>
        <row r="207">
          <cell r="A207" t="str">
            <v>Relleno hidraulico en proceso o reciente</v>
          </cell>
          <cell r="B207" t="str">
            <v>Exposición al colapso del relleno hidraulico</v>
          </cell>
          <cell r="C207" t="str">
            <v>Fatalidad, Lesión Grave, Daños a la propiedad</v>
          </cell>
          <cell r="D207"/>
        </row>
        <row r="208">
          <cell r="A208" t="str">
            <v>Residuos peligrosos</v>
          </cell>
          <cell r="B208" t="str">
            <v>Exposición y/o contacto con</v>
          </cell>
          <cell r="C208" t="str">
            <v xml:space="preserve">Fatalidad, Intoxicaciones, Quemaduras. </v>
          </cell>
          <cell r="D208"/>
        </row>
        <row r="209">
          <cell r="A209" t="str">
            <v>Salpicadura de aceite caliente</v>
          </cell>
          <cell r="B209" t="str">
            <v>Exposicion y/o contacto con la piel</v>
          </cell>
          <cell r="C209" t="str">
            <v>Quemaduras de primero, segundo y tercer grado, lesiones en la piel</v>
          </cell>
          <cell r="D209"/>
        </row>
        <row r="210">
          <cell r="A210" t="str">
            <v>Sismo / Terremoto</v>
          </cell>
          <cell r="B210" t="str">
            <v>Exposición durante el sismo / terremoto</v>
          </cell>
          <cell r="C210" t="str">
            <v>Fatalidades múltiples, Lesiones Graves, daños a la propiedad, detención del proceso productivo.</v>
          </cell>
          <cell r="D210"/>
        </row>
        <row r="211">
          <cell r="A211" t="str">
            <v>Sistema de ventilación detenido por falla mecanica o corte de energía</v>
          </cell>
          <cell r="B211" t="str">
            <v>Exposición a gases</v>
          </cell>
          <cell r="C211" t="str">
            <v>Fatalidad, Lesión Grave, Daños a la propiedad</v>
          </cell>
          <cell r="D211"/>
        </row>
        <row r="212">
          <cell r="A212" t="str">
            <v>Superficie / terreno Inestable</v>
          </cell>
          <cell r="B212" t="str">
            <v>Deslizamiento de Equipos o Personas</v>
          </cell>
          <cell r="C212" t="str">
            <v>Fatalidad (Atrapamiento por material), asfixia, daño a la propiedad, detención del proceso productivo.</v>
          </cell>
          <cell r="D212"/>
        </row>
        <row r="213">
          <cell r="A213" t="str">
            <v>Superficie irregular</v>
          </cell>
          <cell r="B213" t="str">
            <v>Caida al mismo nivel</v>
          </cell>
          <cell r="C213" t="str">
            <v>Heridas/Contusión/hematoma</v>
          </cell>
          <cell r="D213"/>
        </row>
        <row r="214">
          <cell r="A214" t="str">
            <v>Superficie resbaladiza</v>
          </cell>
          <cell r="B214" t="str">
            <v>Caida al mismo nivel</v>
          </cell>
          <cell r="C214" t="str">
            <v>Fractura/Contusión/hematoma</v>
          </cell>
          <cell r="D214"/>
        </row>
        <row r="215">
          <cell r="A215" t="str">
            <v>Superficies Cortantes y/o Puntiagudas</v>
          </cell>
          <cell r="B215" t="str">
            <v>Incrustracion de</v>
          </cell>
          <cell r="C215" t="str">
            <v>Heridas / Excoriaciones / Rasguños</v>
          </cell>
          <cell r="D215"/>
        </row>
        <row r="216">
          <cell r="A216" t="str">
            <v>Tanques con soluciones ácidas</v>
          </cell>
          <cell r="B216" t="str">
            <v>Caída hacía, colapso del contenedor, fuga del químico</v>
          </cell>
          <cell r="C216" t="str">
            <v>Ahogamiento, quemadura y/o intoxicación química, detención del proceso productivo</v>
          </cell>
          <cell r="D216"/>
        </row>
        <row r="217">
          <cell r="A217" t="str">
            <v>Tanques con soluciones ácidas</v>
          </cell>
          <cell r="B217" t="str">
            <v>Caída hacía, colapso del contenedor, fuga del químico</v>
          </cell>
          <cell r="C217" t="str">
            <v>Ahogamiento, quemadura y/o intoxicación química, contaminación ambiental, detención del proceso productivo</v>
          </cell>
          <cell r="D217"/>
        </row>
        <row r="218">
          <cell r="A218" t="str">
            <v>Temperaturas Altas(calor)</v>
          </cell>
          <cell r="B218" t="str">
            <v>Exposicion a temperaturas extremas</v>
          </cell>
          <cell r="C218" t="str">
            <v>Estrés térmico</v>
          </cell>
          <cell r="D218"/>
        </row>
        <row r="219">
          <cell r="A219" t="str">
            <v>Tiros fallados</v>
          </cell>
          <cell r="B219" t="str">
            <v>Iniciación de explosión</v>
          </cell>
          <cell r="C219" t="str">
            <v>Lesiones Graves por explosión, Fatalidad</v>
          </cell>
          <cell r="D219"/>
        </row>
        <row r="220">
          <cell r="A220" t="str">
            <v>Trabajadoras en periodo de gestación</v>
          </cell>
          <cell r="B220" t="str">
            <v xml:space="preserve">Aborto </v>
          </cell>
          <cell r="C220" t="str">
            <v xml:space="preserve">Muerte </v>
          </cell>
          <cell r="D220"/>
        </row>
        <row r="221">
          <cell r="A221" t="str">
            <v>Trabajo con Andamios</v>
          </cell>
          <cell r="B221" t="str">
            <v>Caídas a diferente nivel (personas, herramientas), colapso de andamio</v>
          </cell>
          <cell r="C221" t="str">
            <v>Fatalidad, incapacidad total, lesiones graves, lesiones leves</v>
          </cell>
          <cell r="D221"/>
        </row>
        <row r="222">
          <cell r="A222" t="str">
            <v>Trabajo con escalera</v>
          </cell>
          <cell r="B222" t="str">
            <v>Caida a diferente nivel</v>
          </cell>
          <cell r="C222" t="str">
            <v>Fractura/Contusión/hematoma</v>
          </cell>
          <cell r="D222"/>
        </row>
        <row r="223">
          <cell r="A223" t="str">
            <v>Trabajo en caliente</v>
          </cell>
          <cell r="B223" t="str">
            <v>Exposición a proyección de particulas incandecentes</v>
          </cell>
          <cell r="C223" t="str">
            <v>Quemaduras, Cortes, lesiones leves</v>
          </cell>
          <cell r="D223"/>
        </row>
        <row r="224">
          <cell r="A224" t="str">
            <v>Trabajo en caliente(soldadura)</v>
          </cell>
          <cell r="B224" t="str">
            <v>Exposición a proyección de particulas incandecentes</v>
          </cell>
          <cell r="C224" t="str">
            <v>Quemaduras, Cortes, lesiones leves</v>
          </cell>
          <cell r="D224"/>
        </row>
        <row r="225">
          <cell r="A225" t="str">
            <v>Trabajos de inspeccion en el pie del RB</v>
          </cell>
          <cell r="B225" t="str">
            <v xml:space="preserve"> Caida de roca</v>
          </cell>
          <cell r="C225" t="str">
            <v>Muerte</v>
          </cell>
          <cell r="D225"/>
        </row>
        <row r="226">
          <cell r="A226" t="str">
            <v>Trabajos de invertir fases</v>
          </cell>
          <cell r="B226" t="str">
            <v>Descarga / Contacto con energía eléctrica</v>
          </cell>
          <cell r="C226" t="str">
            <v>Quemadura/Amputación/ Muerte</v>
          </cell>
          <cell r="D226"/>
        </row>
        <row r="227">
          <cell r="A227" t="str">
            <v xml:space="preserve">Trabajos de lanzado de tubería en Raise Boring con sistema anti caída en mal estado </v>
          </cell>
          <cell r="B227" t="str">
            <v>Caídas a distinto nivel</v>
          </cell>
          <cell r="C227" t="str">
            <v>Contusión/Fractura/Muerte</v>
          </cell>
          <cell r="D227"/>
        </row>
        <row r="228">
          <cell r="A228" t="str">
            <v>Trabajos en altura</v>
          </cell>
          <cell r="B228" t="str">
            <v>Caídas a diferente nivel, Atrapamiento en altura</v>
          </cell>
          <cell r="C228" t="str">
            <v>Fatalidad, Lesiones Graves, Paro Cardiaco</v>
          </cell>
          <cell r="D228"/>
        </row>
        <row r="229">
          <cell r="A229" t="str">
            <v>Trabajos en inclinados</v>
          </cell>
          <cell r="B229" t="str">
            <v>Caídas a diferente nivel, Atrapamiento en altura</v>
          </cell>
          <cell r="C229" t="str">
            <v>Fatalidad, Lesiones Graves, Paro Cardiaco</v>
          </cell>
          <cell r="D229"/>
        </row>
        <row r="230">
          <cell r="A230" t="str">
            <v>Trabajos en inclinados</v>
          </cell>
          <cell r="B230" t="str">
            <v>Caídas a diferente nivel, Atrapamiento en altura</v>
          </cell>
          <cell r="C230" t="str">
            <v>Fatalidad, Lesiones Graves, Paro Cardiaco</v>
          </cell>
          <cell r="D230"/>
        </row>
        <row r="231">
          <cell r="A231" t="str">
            <v>Transporte de carga mal estibada (componentes)</v>
          </cell>
          <cell r="B231" t="str">
            <v>Colisiones, Volcaduras, Despistes, Caída de carga</v>
          </cell>
          <cell r="C231" t="str">
            <v>Fatalidad, Daños a la propiedad y de terceros</v>
          </cell>
          <cell r="D231"/>
        </row>
        <row r="232">
          <cell r="A232" t="str">
            <v>Transporte de carga mal estibada (químicos)</v>
          </cell>
          <cell r="B232" t="str">
            <v>Colisiones, Volcaduras, Despistes, Derrame del químico</v>
          </cell>
          <cell r="C232" t="str">
            <v>Fatalidad, Contaminación ambiental, Impactos Sociales</v>
          </cell>
          <cell r="D232"/>
        </row>
        <row r="233">
          <cell r="A233" t="str">
            <v>Transporte de personal en vehiculo</v>
          </cell>
          <cell r="B233" t="str">
            <v>Colisión frontal / Volcadura o Despiste de lado o a desnivel</v>
          </cell>
          <cell r="C233" t="str">
            <v>Múltiples Fatalidades y/o Lesiones Graves</v>
          </cell>
          <cell r="D233"/>
        </row>
        <row r="234">
          <cell r="A234" t="str">
            <v>Traslado de mantenedores (Cambros) y bandejas con alimentos</v>
          </cell>
          <cell r="B234" t="str">
            <v>Caída de objetos en manipulación</v>
          </cell>
          <cell r="C234" t="str">
            <v>Fractura, Lesiones leves</v>
          </cell>
          <cell r="D234"/>
        </row>
        <row r="235">
          <cell r="A235" t="str">
            <v>Uso de Herramientas Manuales</v>
          </cell>
          <cell r="B235" t="str">
            <v xml:space="preserve">Contacto con, Golpeado por, Corte por </v>
          </cell>
          <cell r="C235" t="str">
            <v xml:space="preserve">Lesion Leve, Lesion Incapacitante, Fatalidad. </v>
          </cell>
          <cell r="D235"/>
        </row>
        <row r="236">
          <cell r="A236" t="str">
            <v>Uso de productos químicos</v>
          </cell>
          <cell r="B236" t="str">
            <v>Exposicion y/o contacto con  productos químicos</v>
          </cell>
          <cell r="C236" t="str">
            <v xml:space="preserve">Quemaduras químicas e irritación ocular y de piel.
Irritación de vías respiratorias
</v>
          </cell>
          <cell r="D236"/>
        </row>
        <row r="237">
          <cell r="A237" t="str">
            <v>Vehículo liviano en movimiento</v>
          </cell>
          <cell r="B237" t="str">
            <v>Atropello, volcadura, colisiones, despistes, incendio</v>
          </cell>
          <cell r="C237" t="str">
            <v>Fatalidad, Lesión Grave, Daños a la propiedad</v>
          </cell>
          <cell r="D237"/>
        </row>
        <row r="238">
          <cell r="A238" t="str">
            <v>Vehículos pesados en movimiento</v>
          </cell>
          <cell r="B238" t="str">
            <v>Volcadura, despiste, colisión, Golpes, Deslizamiento, Hundimiento</v>
          </cell>
          <cell r="C238" t="str">
            <v>Fatalidad, Lesión Grave, Daños a la propiedad</v>
          </cell>
          <cell r="D238"/>
        </row>
        <row r="239">
          <cell r="A239" t="str">
            <v>Presion litostatica</v>
          </cell>
          <cell r="B239" t="str">
            <v>Liberacion de esfuerzos</v>
          </cell>
          <cell r="C239" t="str">
            <v>Fatalidad, lesiones, daño a la propiedad, perdida en el proceso.</v>
          </cell>
          <cell r="D239"/>
        </row>
        <row r="240">
          <cell r="A240" t="str">
            <v>Manipulacion de balones de oxigeno</v>
          </cell>
          <cell r="B240" t="str">
            <v>Explosion</v>
          </cell>
          <cell r="C240" t="str">
            <v>Fatalidad, lesiones, daño a la propiedad, perdida en el proceso.</v>
          </cell>
          <cell r="D240"/>
        </row>
        <row r="241">
          <cell r="A241" t="str">
            <v>Falta de personal brigadista por turno y guardia</v>
          </cell>
          <cell r="B241" t="str">
            <v>Falta o falla de atencion oportuna</v>
          </cell>
          <cell r="C241" t="str">
            <v>Lesiones graves, fatalidad</v>
          </cell>
          <cell r="D241"/>
        </row>
        <row r="242">
          <cell r="A242" t="str">
            <v>Falla de camión contra incendios</v>
          </cell>
          <cell r="B242" t="str">
            <v>Atropello / choque - colisión</v>
          </cell>
          <cell r="C242" t="str">
            <v>Lesiones graves, fatalidad</v>
          </cell>
          <cell r="D242"/>
        </row>
        <row r="243">
          <cell r="A243" t="str">
            <v>Falla en la activacion de la emergencia.</v>
          </cell>
          <cell r="B243" t="str">
            <v>Demoras en la atencion de emergencia</v>
          </cell>
          <cell r="C243" t="str">
            <v>Fatalidad,</v>
          </cell>
          <cell r="D243"/>
        </row>
        <row r="244">
          <cell r="A244" t="str">
            <v>Falta de competencia de los brigadistas</v>
          </cell>
          <cell r="B244" t="str">
            <v>Falta o falla de atencion oportuna</v>
          </cell>
          <cell r="C244" t="str">
            <v>Lesiones graves, fatalidad</v>
          </cell>
          <cell r="D244"/>
        </row>
        <row r="245">
          <cell r="A245" t="str">
            <v xml:space="preserve">Falta de equipamiento de la brigada </v>
          </cell>
          <cell r="B245" t="str">
            <v>Demoras en la atencion de emergencia</v>
          </cell>
          <cell r="C245" t="str">
            <v>Lesiones graves, fatalidad</v>
          </cell>
          <cell r="D245"/>
        </row>
        <row r="246">
          <cell r="A246" t="str">
            <v>Planes de Emergencia deficiente</v>
          </cell>
          <cell r="B246" t="str">
            <v>Demoras en la atencion de emergencia</v>
          </cell>
          <cell r="C246" t="str">
            <v>Lesiones graves, fatalidad</v>
          </cell>
          <cell r="D246"/>
        </row>
        <row r="247">
          <cell r="A247" t="str">
            <v>Falta de disponibilidad de vehiculo / equipos moviles</v>
          </cell>
          <cell r="B247" t="str">
            <v>Falta o falla de atencion oportuna</v>
          </cell>
          <cell r="C247" t="str">
            <v>Lesiones graves, fatalidad</v>
          </cell>
          <cell r="D247"/>
        </row>
        <row r="248">
          <cell r="A248" t="str">
            <v>Dificil accesibilidad a la zona de la emergencia</v>
          </cell>
          <cell r="B248" t="str">
            <v>Demoras en la atencion de Emergencias</v>
          </cell>
          <cell r="C248" t="str">
            <v>Lesiones graves, fatalidad</v>
          </cell>
          <cell r="D248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andro" refreshedDate="45715.662672916667" createdVersion="8" refreshedVersion="8" minRefreshableVersion="3" recordCount="242" xr:uid="{8EA73E80-A4C4-42B3-8A2B-611B1DB4F130}">
  <cacheSource type="worksheet">
    <worksheetSource name="P_A"/>
  </cacheSource>
  <cacheFields count="6">
    <cacheField name="Peligro SS / Aspecto Ambiental o Social" numFmtId="0">
      <sharedItems count="234">
        <s v="Construcción de infraesctura sin contar con permisos ni controles ambientales"/>
        <s v="Consumo de agregados"/>
        <s v="Consumo de Agua"/>
        <s v="Consumo de Agua para uso industrial / doméstico"/>
        <s v="Consumo de alimentos"/>
        <s v="Consumo de energía eléctrica"/>
        <s v="Consumo de hidrocarburos"/>
        <s v="Consumo de hidrocarburos (gases GLP Propano)"/>
        <s v="Consumo de madera"/>
        <s v="Consumo de papel (glassine, Kraft)"/>
        <s v="Consumo de papel y cartón"/>
        <s v="Consumo de top soil"/>
        <s v="Generación de agua con concentrado"/>
        <s v="Generación de agua con sedimentos, lodo (mineral con agua)"/>
        <s v="Generación de agua de lavado de vehículos"/>
        <s v="Generación de agua de proceso"/>
        <s v="Generación de aguas con insumos químicos"/>
        <s v="Generación de aguas oleosas"/>
        <s v="Generación de aguas residuales de talleres"/>
        <s v="Generación de desmonte"/>
        <s v="Generación de efluente con aceites residuales"/>
        <s v="Generación de efluente con aceites y grasas"/>
        <s v="Generación de efluentes con sólidos"/>
        <s v="Generación de efluentes de operaciones mineras"/>
        <s v="Generación de gases de combustión"/>
        <s v="Generación de gases de combustión (equipos de soldadura)"/>
        <s v="Generación de gases de combustión ( voladura)"/>
        <s v="Generación de gases de combustión (incendio / explosión)"/>
        <s v="Generación de gases de combustión (Proceso metalúrgico)"/>
        <s v="Generación de gases de combustión (vehículos, equipos, motores, grupos electrógenos, y otros)"/>
        <s v="Generación de gases de efecto invernadero (GEI)"/>
        <s v="Generación de lodos"/>
        <s v="Generación de lodos de perforación"/>
        <s v="Generación de material particulado"/>
        <s v="Generación de material particulado (proceso metalúrgico-chancadoras)"/>
        <s v="Generación de material particulado (transporte y movimiento de vehículos y equipos)"/>
        <s v="Generación de radiación  ionizante"/>
        <s v="Generación de radiación no ionizante"/>
        <s v="Generación de radiación por uso de fuentes radiactivas"/>
        <s v="Generación de residuos aparatos eléctricos (RAE)"/>
        <s v="Generación de residuos aparatos eléctricos-RAE (Baterías)"/>
        <s v="Generación de residuos aparatos eléctricos-RAE (computadoras, teclados, lavadoras, horno microondas, etc.)"/>
        <s v="Generación de residuos aparatos eléctricos-RAE (tóner, tintas, impresora, etc.)"/>
        <s v="Generación de residuos biocontaminados"/>
        <s v="Generación de residuos sólidos no peligrosos"/>
        <s v="Generación de residuos sólidos no peligrosos (chatarra liviana: pernos de sostenimiento,restos de clavos, alambres, etc.)"/>
        <s v="Generación de residuos sólidos no peligrosos (chatarra pesada: estructuras, campanas, chaquetas, rieles, vigas,etc.) "/>
        <s v="Generación de residuos sólidos no peligrosos (plástico)"/>
        <s v="Generación de residuos sólidos no peligrosos (restos de concreto, cemento vencido, residuos de demolición, y otros)"/>
        <s v="Generación de residuos sólidos no peligrosos (vidrio)"/>
        <s v="Generación de residuos sólidos no reaprovechables (llantas)"/>
        <s v="Generación de residuos sólidos peligrosos"/>
        <s v="Generación de residuos sólidos peligrosos ( lixiviados)"/>
        <s v="Generación de residuos sólidos peligrosos (envases de sustancias químicas, envases de MIBC, big bag, cilindros de cianuro, etc.)"/>
        <s v="Generación de residuos sólidos peligrosos (filtros de aceite, filtros de combustible, mangueras hidráulicas)"/>
        <s v="Generación de residuos sólidos peligrosos (filtros de aire)"/>
        <s v="Generación de residuos sólidos peligrosos (hospitalarios: jeringas, guantes, envases de medicamentos, etc.)"/>
        <s v="Generación de residuos sólidos peligrosos (mangas de ventilación)"/>
        <s v="Generación de residuos sólidos peligrosos (pintura, aerosoles)"/>
        <s v="Generación de residuos sólidos peligrosos (residuos COVID-19: mascarillas, guantes)"/>
        <s v="Generación de residuos sólidos peligrosos (residuos de sostenimiento: Sika, acelerantes, etc.)"/>
        <s v="Generación de residuos sólidos peligrosos (residuos de voladura: cartón de explosivos, sacos de ANFO, etc.)"/>
        <s v="Generación de residuos sólidos peligrosos (residuos impregnado con hidrocarburos)"/>
        <s v="Generación de residuos sólidos peligrosos (trapos industriales)"/>
        <s v="Generación de Ruido y vibraciones"/>
        <s v="Interacción con Fauna silvestre / hidrobilógicos"/>
        <s v="Potencial derrame de agua con concreto"/>
        <s v="Potencial derrame de agua de contacto"/>
        <s v="Potencial Derrame de agua de proceso"/>
        <s v="Potencial derrame de agua residual (falla de bombas, falla de válvulas, etc.)"/>
        <s v="Potencial derrame de agua residual (ruptura de tuberías)"/>
        <s v="Potencial derrame de aguas servidas"/>
        <s v="Potencial derrame de concentrado"/>
        <s v="Potencial derrame de Floculante"/>
        <s v="Potencial derrame de Hidrocarburos"/>
        <s v="Potencial derrame de Hidrocarburos (diesel, gasolina)"/>
        <s v="Potencial derrame de insumos químicos (cianuro, xantatos, etc.)"/>
        <s v="Potencial derrame de insumos químicos (reactivos químicos de laboratorio)"/>
        <s v="Potencial derrame de lodos"/>
        <s v="Potencial derrame de lubricantes"/>
        <s v="Potencial derrame de mineral chancado (transporte de mineral)"/>
        <s v="Potencial Derrame de pulpa mineralizada"/>
        <s v="Potencial derrame de relave"/>
        <s v="Potencial derrame de relave (colapso de presa de relaves)"/>
        <s v="Potencial derrame de relave (derrame de pulpa de relave: tratamiento, transporte)"/>
        <s v="Potencial derrame de relave (manejo inadecuado de la presa de relaves)"/>
        <s v="Potencial derrame de sustancias químicas peligrosos"/>
        <s v="Potencial derrame residuos peligroso (grasa)"/>
        <s v="Potencial fuga de gases refrigerantes"/>
        <s v="Potencial quema de pastizales"/>
        <s v="Resto arqueológicos"/>
        <s v="Uso de suelo"/>
        <s v="Disturbios sociales directos / indirectos"/>
        <s v="Encuentro con personas hostiles de comunidades"/>
        <s v="Instalación de cabañas, casas, en propiedad de Alpayana"/>
        <s v="Rotura de enmallado"/>
        <s v="Incumplimiento de compromisos sociales y ambientales"/>
        <s v="Transtorno psicosocial por enefermedades en pandemia (virus Sars-cov 2)"/>
        <s v="Sobrecarga de trabajo / Trabajos prolongados"/>
        <s v="Agotamiento Mental"/>
        <s v="Agotamiento Visual"/>
        <s v="Hostigamiento Laboral"/>
        <s v="Acoso Sexual"/>
        <s v="Monotonía Laboral"/>
        <s v="Material particulado (Polvo)"/>
        <s v="Material particulado (Plomo)"/>
        <s v="Material particulado (Silice cristalina)"/>
        <s v="Material particulado (Asbesto / Amianto)"/>
        <s v="Sustancias o productos químicos"/>
        <s v="Gases de combustión"/>
        <s v="Gases tóxicos"/>
        <s v="Humos metálicos (soldaduras y fundición)"/>
        <s v="Condiciones ergonómicas inadecuadas"/>
        <s v="Ergonómicos, sobre esfuerzo de levantamiento de objetos pesado"/>
        <s v="Ergonómicos, Espacios de trabajo"/>
        <s v="Bipedestación prolongada (Permanecer de pie prolongado)"/>
        <s v="Movimientos repetitivos"/>
        <s v="Ruido Ocupacional"/>
        <s v="Iluminación deficiente o inadecuada"/>
        <s v="Vibración cuerpo entero"/>
        <s v="Vibración Mano brazo"/>
        <s v="Disconfort Térmico"/>
        <s v="Temperaturas extremas"/>
        <s v="Condiciones adversas de clima (Temperatura, viento, humedad)"/>
        <s v="Radiación solar"/>
        <s v="Radiación no ionizante (electromagnética)"/>
        <s v="Destello de soldadura (Radiación no ionizante)"/>
        <s v="Radiación ionizante (elementos radioactivos)"/>
        <s v="Residuos sólidos peligrosos (Hospital / Laboratorios / Planta / Mantenimiento)"/>
        <s v="Alimentos en mal estado o vencidos"/>
        <s v="Agentes biológicos patógenos  corporales"/>
        <s v="Agentes biológicos ambientales (virus, levaduras,  bacterias)"/>
        <s v="Agentes infecciosos_x000a_(SARS-Cov-2 )"/>
        <s v=" Rocas o material suelto"/>
        <s v=" Trabajos en espacio confinado"/>
        <s v="Accesorios de voladura"/>
        <s v="Amago de incendio por corto circuito"/>
        <s v="Animales salvajes/ Insectos "/>
        <s v="Apilamiento de Materiales y Cargas"/>
        <s v="Arco eléctrico"/>
        <s v="Armas de fuego"/>
        <s v="Barreras inadecuadas de RH"/>
        <s v="Carga / descarga de materiales en plataformas"/>
        <s v="Carga suspendida en Izaje"/>
        <s v="Cargas suspendidas"/>
        <s v="Colocación y/o retiro de conservadores y bandejas gastronómicas"/>
        <s v="Condiciones climáticas adversas (tormenta, lluvia intensa, granizada, neblina, nevada)"/>
        <s v="Delincuencia"/>
        <s v="Diques de agua / Presas de Relaves / Pozas de raffinato o PLS"/>
        <s v="Efectos adversos de voladura en superficie"/>
        <s v="Energía residual (neumática, eléctrica, hidráulica, estática)"/>
        <s v="Equipos y/o Superficies con alta / baja temperatura (objeto caliente)"/>
        <s v="Espacio confinado"/>
        <s v="Espacios reducidos"/>
        <s v="Esquirlas de la Soldadura, corte, esmerilado"/>
        <s v="Excavación"/>
        <s v="Excesivo apilamiento de la carga del rimado en el pie RB"/>
        <s v="Exposicion a delincuencia y manifestaciones sindicales"/>
        <s v="Falta de orden y limpieza"/>
        <s v="Falta de señalización del area de trabajo (diarios)"/>
        <s v="Falta de señalización en instalaciones"/>
        <s v="Falta de señalización en vías"/>
        <s v="Fuente de energía neumática, eléctrica, mecánica, hidráulica, estática y cinética."/>
        <s v="Fuga de gas propano"/>
        <s v="Herramientas o maquinas sin guarda"/>
        <s v="Incendio"/>
        <s v="Incumplimiento del proc. Orden y Limpieza"/>
        <s v="Inestabilidad de cargas suspendidas"/>
        <s v="Inestabilidad de Izaje de cargas"/>
        <s v="Inestabilidad de Macizo Rocoso"/>
        <s v="Instalaciones accesorios eléctricos defectuosos"/>
        <s v="Izaje de personal con manlift/ canastilla"/>
        <s v="Líneas eléctricas/Puntos energizados en Baja Tensión."/>
        <s v="Líneas eléctricas/Puntos energizados en Media Tensión."/>
        <s v="Liquidos calientes"/>
        <s v="Manipulacion de Accesorios de voladura"/>
        <s v="Manipulacion de aceites / grasas"/>
        <s v="Manipulación de balones de gas propano"/>
        <s v="Manipulacion de herramientas"/>
        <s v="Manipulacion de las barras de perforacion"/>
        <s v="Movimiento del brazo hidraulico"/>
        <s v="Objeto y/o Superficie cortante / Punzante"/>
        <s v="Objetos y/o materiales en el piso"/>
        <s v="Operación de equipo pesado y/o auxiliar"/>
        <s v="Parada intempestiva del ascensor"/>
        <s v="Partes rotatorias móviles"/>
        <s v="Peaton imprudente / distraido"/>
        <s v="Pérdida de Control del Izaje en Pique"/>
        <s v="Pisos Resbaladizos / Disparejos/Inestable"/>
        <s v="Pozas de acumulación de agua"/>
        <s v="Presencia de gas"/>
        <s v="Proyección de particulas"/>
        <s v="Puntos energizados en Alta Tensión."/>
        <s v="Radiación no ionizante (frecuencias radiales, de banda ancha, ultravioleta, infrarroja, destello de soldadura)"/>
        <s v="Relleno hidraulico en proceso o reciente"/>
        <s v="Residuos peligrosos"/>
        <s v="Salpicadura de aceite caliente"/>
        <s v="Sismo / Terremoto"/>
        <s v="Sistema de ventilación detenido por falla mecanica o corte de energía"/>
        <s v="Superficie / terreno Inestable"/>
        <s v="Superficie irregular"/>
        <s v="Superficie resbaladiza"/>
        <s v="Superficies Cortantes y/o Puntiagudas"/>
        <s v="Tanques con soluciones ácidas"/>
        <s v="Temperaturas Altas(calor)"/>
        <s v="Tiros fallados"/>
        <s v="Trabajadoras en periodo de gestación"/>
        <s v="Trabajo con Andamios"/>
        <s v="Trabajo con escalera"/>
        <s v="Trabajo en caliente"/>
        <s v="Trabajo en caliente(soldadura)"/>
        <s v="Trabajos de inspeccion en el pie del RB"/>
        <s v="Trabajos de invertir fases"/>
        <s v="Trabajos de lanzado de tubería en Raise Boring con sistema anti caída en mal estado "/>
        <s v="Trabajos en altura"/>
        <s v="Trabajos en inclinados"/>
        <s v="Transporte de carga mal estibada (componentes)"/>
        <s v="Transporte de carga mal estibada (químicos)"/>
        <s v="Transporte de personal en vehiculo"/>
        <s v="Traslado de mantenedores (Cambros) y bandejas con alimentos"/>
        <s v="Uso de Herramientas Manuales"/>
        <s v="Uso de productos químicos"/>
        <s v="Vehículo liviano en movimiento"/>
        <s v="Vehículos pesados en movimiento"/>
        <s v="Presion litostatica"/>
        <s v="Manipulacion de balones de oxigeno"/>
        <s v="Falta de personal brigadista por turno y guardia"/>
        <s v="Falla de camión contra incendios"/>
        <s v="Falla en la activacion de la emergencia."/>
        <s v="Falta de competencia de los brigadistas"/>
        <s v="Falta de equipamiento de la brigada "/>
        <s v="Planes de Emergencia deficiente"/>
        <s v="Falta de disponibilidad de vehiculo / equipos moviles"/>
        <s v="Dificil accesibilidad a la zona de la emergencia"/>
      </sharedItems>
    </cacheField>
    <cacheField name="Riesgo / Impacto Ambiental o Social" numFmtId="0">
      <sharedItems count="138">
        <s v="Alteración de la medio físico, social y biológico"/>
        <s v="Agotamiento de recursos Naturales"/>
        <s v="Disminución de la disponibilidad hídrica"/>
        <s v="Agotamiento de fuente de combustibles de fósiles"/>
        <s v="Potencial contaminación del agua_x000a_Potencial contaminación del suelo"/>
        <s v="Alteración del paisaje natural_x000a_Cambio en la calidad de suelo, cursos de agua, aire y paisaje"/>
        <s v="Afectación a la calidad de Aire"/>
        <s v="Agotamiento de la capa de Ozono"/>
        <s v="Cambio en la calidad de suelo, cursos de agua, aire y paisaje"/>
        <s v="Alteración del nivel sonoro"/>
        <s v="Afectación a la fauna silvestre."/>
        <s v="Cambio en la calidad de cursos de agua y suelo"/>
        <s v="Cambio en la calidad de suelo, cursos de agua, aire, pérdida de biodiversidad y paisaje"/>
        <s v="Afectación al resto arqueológico"/>
        <s v="Incumplimiento con el diseño de desbroce_x000a_Mezcla de suelo orgánico con material inadecuado._x000a_Alteración topográfica del terreno"/>
        <s v="Agresión física o verbal, vandalismo, robos"/>
        <s v="Agresión física"/>
        <s v="secuestro de personas, vehículos y equipos de trabajo"/>
        <s v="Invasión a la propiedad"/>
        <s v="Incursión a la propiedad"/>
        <s v="Reclamos por indemnización"/>
        <s v="Doble Presencia_x000a_Alteración Emocional (Miedo)_x000a_Inseguridad Laboral_x000a_Estigmatización_x000a_Sobrecarga de trabajo (horas de trabajo) _x000a_Victimización , acoso (bullying)"/>
        <s v="Psicosocial"/>
        <s v="Fatiga mental, sobre esfuerzo mental_x000a_"/>
        <s v="Fatiga Visual, sobre esfuerzo Visual"/>
        <s v="Trabajo repetitivos"/>
        <s v="Inhalación o exposición a"/>
        <s v="Inhalación o exposición a plomo y sus derivados"/>
        <s v="Inhalación o exposición a silice cristalina"/>
        <s v="Exposición asbesto / Amianto"/>
        <s v="Contacto con sustancias quimicas"/>
        <s v="Exposición o inhalación de gases de  combustión _x000a_"/>
        <s v="Exposición o inhalación de gases toxicos_x000a_"/>
        <s v="Posturas inadecuadas / sobre esfuerzos durante la labor"/>
        <s v="Manipulación manual de cargas"/>
        <s v="Posturas forzadas"/>
        <s v="Problemas en las articulaciones de la columna, caderas, rodillas y pies"/>
        <s v="Movimientos repetitivos  prolongados"/>
        <s v="Exposición a ruido continuo o de impacto por encima de LMP"/>
        <s v="Exposición a iluminación alta / baja"/>
        <s v="Exposición a la vibración  de cuerpo entero"/>
        <s v="Exposición a la vibración  de mano brazo"/>
        <s v="Exposición a condiciones climáticas , trabajo nocturno, trabajos a la interperie"/>
        <s v="Estrés Térmico por calor o frío"/>
        <s v="variación térmica"/>
        <s v="Exposición a Radiación UV"/>
        <s v="Operación equipos eléctricos"/>
        <s v="Exposición Directa a Radiación"/>
        <s v="Exposición directa a"/>
        <s v="Exposición a, contacto con"/>
        <s v="Ingesta de alimentos en mal estado o vencidos"/>
        <s v="Contacto con secreciones"/>
        <s v="Exposición a agentes biológicos patógenos"/>
        <s v="Exposición o contacto con agentes infecciósos"/>
        <s v="Caída o deslizamiento de"/>
        <s v="Trabajos en, exposición a gases, líquidos y temperaturas altas, ventilación insuficiente"/>
        <s v="Iniciación de explosión"/>
        <s v="Quemaduras, daño material"/>
        <s v="Ataque / Mordedura / Picadura de"/>
        <s v="Desplome de materiales u objetos"/>
        <s v="Exposición a arco eléctrico"/>
        <s v="Explosión, Disparo fortuito"/>
        <s v="Colapso/inundacion"/>
        <s v="Caída de objetos, caída de personas, vuelco de equipo (material pesado)"/>
        <s v="Caída de objetos"/>
        <s v="Caída de cargas suspendidas"/>
        <s v="Atrapamiento por o entre las bandejas o conservadores"/>
        <s v="Descargas eléctricas, Inundaciones, Deslizamientos de material, baja visibilidad, superficies resbalosas"/>
        <s v="Secuestro / Robos / Vandalismo"/>
        <s v="Caída a, colapso de"/>
        <s v="Caída, colapso de taludes, infraestructura, procesos"/>
        <s v="Agresión física_x000a_secuestro de personas, vehículos y equipos de trabajo"/>
        <s v="Exposición y/o contacto con energía residual, Aplastamientos, Incendios"/>
        <s v="Contacto con"/>
        <s v="Trabajos en, exposición a gases o líquidos, ventilación insuficiente"/>
        <s v="Contacto con persona y/o equipo móvil"/>
        <s v="Caída de personas, Deslizamiento de material"/>
        <s v="Atoro de carga al interior del RB"/>
        <s v="Agresion"/>
        <s v="Caida al mismo nivel"/>
        <s v="Exposición a áreas de peligro"/>
        <s v="Colisiones, Volcaduras, Despistes"/>
        <s v="Exposición y/o Contacto con"/>
        <s v="Inhalacion de gas "/>
        <s v="Atrapamiento/ Contacto con herramientas o maquinas sin guarda"/>
        <s v="Exposición al fuego"/>
        <s v="Firma de acuerdos sociales"/>
        <s v="Falta de orden y limpieza"/>
        <s v="Exposición a la linea de fuego"/>
        <s v="Caída de roca"/>
        <s v="Contacto Eléctrico "/>
        <s v="Caídas a distinto nivel"/>
        <s v="Descarga/Contacto con energía eléctrica en baja tensión"/>
        <s v="Descarga/ Contacto con energía eléctrica en media tensión"/>
        <s v="Exposicion y/o contacto con líquidos calientes"/>
        <s v="Salpicadura de, Derrame"/>
        <s v="Fuga de gas, Exposicion y/o contacto al medio ambiente"/>
        <s v="Golpeado por / contra"/>
        <s v="Contacto con objetivo cortante /punzante"/>
        <s v="Contacto con  materiales en el piso"/>
        <s v="Choque, atropello,Caída a diferente nivel (botaderos, rampas, tajos), colisión de equipos"/>
        <s v="Golpes, contusiones, estrés, claustrofobia"/>
        <s v="Atrapamiento con"/>
        <s v="Atropello"/>
        <s v="Exposicion falla de control durante la operación, inspección, mantenimiento y reparación del pique"/>
        <s v="Caídas al mismo nivel"/>
        <s v="Ahogamiento"/>
        <s v="Exposicion a gases"/>
        <s v="Descarga/ Contacto con energía eléctrica en alta tensión"/>
        <s v="Exposición al colapso del relleno hidraulico"/>
        <s v="Exposicion y/o contacto con la piel"/>
        <s v="Exposición durante el sismo / terremoto"/>
        <s v="Exposición a gases"/>
        <s v="Deslizamiento de Equipos o Personas"/>
        <s v="Incrustracion de"/>
        <s v="Caída hacía, colapso del contenedor, fuga del químico"/>
        <s v="Exposicion a temperaturas extremas"/>
        <s v="Aborto "/>
        <s v="Caídas a diferente nivel (personas, herramientas), colapso de andamio"/>
        <s v="Caida a diferente nivel"/>
        <s v="Exposición a proyección de particulas incandecentes"/>
        <s v=" Caida de roca"/>
        <s v="Descarga / Contacto con energía eléctrica"/>
        <s v="Caídas a diferente nivel, Atrapamiento en altura"/>
        <s v="Colisiones, Volcaduras, Despistes, Caída de carga"/>
        <s v="Colisiones, Volcaduras, Despistes, Derrame del químico"/>
        <s v="Colisión frontal / Volcadura o Despiste de lado o a desnivel"/>
        <s v="Caída de objetos en manipulación"/>
        <s v="Contacto con, Golpeado por, Corte por "/>
        <s v="Exposicion y/o contacto con  productos químicos"/>
        <s v="Atropello, volcadura, colisiones, despistes, incendio"/>
        <s v="Volcadura, despiste, colisión, Golpes, Deslizamiento, Hundimiento"/>
        <s v="Liberacion de esfuerzos"/>
        <s v="Explosion"/>
        <s v="Falta o falla de atencion oportuna"/>
        <s v="Atropello / choque - colisión"/>
        <s v="Demoras en la atencion de emergencia"/>
        <s v="Demoras en la atencion de Emergencias"/>
      </sharedItems>
    </cacheField>
    <cacheField name="Consecuencia" numFmtId="0">
      <sharedItems longText="1"/>
    </cacheField>
    <cacheField name="TIPO" numFmtId="0">
      <sharedItems containsBlank="1"/>
    </cacheField>
    <cacheField name="MASSTC" numFmtId="0">
      <sharedItems count="4">
        <s v="MA"/>
        <s v="SC"/>
        <s v="SA"/>
        <s v="SE"/>
      </sharedItems>
    </cacheField>
    <cacheField name="Comentari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2">
  <r>
    <x v="0"/>
    <x v="0"/>
    <s v="Procesos administrativos sancionadores, multas, afectación a la reputación de la empresa."/>
    <s v="NO SIGNIFICATIVO"/>
    <x v="0"/>
    <s v="Componentes sin autorización"/>
  </r>
  <r>
    <x v="1"/>
    <x v="1"/>
    <s v="Afectación de generaciones futuras_x000a_Afectación de ecosistemas_x000a_Incremento en el reporte de huella de carbono de la organización."/>
    <s v="NO SIGNIFICATIVO"/>
    <x v="0"/>
    <s v="Consumo de Agregados"/>
  </r>
  <r>
    <x v="2"/>
    <x v="2"/>
    <s v="Afectación de generaciones futuras_x000a_Afectación de ecosistemas_x000a_Incremento en el reporte de huella de carbono de la organización."/>
    <s v="SIGNIFICATIVO"/>
    <x v="0"/>
    <m/>
  </r>
  <r>
    <x v="3"/>
    <x v="2"/>
    <s v="Afectación de generaciones futuras_x000a_Afectación de ecosistemas_x000a_Incremento en el reporte de huella de carbono de la organización."/>
    <s v="SIGNIFICATIVO"/>
    <x v="0"/>
    <s v="Consumo de Agua"/>
  </r>
  <r>
    <x v="4"/>
    <x v="1"/>
    <s v="Afectación de generaciones futuras_x000a_Afectación de ecosistemas_x000a_Incremento en el reporte de huella de carbono de la organización."/>
    <s v="NO SIGNIFICATIVO"/>
    <x v="0"/>
    <m/>
  </r>
  <r>
    <x v="5"/>
    <x v="1"/>
    <s v="Afectación de generaciones futuras_x000a_Afectación de ecosistemas_x000a_Incremento en el reporte de huella de carbono de la organización."/>
    <s v="NO SIGNIFICATIVO"/>
    <x v="0"/>
    <m/>
  </r>
  <r>
    <x v="6"/>
    <x v="3"/>
    <s v="Afectación de generaciones futuras_x000a_Afectación de ecosistemas_x000a_Incremento en el reporte de huella de carbono de la organización."/>
    <s v="SIGNIFICATIVO"/>
    <x v="0"/>
    <m/>
  </r>
  <r>
    <x v="7"/>
    <x v="3"/>
    <s v="Afectación de generaciones futuras_x000a_Afectación de ecosistemas_x000a_Incremento en el reporte de huella de carbono de la organización."/>
    <s v="SIGNIFICATIVO"/>
    <x v="0"/>
    <m/>
  </r>
  <r>
    <x v="8"/>
    <x v="1"/>
    <s v="Afectación de generaciones futuras_x000a_Afectación de ecosistemas_x000a_Incremento en el reporte de huella de carbono de la organización."/>
    <s v="NO SIGNIFICATIVO"/>
    <x v="0"/>
    <s v="Generacion de Residuos No Peligrosos"/>
  </r>
  <r>
    <x v="9"/>
    <x v="1"/>
    <s v="Afectación de generaciones futuras_x000a_Afectación de ecosistemas_x000a_Incremento en el reporte de huella de carbono de la organización."/>
    <s v="NO SIGNIFICATIVO"/>
    <x v="0"/>
    <m/>
  </r>
  <r>
    <x v="10"/>
    <x v="1"/>
    <s v="Afectación de generaciones futuras_x000a_Afectación de ecosistemas_x000a_Incremento en el reporte de huella de carbono de la organización."/>
    <s v="NO SIGNIFICATIVO"/>
    <x v="0"/>
    <s v="Generacion de Residuos No Peligrosos"/>
  </r>
  <r>
    <x v="11"/>
    <x v="1"/>
    <s v="Afectación de generaciones futuras_x000a_Afectación de ecosistemas_x000a_Incremento en el reporte de huella de carbono de la organización."/>
    <s v="NO SIGNIFICATIVO"/>
    <x v="0"/>
    <m/>
  </r>
  <r>
    <x v="12"/>
    <x v="4"/>
    <s v="Cambio en la composición del suelo y/o agua, _x000a_Eutrofización, _x000a_Agotamiento de oxígeno en cuerpos receptores, _x000a_Afectación a fauna acuática, Presencia de malos olores"/>
    <s v="SIGNIFICATIVO"/>
    <x v="0"/>
    <s v="Generación de agua residual industrial"/>
  </r>
  <r>
    <x v="13"/>
    <x v="4"/>
    <s v="Cambio en la composición del suelo y/o agua, _x000a_Eutrofización, _x000a_Agotamiento de oxígeno en cuerpos receptores, _x000a_Afectación a fauna acuática, Presencia de malos olores"/>
    <s v="SIGNIFICATIVO"/>
    <x v="0"/>
    <s v="Generación de agua residual industrial"/>
  </r>
  <r>
    <x v="14"/>
    <x v="4"/>
    <s v="Cambio en la composición del suelo y/o agua, _x000a_Eutrofización, _x000a_Agotamiento de oxígeno en cuerpos receptores, _x000a_Afectación a fauna acuática, Presencia de malos olores"/>
    <s v="SIGNIFICATIVO"/>
    <x v="0"/>
    <s v="Generación de agua residual industrial"/>
  </r>
  <r>
    <x v="15"/>
    <x v="4"/>
    <s v="Cambio en la composición del suelo y/o agua_x000a_Presencia de metales_x000a_Cambio de pH_x000a_Agotamiento de oxígeno en cuerpos receptores_x000a_Afectación a fauna acuática (bioacumulación de metales)_x000a_Presencia de malos olores"/>
    <s v="SIGNIFICATIVO"/>
    <x v="0"/>
    <m/>
  </r>
  <r>
    <x v="16"/>
    <x v="4"/>
    <s v="Cambio en la composición del suelo y/o agua, _x000a_Eutrofización, _x000a_Agotamiento de oxígeno en cuerpos receptores, _x000a_Afectación a fauna acuática, Presencia de malos olores"/>
    <s v="SIGNIFICATIVO"/>
    <x v="0"/>
    <s v="Generación de agua residual industrial"/>
  </r>
  <r>
    <x v="17"/>
    <x v="4"/>
    <s v="Cambio en la composición del suelo y/o agua, _x000a_Eutrofización, _x000a_Agotamiento de oxígeno en cuerpos receptores, _x000a_Afectación a fauna acuática, Presencia de malos olores"/>
    <s v="SIGNIFICATIVO"/>
    <x v="0"/>
    <s v="Generación de agua residual industrial"/>
  </r>
  <r>
    <x v="18"/>
    <x v="4"/>
    <s v="Cambio en la composición del suelo y/o agua, _x000a_Eutrofización, _x000a_Agotamiento de oxígeno en cuerpos receptores, _x000a_Afectación a fauna acuática, Presencia de malos olores"/>
    <s v="SIGNIFICATIVO"/>
    <x v="0"/>
    <s v="Generación de agua residual industrial"/>
  </r>
  <r>
    <x v="19"/>
    <x v="5"/>
    <s v="Cambio en la composición del suelo y/o agua, _x000a_Distribución de nuevas áreas, Afectación de microfauna del suelo, Afectación de flora y/o cultivos"/>
    <s v="NO SIGNIFICATIVO"/>
    <x v="0"/>
    <m/>
  </r>
  <r>
    <x v="20"/>
    <x v="4"/>
    <s v="Cambio en la composición del suelo y/o agua, _x000a_Eutrofización, _x000a_Agotamiento de oxígeno en cuerpos receptores, _x000a_Afectación a fauna acuática, Presencia de malos olores"/>
    <s v="SIGNIFICATIVO"/>
    <x v="0"/>
    <s v="Generacion de Residuos Peligrosos"/>
  </r>
  <r>
    <x v="21"/>
    <x v="4"/>
    <s v="Cambio en la composición del suelo y/o agua, _x000a_Eutrofización, _x000a_Agotamiento de oxígeno en cuerpos receptores, _x000a_Afectación a fauna acuática, Presencia de malos olores"/>
    <s v="SIGNIFICATIVO"/>
    <x v="0"/>
    <s v="Generacion de Residuos Peligrosos"/>
  </r>
  <r>
    <x v="22"/>
    <x v="4"/>
    <s v="Cambio en la composición del suelo y/o agua, _x000a_Eutrofización, _x000a_Agotamiento de oxígeno en cuerpos receptores, _x000a_Afectación a fauna acuática, Presencia de malos olores"/>
    <s v="NO SIGNIFICATIVO"/>
    <x v="0"/>
    <m/>
  </r>
  <r>
    <x v="23"/>
    <x v="4"/>
    <s v="Cambio en la composición del suelo y/o agua, _x000a_Eutrofización, _x000a_Agotamiento de oxígeno en cuerpos receptores, _x000a_Afectación a fauna acuática, Presencia de malos olores"/>
    <s v="NO SIGNIFICATIVO"/>
    <x v="0"/>
    <s v="Vertimiento de agua industrial"/>
  </r>
  <r>
    <x v="24"/>
    <x v="6"/>
    <s v="Lluvia ácida, _x000a_Cambio climático_x000a_Afectación del cultivo, _x000a_Afectación de fauna, _x000a_Afectación a personas externas._x000a_Incremento en el reporte de huella de carbono de la organización."/>
    <s v="SIGNIFICATIVO"/>
    <x v="0"/>
    <m/>
  </r>
  <r>
    <x v="25"/>
    <x v="6"/>
    <s v="Lluvia ácida, _x000a_Cambio climático_x000a_Afectación del cultivo, _x000a_Afectación de fauna, _x000a_Afectación a personas externas._x000a_Incremento en el reporte de huella de carbono de la organización."/>
    <s v="SIGNIFICATIVO"/>
    <x v="0"/>
    <s v="Emisión de gases"/>
  </r>
  <r>
    <x v="26"/>
    <x v="6"/>
    <s v="Lluvia ácida, _x000a_Cambio climático_x000a_Afectación del cultivo, _x000a_Afectación de fauna, _x000a_Afectación a personas externas._x000a_Incremento en el reporte de huella de carbono de la organización."/>
    <s v="NO SIGNIFICATIVO"/>
    <x v="0"/>
    <s v="Emisión de gases"/>
  </r>
  <r>
    <x v="27"/>
    <x v="6"/>
    <s v="Lluvia ácida, _x000a_Cambio climático_x000a_Afectación del cultivo, _x000a_Afectación de fauna, _x000a_Afectación a personas externas._x000a_Incremento en el reporte de huella de carbono de la organización."/>
    <s v="SIGNIFICATIVO"/>
    <x v="0"/>
    <s v="Emisión de gases"/>
  </r>
  <r>
    <x v="28"/>
    <x v="6"/>
    <s v="Lluvia ácida, _x000a_Cambio climático_x000a_Afectación del cultivo, _x000a_Afectación de fauna, _x000a_Afectación a personas externas._x000a_Incremento en el reporte de huella de carbono de la organización."/>
    <s v="SIGNIFICATIVO"/>
    <x v="0"/>
    <s v="Emisión de gases"/>
  </r>
  <r>
    <x v="29"/>
    <x v="6"/>
    <s v="Lluvia ácida, _x000a_Cambio climático_x000a_Afectación del cultivo, _x000a_Afectación de fauna, _x000a_Afectación a personas externas._x000a_Incremento en el reporte de huella de carbono de la organización."/>
    <s v="SIGNIFICATIVO"/>
    <x v="0"/>
    <s v="Emisión de gases"/>
  </r>
  <r>
    <x v="30"/>
    <x v="7"/>
    <s v="Debilitación de la Capa de ozono_x000a_Cambio climático_x000a_Incremento en el reporte de huella de carbono de la organización."/>
    <s v="SIGNIFICATIVO"/>
    <x v="0"/>
    <m/>
  </r>
  <r>
    <x v="31"/>
    <x v="4"/>
    <s v="Cambio en la composición del suelo y/o agua, _x000a_Eutrofización, _x000a_Agotamiento de oxígeno en cuerpos receptores, _x000a_Afectación a fauna acuática, Presencia de malos olores"/>
    <s v="SIGNIFICATIVO"/>
    <x v="0"/>
    <s v="Generación de agua residual industrial"/>
  </r>
  <r>
    <x v="32"/>
    <x v="4"/>
    <s v="Cambio en la composición del suelo y/o agua, _x000a_Eutrofización, _x000a_Agotamiento de oxígeno en cuerpos receptores, _x000a_Afectación a fauna acuática, Presencia de malos olores"/>
    <s v="SIGNIFICATIVO"/>
    <x v="0"/>
    <s v="Generación de agua residual industrial"/>
  </r>
  <r>
    <x v="33"/>
    <x v="6"/>
    <s v="Lluvia ácida, _x000a_Cambio climático_x000a_Afectación del cultivo, _x000a_Afectación de fauna, _x000a_Afectación a personas externas._x000a_Incremento en el reporte de huella de carbono de la organización."/>
    <s v="SIGNIFICATIVO"/>
    <x v="0"/>
    <m/>
  </r>
  <r>
    <x v="34"/>
    <x v="6"/>
    <s v="Lluvia ácida, _x000a_Cambio climático_x000a_Afectación del cultivo, _x000a_Afectación de fauna, _x000a_Afectación a personas externas._x000a_Incremento en el reporte de huella de carbono de la organización."/>
    <s v="SIGNIFICATIVO"/>
    <x v="0"/>
    <s v="Emisión de material particulado"/>
  </r>
  <r>
    <x v="35"/>
    <x v="6"/>
    <s v="Lluvia ácida, _x000a_Cambio climático_x000a_Afectación del cultivo, _x000a_Afectación de fauna, _x000a_Afectación a personas externas._x000a_Incremento en el reporte de huella de carbono de la organización."/>
    <s v="SIGNIFICATIVO"/>
    <x v="0"/>
    <s v="Emisión de material particulado"/>
  </r>
  <r>
    <x v="36"/>
    <x v="6"/>
    <s v="Lluvia ácida, _x000a_Cambio climático_x000a_Afectación del cultivo, _x000a_Afectación de fauna, _x000a_Afectación a personas externas._x000a_Incremento en el reporte de huella de carbono de la organización."/>
    <s v="SIGNIFICATIVO"/>
    <x v="0"/>
    <m/>
  </r>
  <r>
    <x v="37"/>
    <x v="6"/>
    <s v="Lluvia ácida, _x000a_Cambio climático_x000a_Afectación del cultivo, _x000a_Afectación de fauna, _x000a_Afectación a personas externas._x000a_Incremento en el reporte de huella de carbono de la organización."/>
    <s v="NO SIGNIFICATIVO"/>
    <x v="0"/>
    <m/>
  </r>
  <r>
    <x v="38"/>
    <x v="6"/>
    <s v="Lluvia ácida, _x000a_Cambio climático_x000a_Afectación del cultivo, _x000a_Afectación de fauna, _x000a_Afectación a personas externas._x000a_Incremento en el reporte de huella de carbono de la organización."/>
    <s v="SIGNIFICATIVO"/>
    <x v="0"/>
    <s v="Uso de fuentes radioactivas"/>
  </r>
  <r>
    <x v="39"/>
    <x v="8"/>
    <s v="Afectación de flora y/o cultivos, Cambio en la composición del suelo y/o agua, _x000a_Afectación de microfauna del suelo"/>
    <s v="SIGNIFICATIVO"/>
    <x v="0"/>
    <m/>
  </r>
  <r>
    <x v="40"/>
    <x v="8"/>
    <s v="Afectación de flora y/o cultivos, Cambio en la composición del suelo y/o agua, _x000a_Afectación de microfauna del suelo"/>
    <s v="SIGNIFICATIVO"/>
    <x v="0"/>
    <s v="Generación de Residuos de Aparatos Eléctricos y Electrónicos"/>
  </r>
  <r>
    <x v="41"/>
    <x v="8"/>
    <s v="Afectación de flora y/o cultivos, Cambio en la composición del suelo y/o agua, _x000a_Afectación de microfauna del suelo"/>
    <s v="SIGNIFICATIVO"/>
    <x v="0"/>
    <s v="Generación de Residuos de Aparatos Eléctricos y Electrónicos"/>
  </r>
  <r>
    <x v="42"/>
    <x v="8"/>
    <s v="Afectación de flora y/o cultivos, Cambio en la composición del suelo y/o agua, _x000a_Afectación de microfauna del suelo"/>
    <s v="SIGNIFICATIVO"/>
    <x v="0"/>
    <s v="Generación de Residuos de Aparatos Eléctricos y Electrónicos"/>
  </r>
  <r>
    <x v="43"/>
    <x v="8"/>
    <s v="Afectación de flora y/o cultivos_x000a_Cambio en la composición del suelo y/o agua_x000a_Afectación de microfauna del suelo. _x000a_Multas y/o sanciones por organismos del estado. "/>
    <s v="SIGNIFICATIVO"/>
    <x v="0"/>
    <m/>
  </r>
  <r>
    <x v="44"/>
    <x v="8"/>
    <s v="Afectación de flora y/o cultivos, Cambio en la composición del suelo y/o agua, _x000a_Afectación de microfauna del suelo"/>
    <s v="NO SIGNIFICATIVO"/>
    <x v="0"/>
    <m/>
  </r>
  <r>
    <x v="45"/>
    <x v="8"/>
    <s v="Afectación de flora y/o cultivos, Cambio en la composición del suelo y/o agua, _x000a_Afectación de microfauna del suelo"/>
    <s v="NO SIGNIFICATIVO"/>
    <x v="0"/>
    <s v="Generación de Residuos Sólidos metálicos"/>
  </r>
  <r>
    <x v="46"/>
    <x v="8"/>
    <s v="Afectación de flora y/o cultivos, Cambio en la composición del suelo y/o agua, _x000a_Afectación de microfauna del suelo"/>
    <s v="NO SIGNIFICATIVO"/>
    <x v="0"/>
    <s v="Generación de Residuos Sólidos metálicos"/>
  </r>
  <r>
    <x v="47"/>
    <x v="8"/>
    <s v="Afectación de flora y/o cultivos, Cambio en la composición del suelo y/o agua, _x000a_Afectación de microfauna del suelo"/>
    <s v="NO SIGNIFICATIVO"/>
    <x v="0"/>
    <s v="Generacion de Residuos No Peligrosos"/>
  </r>
  <r>
    <x v="48"/>
    <x v="8"/>
    <s v="Afectación de flora y/o cultivos, Cambio en la composición del suelo y/o agua, _x000a_Afectación de microfauna del suelo"/>
    <s v="NO SIGNIFICATIVO"/>
    <x v="0"/>
    <s v="Generacion de Residuos No Peligrosos"/>
  </r>
  <r>
    <x v="49"/>
    <x v="8"/>
    <s v="Afectación de flora y/o cultivos, Cambio en la composición del suelo y/o agua, _x000a_Afectación de microfauna del suelo"/>
    <s v="NO SIGNIFICATIVO"/>
    <x v="0"/>
    <s v="Generacion de Residuos No Peligrosos"/>
  </r>
  <r>
    <x v="50"/>
    <x v="8"/>
    <s v="Afectación de flora y/o cultivos, Cambio en la composición del suelo y/o agua, _x000a_Afectación de microfauna del suelo"/>
    <s v="NO SIGNIFICATIVO"/>
    <x v="0"/>
    <s v="Generacion de Residuos No Peligrosos"/>
  </r>
  <r>
    <x v="51"/>
    <x v="8"/>
    <s v="Afectación de flora y/o cultivos, Cambio en la composición del suelo y/o agua, _x000a_Afectación de microfauna del suelo"/>
    <s v="SIGNIFICATIVO"/>
    <x v="0"/>
    <s v="Generacion de Residuos Peligrosos"/>
  </r>
  <r>
    <x v="52"/>
    <x v="8"/>
    <s v="Afectación de flora y/o cultivos, Cambio en la composición del suelo y/o agua, _x000a_Afectación de microfauna del suelo"/>
    <s v="SIGNIFICATIVO"/>
    <x v="0"/>
    <s v="Generacion de Residuos Peligrosos"/>
  </r>
  <r>
    <x v="53"/>
    <x v="8"/>
    <s v="Afectación de flora y/o cultivos, Cambio en la composición del suelo y/o agua, _x000a_Afectación de microfauna del suelo"/>
    <s v="SIGNIFICATIVO"/>
    <x v="0"/>
    <s v="Generacion de Residuos Peligrosos"/>
  </r>
  <r>
    <x v="54"/>
    <x v="8"/>
    <s v="Afectación de flora y/o cultivos, Cambio en la composición del suelo y/o agua, _x000a_Afectación de microfauna del suelo"/>
    <s v="SIGNIFICATIVO"/>
    <x v="0"/>
    <s v="Generacion de Residuos Peligrosos"/>
  </r>
  <r>
    <x v="55"/>
    <x v="8"/>
    <s v="Afectación de flora y/o cultivos, Cambio en la composición del suelo y/o agua, _x000a_Afectación de microfauna del suelo"/>
    <s v="SIGNIFICATIVO"/>
    <x v="0"/>
    <s v="Generacion de Residuos Peligrosos"/>
  </r>
  <r>
    <x v="56"/>
    <x v="8"/>
    <s v="Afectación de flora y/o cultivos, Cambio en la composición del suelo y/o agua, _x000a_Afectación de microfauna del suelo"/>
    <s v="SIGNIFICATIVO"/>
    <x v="0"/>
    <s v="Generacion de Residuos Peligrosos Biocontaminados"/>
  </r>
  <r>
    <x v="57"/>
    <x v="8"/>
    <s v="Afectación de flora y/o cultivos, Cambio en la composición del suelo y/o agua, _x000a_Afectación de microfauna del suelo"/>
    <s v="SIGNIFICATIVO"/>
    <x v="0"/>
    <s v="Generacion de Residuos Peligrosos"/>
  </r>
  <r>
    <x v="58"/>
    <x v="8"/>
    <s v="Afectación de flora y/o cultivos, Cambio en la composición del suelo y/o agua, _x000a_Afectación de microfauna del suelo"/>
    <s v="SIGNIFICATIVO"/>
    <x v="0"/>
    <s v="Generacion de Residuos Peligrosos"/>
  </r>
  <r>
    <x v="59"/>
    <x v="8"/>
    <s v="Afectación de flora y/o cultivos, Cambio en la composición del suelo y/o agua, _x000a_Afectación de microfauna del suelo"/>
    <s v="SIGNIFICATIVO"/>
    <x v="0"/>
    <s v="Generacion de Residuos Peligrosos Biocontaminados"/>
  </r>
  <r>
    <x v="60"/>
    <x v="8"/>
    <s v="Afectación de flora y/o cultivos, Cambio en la composición del suelo y/o agua, _x000a_Afectación de microfauna del suelo"/>
    <s v="SIGNIFICATIVO"/>
    <x v="0"/>
    <s v="Generacion de Residuos Peligrosos"/>
  </r>
  <r>
    <x v="61"/>
    <x v="8"/>
    <s v="Afectación de flora y/o cultivos, Cambio en la composición del suelo y/o agua, _x000a_Afectación de microfauna del suelo"/>
    <s v="SIGNIFICATIVO"/>
    <x v="0"/>
    <s v="Generacion de Residuos Peligrosos"/>
  </r>
  <r>
    <x v="62"/>
    <x v="8"/>
    <s v="Afectación de flora y/o cultivos, Cambio en la composición del suelo y/o agua, _x000a_Afectación de microfauna del suelo"/>
    <s v="SIGNIFICATIVO"/>
    <x v="0"/>
    <s v="Generacion de Residuos Peligrosos"/>
  </r>
  <r>
    <x v="63"/>
    <x v="8"/>
    <s v="Afectación de flora y/o cultivos, Cambio en la composición del suelo y/o agua, _x000a_Afectación de microfauna del suelo"/>
    <s v="SIGNIFICATIVO"/>
    <x v="0"/>
    <s v="Generacion de Residuos Peligrosos"/>
  </r>
  <r>
    <x v="64"/>
    <x v="9"/>
    <s v="Afectación de fauna, _x000a_Afectación a personas externas"/>
    <s v="SIGNIFICATIVO"/>
    <x v="0"/>
    <m/>
  </r>
  <r>
    <x v="65"/>
    <x v="10"/>
    <s v="Afectación a personas externas_x000a_Afectación de flora y/o cultivos_x000a_Reducción/Extinción de especies"/>
    <s v="NO SIGNIFICATIVO"/>
    <x v="0"/>
    <m/>
  </r>
  <r>
    <x v="66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NO SIGNIFICATIVO"/>
    <x v="0"/>
    <m/>
  </r>
  <r>
    <x v="67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NO SIGNIFICATIVO"/>
    <x v="0"/>
    <m/>
  </r>
  <r>
    <x v="68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m/>
  </r>
  <r>
    <x v="69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NO SIGNIFICATIVO"/>
    <x v="0"/>
    <s v="Derrame de agua residual"/>
  </r>
  <r>
    <x v="70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NO SIGNIFICATIVO"/>
    <x v="0"/>
    <s v="Derrame de agua residual"/>
  </r>
  <r>
    <x v="71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NO SIGNIFICATIVO"/>
    <x v="0"/>
    <s v="Generación de Agua Residual Doméstica"/>
  </r>
  <r>
    <x v="72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m/>
  </r>
  <r>
    <x v="73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NO SIGNIFICATIVO"/>
    <x v="0"/>
    <m/>
  </r>
  <r>
    <x v="74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m/>
  </r>
  <r>
    <x v="75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s v="Derrame de hidrocarburos/lubricantes"/>
  </r>
  <r>
    <x v="76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s v="Derrame de productos químicos"/>
  </r>
  <r>
    <x v="77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s v="Derrame de productos químicos"/>
  </r>
  <r>
    <x v="78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m/>
  </r>
  <r>
    <x v="79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NO SIGNIFICATIVO"/>
    <x v="0"/>
    <m/>
  </r>
  <r>
    <x v="80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NO SIGNIFICATIVO"/>
    <x v="0"/>
    <m/>
  </r>
  <r>
    <x v="81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m/>
  </r>
  <r>
    <x v="82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m/>
  </r>
  <r>
    <x v="83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m/>
  </r>
  <r>
    <x v="84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m/>
  </r>
  <r>
    <x v="85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m/>
  </r>
  <r>
    <x v="86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m/>
  </r>
  <r>
    <x v="87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m/>
  </r>
  <r>
    <x v="88"/>
    <x v="7"/>
    <s v="Debilitación de la Capa de ozono, Cambio climático"/>
    <s v="SIGNIFICATIVO"/>
    <x v="0"/>
    <m/>
  </r>
  <r>
    <x v="89"/>
    <x v="12"/>
    <s v="Afectación de flora y fauna, Cambio en la composición del suelo y/o agua, Afectación de ecosistemas, Afectación de generaciones futuras_x000a_Reporte a OEFA por emergencias ambientales. "/>
    <s v="NO SIGNIFICATIVO"/>
    <x v="0"/>
    <m/>
  </r>
  <r>
    <x v="90"/>
    <x v="13"/>
    <s v="Pérdida del patrimonio cultural"/>
    <s v="SIGNIFICATIVO"/>
    <x v="0"/>
    <m/>
  </r>
  <r>
    <x v="91"/>
    <x v="14"/>
    <s v="Pérdida de suelo orgánico, _x000a_Alteración de medios bióticos (flora y fauna sensible) Afectación de hábitat._x000a_Afectación de flora y/o cultivos._x000a_Afectación a personas externas."/>
    <s v="NO SIGNIFICATIVO"/>
    <x v="0"/>
    <m/>
  </r>
  <r>
    <x v="92"/>
    <x v="15"/>
    <s v="Múltiples Fatalidades, Lesiones Graves, Daños a la Propiedad, Detención del proceso productivo"/>
    <m/>
    <x v="1"/>
    <m/>
  </r>
  <r>
    <x v="93"/>
    <x v="16"/>
    <s v="Lesiones graves"/>
    <m/>
    <x v="1"/>
    <m/>
  </r>
  <r>
    <x v="93"/>
    <x v="17"/>
    <s v="Lesiones graves"/>
    <m/>
    <x v="1"/>
    <m/>
  </r>
  <r>
    <x v="94"/>
    <x v="18"/>
    <s v="Daños a la propiedad y salud de las personas"/>
    <m/>
    <x v="1"/>
    <m/>
  </r>
  <r>
    <x v="95"/>
    <x v="19"/>
    <s v="Daño a la propiedad"/>
    <m/>
    <x v="1"/>
    <m/>
  </r>
  <r>
    <x v="96"/>
    <x v="20"/>
    <s v="Bloqueo de vías y accesos"/>
    <m/>
    <x v="1"/>
    <m/>
  </r>
  <r>
    <x v="97"/>
    <x v="21"/>
    <s v="Estrés_x000a_Fatiga_x000a_Ansiedad_x000a_Irritabilidad_x000a_Depresión"/>
    <m/>
    <x v="2"/>
    <m/>
  </r>
  <r>
    <x v="98"/>
    <x v="22"/>
    <s v="Estrés, depresion, Bourn out, Mobbing, fatiga y somnolencia, falta de concentración"/>
    <m/>
    <x v="2"/>
    <s v="Considerar en controles plan de fatiga y somnolencia, y control de descanso para turnos nocturnos"/>
  </r>
  <r>
    <x v="99"/>
    <x v="23"/>
    <s v="Carga mental, estrés Laboral, bajo rendimiento, problemas cardiovasculares y neurologicos, somnolencia._x000a_"/>
    <m/>
    <x v="2"/>
    <m/>
  </r>
  <r>
    <x v="100"/>
    <x v="24"/>
    <s v="Agotamiento visual, Irritación conjuntival, ametropÍa, cefalea."/>
    <m/>
    <x v="2"/>
    <m/>
  </r>
  <r>
    <x v="101"/>
    <x v="22"/>
    <s v="Estrés, depresión, ausentismo laboral, ansiedad, conducta agresiva o violenta, bullyng, burn out"/>
    <m/>
    <x v="2"/>
    <m/>
  </r>
  <r>
    <x v="102"/>
    <x v="22"/>
    <s v="Depresion, ansiedad, disfunsión social, ausentismo"/>
    <m/>
    <x v="2"/>
    <m/>
  </r>
  <r>
    <x v="103"/>
    <x v="25"/>
    <s v="Estrés, fatiga en el trabajo, cefaleas."/>
    <m/>
    <x v="2"/>
    <m/>
  </r>
  <r>
    <x v="104"/>
    <x v="26"/>
    <s v="Neumoconiosis"/>
    <m/>
    <x v="2"/>
    <m/>
  </r>
  <r>
    <x v="105"/>
    <x v="27"/>
    <s v="Irritación en la piel, ojos y tracto respiratorio. Afecta hígado y riñones. Daña los tejidos"/>
    <m/>
    <x v="2"/>
    <m/>
  </r>
  <r>
    <x v="106"/>
    <x v="28"/>
    <s v="Silicosis"/>
    <m/>
    <x v="2"/>
    <m/>
  </r>
  <r>
    <x v="107"/>
    <x v="29"/>
    <s v="Asbestosis"/>
    <m/>
    <x v="2"/>
    <m/>
  </r>
  <r>
    <x v="108"/>
    <x v="30"/>
    <s v="Dermatitis, Quemadura Química, queratitis, intoxicación"/>
    <m/>
    <x v="2"/>
    <m/>
  </r>
  <r>
    <x v="109"/>
    <x v="31"/>
    <s v="Enfermedades respiratorias_x000a_Irritacion de las vias respiratorias, irritación conjuntival, desmayo"/>
    <m/>
    <x v="2"/>
    <m/>
  </r>
  <r>
    <x v="110"/>
    <x v="32"/>
    <s v="Intoxicacón, irritación vias respiratorias, naúseas, desmayos fatalidad."/>
    <m/>
    <x v="2"/>
    <m/>
  </r>
  <r>
    <x v="111"/>
    <x v="26"/>
    <s v="Neumoconiosis, Asfixia, Alergias, neuropatias, hepatotoxicidad, nefratoxicidad, carcinoma."/>
    <m/>
    <x v="2"/>
    <m/>
  </r>
  <r>
    <x v="112"/>
    <x v="33"/>
    <s v="Lumbalgias, dorsalgías, inflamación de tendones, Mialgias, Dolor de cuello en región cervical, Síndrome de Túnel Carpiano, Tensión muscular"/>
    <m/>
    <x v="2"/>
    <s v="Se deberá detallar en controles, herramientas idóneas de acuerdo a sus labores"/>
  </r>
  <r>
    <x v="113"/>
    <x v="34"/>
    <s v="Lumbalgia, cervicalgias, dorsalgias, hernias"/>
    <m/>
    <x v="2"/>
    <m/>
  </r>
  <r>
    <x v="114"/>
    <x v="35"/>
    <s v="Transtornos musculoesqueleticos"/>
    <m/>
    <x v="2"/>
    <m/>
  </r>
  <r>
    <x v="115"/>
    <x v="36"/>
    <s v="transtornos osteo musculares, ligamentos , articulaciones, tendones y varices"/>
    <m/>
    <x v="2"/>
    <m/>
  </r>
  <r>
    <x v="116"/>
    <x v="37"/>
    <s v="Lesiones osteoarticulares, lumbalgia, escoliosis, golpes y contusiones"/>
    <m/>
    <x v="2"/>
    <m/>
  </r>
  <r>
    <x v="117"/>
    <x v="38"/>
    <s v="Hipoacucia, sordera profesional, trauma acústico"/>
    <m/>
    <x v="2"/>
    <s v="Se debe especificar en el riesgo el ruido al que se expone"/>
  </r>
  <r>
    <x v="118"/>
    <x v="39"/>
    <s v="Fatiga Visual, Cefaléas, Vértigos, bajo rendimiento laboral"/>
    <m/>
    <x v="2"/>
    <m/>
  </r>
  <r>
    <x v="119"/>
    <x v="40"/>
    <s v=" Discopatías de columna, transtronos osteomusculares y articulares."/>
    <m/>
    <x v="2"/>
    <m/>
  </r>
  <r>
    <x v="120"/>
    <x v="41"/>
    <s v=" Alteraciones osteoarticulares, neuropatias, afectación vascular."/>
    <m/>
    <x v="2"/>
    <m/>
  </r>
  <r>
    <x v="121"/>
    <x v="42"/>
    <s v="Deshidratación, cansancio_x000a_Desmayo, nauseas, cefaléas, calambres."/>
    <m/>
    <x v="2"/>
    <s v="Ropa térmica para bajas temperaturas"/>
  </r>
  <r>
    <x v="122"/>
    <x v="43"/>
    <s v="Deshidratación, hipertermia, hipotermia"/>
    <m/>
    <x v="2"/>
    <m/>
  </r>
  <r>
    <x v="123"/>
    <x v="44"/>
    <s v="Enfermedades respiratorias, osteomusculares."/>
    <m/>
    <x v="2"/>
    <m/>
  </r>
  <r>
    <x v="124"/>
    <x v="45"/>
    <s v="Cáncer a la Piel, Deshidratación, Insolación, desmayo."/>
    <m/>
    <x v="2"/>
    <m/>
  </r>
  <r>
    <x v="125"/>
    <x v="46"/>
    <s v="Lipoatrofia semicircular."/>
    <m/>
    <x v="2"/>
    <m/>
  </r>
  <r>
    <x v="126"/>
    <x v="47"/>
    <s v="Quemaduras de retina, fotoconjuntivitis, cataratas, "/>
    <m/>
    <x v="2"/>
    <m/>
  </r>
  <r>
    <x v="127"/>
    <x v="48"/>
    <s v="Daños a los tejidos del cuerpo, alopesia, naúseas, cáncer, esterilidad"/>
    <m/>
    <x v="2"/>
    <m/>
  </r>
  <r>
    <x v="128"/>
    <x v="49"/>
    <s v="Intoxicaciones, Quemaduras, enfermedades infectocontagiosas, fatalidad"/>
    <m/>
    <x v="2"/>
    <m/>
  </r>
  <r>
    <x v="129"/>
    <x v="50"/>
    <s v="Infecciones gastrointestinales, Intoxicaciones"/>
    <m/>
    <x v="2"/>
    <m/>
  </r>
  <r>
    <x v="130"/>
    <x v="51"/>
    <s v="Infecciones cronicas"/>
    <m/>
    <x v="2"/>
    <m/>
  </r>
  <r>
    <x v="131"/>
    <x v="52"/>
    <s v="Infecciones"/>
    <m/>
    <x v="2"/>
    <m/>
  </r>
  <r>
    <x v="132"/>
    <x v="53"/>
    <s v="Infección , fatalidad"/>
    <m/>
    <x v="2"/>
    <m/>
  </r>
  <r>
    <x v="133"/>
    <x v="54"/>
    <s v="Fatalidad (Atrapamiento por material), asfixia, daño a la propiedad, detención del proceso productivo."/>
    <m/>
    <x v="3"/>
    <m/>
  </r>
  <r>
    <x v="134"/>
    <x v="55"/>
    <s v="Fatalidad, asfixia, caídas, sofocación, explosión"/>
    <m/>
    <x v="3"/>
    <m/>
  </r>
  <r>
    <x v="135"/>
    <x v="56"/>
    <s v="Lesiones Graves por explosión, Fatalidad"/>
    <m/>
    <x v="3"/>
    <m/>
  </r>
  <r>
    <x v="136"/>
    <x v="57"/>
    <s v="Lesiones/ asfixia/ fatalidad"/>
    <m/>
    <x v="3"/>
    <m/>
  </r>
  <r>
    <x v="137"/>
    <x v="58"/>
    <s v="Fatalidad, Infecciones, Intoxicación"/>
    <m/>
    <x v="3"/>
    <m/>
  </r>
  <r>
    <x v="138"/>
    <x v="59"/>
    <s v="Fatalidad, incapacidad total, lesiones graves, lesiones leves, daño a la propiedad"/>
    <m/>
    <x v="3"/>
    <m/>
  </r>
  <r>
    <x v="139"/>
    <x v="60"/>
    <s v="Fatalidad, Quemaduras 1ero, 2do y 3er grado"/>
    <m/>
    <x v="3"/>
    <m/>
  </r>
  <r>
    <x v="140"/>
    <x v="61"/>
    <s v="Fatalidad, Lesión Grave"/>
    <m/>
    <x v="3"/>
    <m/>
  </r>
  <r>
    <x v="141"/>
    <x v="62"/>
    <s v="Lesiones Graves por explosión, Fatalidad"/>
    <m/>
    <x v="3"/>
    <m/>
  </r>
  <r>
    <x v="142"/>
    <x v="63"/>
    <s v="Aplastamiento, Atrapamiento (miembros superiores o inferiores), Daño a la propiedad"/>
    <m/>
    <x v="3"/>
    <m/>
  </r>
  <r>
    <x v="143"/>
    <x v="64"/>
    <s v="Fatalidad (Aplastamiento), Lesiones Graves, Daño a la Propiedad"/>
    <m/>
    <x v="3"/>
    <m/>
  </r>
  <r>
    <x v="144"/>
    <x v="65"/>
    <s v="Fatalidad (Aplastamiento), Lesiones Graves, Daño a la Propiedad"/>
    <m/>
    <x v="3"/>
    <m/>
  </r>
  <r>
    <x v="145"/>
    <x v="66"/>
    <s v="Golpe, cortes, raspones"/>
    <m/>
    <x v="3"/>
    <m/>
  </r>
  <r>
    <x v="146"/>
    <x v="67"/>
    <s v="Fatalidad, Incapacidad total, lesiones graves, lesiones leves, Daño a la propiedad, Detención del proceso productivo. "/>
    <m/>
    <x v="3"/>
    <m/>
  </r>
  <r>
    <x v="147"/>
    <x v="68"/>
    <s v="Múltiples Fatalidades, Lesiones Graves, Daños a la Propiedad"/>
    <m/>
    <x v="3"/>
    <m/>
  </r>
  <r>
    <x v="148"/>
    <x v="69"/>
    <s v="Ahogamiento, Intoxicación, Daño a la propiedad, Detención del proceso productivo"/>
    <m/>
    <x v="3"/>
    <m/>
  </r>
  <r>
    <x v="92"/>
    <x v="15"/>
    <s v="Múltiples Fatalidades, Lesiones Graves, Daños a la Propiedad, Detención del proceso productivo"/>
    <m/>
    <x v="3"/>
    <m/>
  </r>
  <r>
    <x v="149"/>
    <x v="70"/>
    <s v="Daños a propiedades de la unidad minera y  de la comunidad"/>
    <m/>
    <x v="3"/>
    <m/>
  </r>
  <r>
    <x v="93"/>
    <x v="71"/>
    <s v="Lesiones graves"/>
    <m/>
    <x v="3"/>
    <m/>
  </r>
  <r>
    <x v="150"/>
    <x v="72"/>
    <s v="Fatalidad, Lesiones Graves, Shock Eléctrico"/>
    <m/>
    <x v="3"/>
    <m/>
  </r>
  <r>
    <x v="151"/>
    <x v="73"/>
    <s v="Quemadura, Lesion Leve, Lesion Grave. "/>
    <m/>
    <x v="3"/>
    <m/>
  </r>
  <r>
    <x v="152"/>
    <x v="74"/>
    <s v="Fatalidad, asfixia, caídas, sofocación, explosión"/>
    <m/>
    <x v="3"/>
    <m/>
  </r>
  <r>
    <x v="153"/>
    <x v="75"/>
    <s v="Fatalidad, Golpes, caídas entre personal de trabajo de la misma área"/>
    <m/>
    <x v="3"/>
    <m/>
  </r>
  <r>
    <x v="154"/>
    <x v="73"/>
    <s v="Quemaduras, Cortes, lesiones leves"/>
    <m/>
    <x v="3"/>
    <m/>
  </r>
  <r>
    <x v="155"/>
    <x v="76"/>
    <s v="Fatalidad (Atrapamiento por material), asfixia"/>
    <m/>
    <x v="3"/>
    <m/>
  </r>
  <r>
    <x v="156"/>
    <x v="77"/>
    <s v="Perdida en el proceso"/>
    <m/>
    <x v="3"/>
    <m/>
  </r>
  <r>
    <x v="157"/>
    <x v="78"/>
    <s v="Lesiones"/>
    <m/>
    <x v="3"/>
    <m/>
  </r>
  <r>
    <x v="158"/>
    <x v="79"/>
    <s v="Fractura/Heridas / Excoriaciones / Rasguños"/>
    <m/>
    <x v="3"/>
    <m/>
  </r>
  <r>
    <x v="159"/>
    <x v="80"/>
    <s v="Lesiones Graves y/o Fatalidad, Daños a la propiedad"/>
    <m/>
    <x v="3"/>
    <m/>
  </r>
  <r>
    <x v="160"/>
    <x v="80"/>
    <s v="Lesiones Graves y/o Fatalidad, Daños a la propiedad"/>
    <m/>
    <x v="3"/>
    <m/>
  </r>
  <r>
    <x v="161"/>
    <x v="81"/>
    <s v="Fatalidad, incapacidad total, lesiones graves, lesiones leves"/>
    <m/>
    <x v="3"/>
    <m/>
  </r>
  <r>
    <x v="162"/>
    <x v="82"/>
    <s v="Fatalidad, Shock eléctrico, Lesiones Graves, Amputaciones, Lesiones leves"/>
    <m/>
    <x v="3"/>
    <m/>
  </r>
  <r>
    <x v="163"/>
    <x v="83"/>
    <s v="Intoxicación, alergias, desmayos"/>
    <m/>
    <x v="3"/>
    <m/>
  </r>
  <r>
    <x v="164"/>
    <x v="84"/>
    <s v="Heridas/Amputación/Contusión/Fractura/Muerte"/>
    <m/>
    <x v="3"/>
    <m/>
  </r>
  <r>
    <x v="165"/>
    <x v="85"/>
    <s v="Fatalidad, Lesión Grave, Daños a la propiedad"/>
    <m/>
    <x v="3"/>
    <m/>
  </r>
  <r>
    <x v="96"/>
    <x v="86"/>
    <s v="Campaña mediática negativa"/>
    <m/>
    <x v="3"/>
    <m/>
  </r>
  <r>
    <x v="166"/>
    <x v="87"/>
    <s v="Caídas, golpes, tropezones, Incendios (amagos)"/>
    <m/>
    <x v="3"/>
    <m/>
  </r>
  <r>
    <x v="167"/>
    <x v="65"/>
    <s v="Fatalidad (Aplastamiento), Lesiones Graves, Daño a la Propiedad"/>
    <m/>
    <x v="3"/>
    <m/>
  </r>
  <r>
    <x v="168"/>
    <x v="88"/>
    <s v="Lesiones graves, Fatalidad"/>
    <m/>
    <x v="3"/>
    <m/>
  </r>
  <r>
    <x v="169"/>
    <x v="89"/>
    <s v="Fatalidad (Atrapamiento por material), asfixia, daño a la propiedad, detención del proceso productivo."/>
    <m/>
    <x v="3"/>
    <m/>
  </r>
  <r>
    <x v="170"/>
    <x v="90"/>
    <s v="Fatalidades, Electrocución, quemaduras"/>
    <m/>
    <x v="3"/>
    <m/>
  </r>
  <r>
    <x v="171"/>
    <x v="91"/>
    <s v="Contusión/Fractura/Muerte"/>
    <m/>
    <x v="3"/>
    <m/>
  </r>
  <r>
    <x v="172"/>
    <x v="92"/>
    <s v="Quemadura/Amputación/ Muerte"/>
    <m/>
    <x v="3"/>
    <m/>
  </r>
  <r>
    <x v="173"/>
    <x v="93"/>
    <s v="Quemadura/Amputación/ Muerte"/>
    <m/>
    <x v="3"/>
    <m/>
  </r>
  <r>
    <x v="174"/>
    <x v="94"/>
    <s v="Quemaduras de primer,segundo grado y tercer grado"/>
    <m/>
    <x v="3"/>
    <m/>
  </r>
  <r>
    <x v="175"/>
    <x v="56"/>
    <s v="Lesiones Graves por explosión, Fatalidad"/>
    <m/>
    <x v="3"/>
    <m/>
  </r>
  <r>
    <x v="176"/>
    <x v="95"/>
    <s v="Afeccion ocular intoxicacion a la piel, contaminacion agua-suelo."/>
    <m/>
    <x v="3"/>
    <m/>
  </r>
  <r>
    <x v="177"/>
    <x v="96"/>
    <s v="Explosión, fuga de gas, corrosión"/>
    <m/>
    <x v="3"/>
    <m/>
  </r>
  <r>
    <x v="178"/>
    <x v="97"/>
    <s v="Fractura/Contusión/hematoma"/>
    <m/>
    <x v="3"/>
    <m/>
  </r>
  <r>
    <x v="179"/>
    <x v="97"/>
    <s v="Fractura/Contusión/mutilacion/hematoma"/>
    <m/>
    <x v="3"/>
    <m/>
  </r>
  <r>
    <x v="180"/>
    <x v="97"/>
    <s v="Contusión/hematoma"/>
    <m/>
    <x v="3"/>
    <m/>
  </r>
  <r>
    <x v="181"/>
    <x v="98"/>
    <s v="Lesion Leve, Lesion Grave"/>
    <m/>
    <x v="3"/>
    <m/>
  </r>
  <r>
    <x v="182"/>
    <x v="99"/>
    <s v="Fractura, Lesiones leves"/>
    <m/>
    <x v="3"/>
    <m/>
  </r>
  <r>
    <x v="183"/>
    <x v="100"/>
    <s v="Fatalidad, Lesiones Graves, Atrapamiento, Daños a la propiedad"/>
    <m/>
    <x v="3"/>
    <m/>
  </r>
  <r>
    <x v="184"/>
    <x v="101"/>
    <s v="Farturas/Lesiones"/>
    <m/>
    <x v="3"/>
    <m/>
  </r>
  <r>
    <x v="185"/>
    <x v="102"/>
    <s v="Heridas/Amputación/Contusión/Fractura"/>
    <m/>
    <x v="3"/>
    <m/>
  </r>
  <r>
    <x v="186"/>
    <x v="103"/>
    <s v="Fatalidad/Fractura"/>
    <m/>
    <x v="3"/>
    <m/>
  </r>
  <r>
    <x v="187"/>
    <x v="104"/>
    <s v="Lesiones graves, Fatalidad"/>
    <m/>
    <x v="3"/>
    <m/>
  </r>
  <r>
    <x v="187"/>
    <x v="104"/>
    <s v="Lesiones graves, Fatalidad"/>
    <m/>
    <x v="3"/>
    <m/>
  </r>
  <r>
    <x v="188"/>
    <x v="105"/>
    <s v="Fracturas, Golpes."/>
    <m/>
    <x v="3"/>
    <m/>
  </r>
  <r>
    <x v="189"/>
    <x v="106"/>
    <s v="Fatalidad"/>
    <m/>
    <x v="3"/>
    <m/>
  </r>
  <r>
    <x v="190"/>
    <x v="107"/>
    <s v="Muerte"/>
    <m/>
    <x v="3"/>
    <m/>
  </r>
  <r>
    <x v="191"/>
    <x v="82"/>
    <s v="Lesiones al ojo, golpes"/>
    <m/>
    <x v="3"/>
    <m/>
  </r>
  <r>
    <x v="192"/>
    <x v="108"/>
    <s v="Quemadura/Amputación/ Muerte"/>
    <m/>
    <x v="3"/>
    <m/>
  </r>
  <r>
    <x v="127"/>
    <x v="48"/>
    <s v="Fatalidad (envenenamiento por radiación), Daños a los tejidos del cuerpo, caída de cabello, nauseas, cáncer, Esterilidad"/>
    <m/>
    <x v="3"/>
    <m/>
  </r>
  <r>
    <x v="193"/>
    <x v="48"/>
    <s v="Quemaduras de retina, fotoconjuntivitis, cataratas, dermatitis, cáncer de piel"/>
    <m/>
    <x v="3"/>
    <m/>
  </r>
  <r>
    <x v="194"/>
    <x v="109"/>
    <s v="Fatalidad, Lesión Grave, Daños a la propiedad"/>
    <m/>
    <x v="3"/>
    <m/>
  </r>
  <r>
    <x v="195"/>
    <x v="82"/>
    <s v="Fatalidad, Intoxicaciones, Quemaduras. "/>
    <m/>
    <x v="3"/>
    <m/>
  </r>
  <r>
    <x v="196"/>
    <x v="110"/>
    <s v="Quemaduras de primero, segundo y tercer grado, lesiones en la piel"/>
    <m/>
    <x v="3"/>
    <m/>
  </r>
  <r>
    <x v="197"/>
    <x v="111"/>
    <s v="Fatalidades múltiples, Lesiones Graves, daños a la propiedad, detención del proceso productivo."/>
    <m/>
    <x v="3"/>
    <m/>
  </r>
  <r>
    <x v="198"/>
    <x v="112"/>
    <s v="Fatalidad, Lesión Grave, Daños a la propiedad"/>
    <m/>
    <x v="3"/>
    <m/>
  </r>
  <r>
    <x v="199"/>
    <x v="113"/>
    <s v="Fatalidad (Atrapamiento por material), asfixia, daño a la propiedad, detención del proceso productivo."/>
    <m/>
    <x v="3"/>
    <m/>
  </r>
  <r>
    <x v="200"/>
    <x v="79"/>
    <s v="Heridas/Contusión/hematoma"/>
    <m/>
    <x v="3"/>
    <m/>
  </r>
  <r>
    <x v="201"/>
    <x v="79"/>
    <s v="Fractura/Contusión/hematoma"/>
    <m/>
    <x v="3"/>
    <m/>
  </r>
  <r>
    <x v="202"/>
    <x v="114"/>
    <s v="Heridas / Excoriaciones / Rasguños"/>
    <m/>
    <x v="3"/>
    <m/>
  </r>
  <r>
    <x v="203"/>
    <x v="115"/>
    <s v="Ahogamiento, quemadura y/o intoxicación química, detención del proceso productivo"/>
    <m/>
    <x v="3"/>
    <m/>
  </r>
  <r>
    <x v="203"/>
    <x v="115"/>
    <s v="Ahogamiento, quemadura y/o intoxicación química, contaminación ambiental, detención del proceso productivo"/>
    <m/>
    <x v="3"/>
    <m/>
  </r>
  <r>
    <x v="204"/>
    <x v="116"/>
    <s v="Estrés térmico"/>
    <m/>
    <x v="3"/>
    <m/>
  </r>
  <r>
    <x v="205"/>
    <x v="56"/>
    <s v="Lesiones Graves por explosión, Fatalidad"/>
    <m/>
    <x v="3"/>
    <m/>
  </r>
  <r>
    <x v="206"/>
    <x v="117"/>
    <s v="Muerte "/>
    <m/>
    <x v="3"/>
    <m/>
  </r>
  <r>
    <x v="207"/>
    <x v="118"/>
    <s v="Fatalidad, incapacidad total, lesiones graves, lesiones leves"/>
    <m/>
    <x v="3"/>
    <m/>
  </r>
  <r>
    <x v="208"/>
    <x v="119"/>
    <s v="Fractura/Contusión/hematoma"/>
    <m/>
    <x v="3"/>
    <m/>
  </r>
  <r>
    <x v="209"/>
    <x v="120"/>
    <s v="Quemaduras, Cortes, lesiones leves"/>
    <m/>
    <x v="3"/>
    <m/>
  </r>
  <r>
    <x v="210"/>
    <x v="120"/>
    <s v="Quemaduras, Cortes, lesiones leves"/>
    <m/>
    <x v="3"/>
    <m/>
  </r>
  <r>
    <x v="211"/>
    <x v="121"/>
    <s v="Muerte"/>
    <m/>
    <x v="3"/>
    <m/>
  </r>
  <r>
    <x v="212"/>
    <x v="122"/>
    <s v="Quemadura/Amputación/ Muerte"/>
    <m/>
    <x v="3"/>
    <m/>
  </r>
  <r>
    <x v="213"/>
    <x v="91"/>
    <s v="Contusión/Fractura/Muerte"/>
    <m/>
    <x v="3"/>
    <m/>
  </r>
  <r>
    <x v="214"/>
    <x v="123"/>
    <s v="Fatalidad, Lesiones Graves, Paro Cardiaco"/>
    <m/>
    <x v="3"/>
    <m/>
  </r>
  <r>
    <x v="215"/>
    <x v="123"/>
    <s v="Fatalidad, Lesiones Graves, Paro Cardiaco"/>
    <m/>
    <x v="3"/>
    <m/>
  </r>
  <r>
    <x v="215"/>
    <x v="123"/>
    <s v="Fatalidad, Lesiones Graves, Paro Cardiaco"/>
    <m/>
    <x v="3"/>
    <m/>
  </r>
  <r>
    <x v="216"/>
    <x v="124"/>
    <s v="Fatalidad, Daños a la propiedad y de terceros"/>
    <m/>
    <x v="3"/>
    <m/>
  </r>
  <r>
    <x v="217"/>
    <x v="125"/>
    <s v="Fatalidad, Contaminación ambiental, Impactos Sociales"/>
    <m/>
    <x v="3"/>
    <m/>
  </r>
  <r>
    <x v="218"/>
    <x v="126"/>
    <s v="Múltiples Fatalidades y/o Lesiones Graves"/>
    <m/>
    <x v="3"/>
    <m/>
  </r>
  <r>
    <x v="219"/>
    <x v="127"/>
    <s v="Fractura, Lesiones leves"/>
    <m/>
    <x v="3"/>
    <m/>
  </r>
  <r>
    <x v="220"/>
    <x v="128"/>
    <s v="Lesion Leve, Lesion Incapacitante, Fatalidad. "/>
    <m/>
    <x v="3"/>
    <m/>
  </r>
  <r>
    <x v="221"/>
    <x v="129"/>
    <s v="Quemaduras químicas e irritación ocular y de piel._x000a_Irritación de vías respiratorias_x000a_"/>
    <m/>
    <x v="3"/>
    <m/>
  </r>
  <r>
    <x v="222"/>
    <x v="130"/>
    <s v="Fatalidad, Lesión Grave, Daños a la propiedad"/>
    <m/>
    <x v="3"/>
    <m/>
  </r>
  <r>
    <x v="223"/>
    <x v="131"/>
    <s v="Fatalidad, Lesión Grave, Daños a la propiedad"/>
    <m/>
    <x v="3"/>
    <m/>
  </r>
  <r>
    <x v="224"/>
    <x v="132"/>
    <s v="Fatalidad, lesiones, daño a la propiedad, perdida en el proceso."/>
    <m/>
    <x v="3"/>
    <m/>
  </r>
  <r>
    <x v="225"/>
    <x v="133"/>
    <s v="Fatalidad, lesiones, daño a la propiedad, perdida en el proceso."/>
    <m/>
    <x v="3"/>
    <m/>
  </r>
  <r>
    <x v="226"/>
    <x v="134"/>
    <s v="Lesiones graves, fatalidad"/>
    <m/>
    <x v="3"/>
    <m/>
  </r>
  <r>
    <x v="227"/>
    <x v="135"/>
    <s v="Lesiones graves, fatalidad"/>
    <m/>
    <x v="3"/>
    <m/>
  </r>
  <r>
    <x v="228"/>
    <x v="136"/>
    <s v="Fatalidad,"/>
    <m/>
    <x v="3"/>
    <m/>
  </r>
  <r>
    <x v="229"/>
    <x v="134"/>
    <s v="Lesiones graves, fatalidad"/>
    <m/>
    <x v="3"/>
    <m/>
  </r>
  <r>
    <x v="230"/>
    <x v="136"/>
    <s v="Lesiones graves, fatalidad"/>
    <m/>
    <x v="3"/>
    <m/>
  </r>
  <r>
    <x v="231"/>
    <x v="136"/>
    <s v="Lesiones graves, fatalidad"/>
    <m/>
    <x v="3"/>
    <m/>
  </r>
  <r>
    <x v="232"/>
    <x v="134"/>
    <s v="Lesiones graves, fatalidad"/>
    <m/>
    <x v="3"/>
    <m/>
  </r>
  <r>
    <x v="233"/>
    <x v="137"/>
    <s v="Lesiones graves, fatalidad"/>
    <m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ADF7E6-97BB-4439-AE3E-5D199A28CBDE}" name="TablaDinámica1" cacheId="75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A246" firstHeaderRow="1" firstDataRow="1" firstDataCol="1"/>
  <pivotFields count="6">
    <pivotField axis="axisRow" showAll="0">
      <items count="235">
        <item x="133"/>
        <item x="134"/>
        <item x="135"/>
        <item x="102"/>
        <item x="131"/>
        <item x="130"/>
        <item x="132"/>
        <item x="99"/>
        <item x="100"/>
        <item x="129"/>
        <item x="136"/>
        <item x="137"/>
        <item x="138"/>
        <item x="139"/>
        <item x="140"/>
        <item x="141"/>
        <item x="115"/>
        <item x="142"/>
        <item x="143"/>
        <item x="144"/>
        <item x="145"/>
        <item x="123"/>
        <item x="146"/>
        <item x="11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47"/>
        <item x="126"/>
        <item x="233"/>
        <item x="148"/>
        <item x="121"/>
        <item x="92"/>
        <item x="149"/>
        <item x="93"/>
        <item x="150"/>
        <item x="151"/>
        <item x="114"/>
        <item x="113"/>
        <item x="152"/>
        <item x="153"/>
        <item x="154"/>
        <item x="155"/>
        <item x="156"/>
        <item x="157"/>
        <item x="227"/>
        <item x="228"/>
        <item x="229"/>
        <item x="232"/>
        <item x="230"/>
        <item x="158"/>
        <item x="226"/>
        <item x="159"/>
        <item x="160"/>
        <item x="161"/>
        <item x="162"/>
        <item x="163"/>
        <item x="109"/>
        <item x="110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6"/>
        <item x="25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164"/>
        <item x="101"/>
        <item x="111"/>
        <item x="118"/>
        <item x="165"/>
        <item x="96"/>
        <item x="166"/>
        <item x="167"/>
        <item x="168"/>
        <item x="169"/>
        <item x="94"/>
        <item x="170"/>
        <item x="65"/>
        <item x="171"/>
        <item x="172"/>
        <item x="173"/>
        <item x="174"/>
        <item x="175"/>
        <item x="176"/>
        <item x="177"/>
        <item x="225"/>
        <item x="178"/>
        <item x="179"/>
        <item x="107"/>
        <item x="105"/>
        <item x="104"/>
        <item x="106"/>
        <item x="103"/>
        <item x="180"/>
        <item x="116"/>
        <item x="181"/>
        <item x="182"/>
        <item x="183"/>
        <item x="184"/>
        <item x="185"/>
        <item x="186"/>
        <item x="187"/>
        <item x="188"/>
        <item x="231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189"/>
        <item x="190"/>
        <item x="224"/>
        <item x="191"/>
        <item x="192"/>
        <item x="127"/>
        <item x="125"/>
        <item x="193"/>
        <item x="124"/>
        <item x="194"/>
        <item x="195"/>
        <item x="128"/>
        <item x="90"/>
        <item x="95"/>
        <item x="117"/>
        <item x="196"/>
        <item x="197"/>
        <item x="198"/>
        <item x="98"/>
        <item x="199"/>
        <item x="200"/>
        <item x="201"/>
        <item x="202"/>
        <item x="108"/>
        <item x="203"/>
        <item x="204"/>
        <item x="122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97"/>
        <item x="219"/>
        <item x="220"/>
        <item x="221"/>
        <item x="91"/>
        <item x="222"/>
        <item x="223"/>
        <item x="119"/>
        <item x="120"/>
        <item t="default"/>
      </items>
    </pivotField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</pivotFields>
  <rowFields count="2">
    <field x="4"/>
    <field x="0"/>
  </rowFields>
  <rowItems count="243">
    <i>
      <x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33"/>
    </i>
    <i r="1">
      <x v="160"/>
    </i>
    <i r="1"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r="1"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96"/>
    </i>
    <i r="1">
      <x v="229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6"/>
    </i>
    <i r="1">
      <x v="21"/>
    </i>
    <i r="1">
      <x v="23"/>
    </i>
    <i r="1">
      <x v="37"/>
    </i>
    <i r="1">
      <x v="40"/>
    </i>
    <i r="1">
      <x v="46"/>
    </i>
    <i r="1">
      <x v="47"/>
    </i>
    <i r="1">
      <x v="66"/>
    </i>
    <i r="1">
      <x v="67"/>
    </i>
    <i r="1">
      <x v="122"/>
    </i>
    <i r="1">
      <x v="123"/>
    </i>
    <i r="1">
      <x v="124"/>
    </i>
    <i r="1">
      <x v="144"/>
    </i>
    <i r="1">
      <x v="145"/>
    </i>
    <i r="1">
      <x v="146"/>
    </i>
    <i r="1">
      <x v="147"/>
    </i>
    <i r="1">
      <x v="148"/>
    </i>
    <i r="1">
      <x v="150"/>
    </i>
    <i r="1">
      <x v="189"/>
    </i>
    <i r="1">
      <x v="190"/>
    </i>
    <i r="1">
      <x v="192"/>
    </i>
    <i r="1">
      <x v="195"/>
    </i>
    <i r="1">
      <x v="198"/>
    </i>
    <i r="1">
      <x v="202"/>
    </i>
    <i r="1">
      <x v="207"/>
    </i>
    <i r="1">
      <x v="210"/>
    </i>
    <i r="1">
      <x v="225"/>
    </i>
    <i r="1">
      <x v="232"/>
    </i>
    <i r="1">
      <x v="233"/>
    </i>
    <i>
      <x v="2"/>
    </i>
    <i r="1">
      <x v="41"/>
    </i>
    <i r="1">
      <x v="43"/>
    </i>
    <i r="1">
      <x v="126"/>
    </i>
    <i r="1">
      <x v="131"/>
    </i>
    <i r="1">
      <x v="197"/>
    </i>
    <i>
      <x v="3"/>
    </i>
    <i r="1">
      <x/>
    </i>
    <i r="1">
      <x v="1"/>
    </i>
    <i r="1">
      <x v="2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7"/>
    </i>
    <i r="1">
      <x v="18"/>
    </i>
    <i r="1">
      <x v="19"/>
    </i>
    <i r="1">
      <x v="20"/>
    </i>
    <i r="1">
      <x v="22"/>
    </i>
    <i r="1">
      <x v="36"/>
    </i>
    <i r="1">
      <x v="38"/>
    </i>
    <i r="1">
      <x v="39"/>
    </i>
    <i r="1">
      <x v="41"/>
    </i>
    <i r="1">
      <x v="42"/>
    </i>
    <i r="1">
      <x v="43"/>
    </i>
    <i r="1">
      <x v="44"/>
    </i>
    <i r="1">
      <x v="45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121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2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9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1"/>
    </i>
    <i r="1">
      <x v="193"/>
    </i>
    <i r="1">
      <x v="194"/>
    </i>
    <i r="1">
      <x v="199"/>
    </i>
    <i r="1">
      <x v="200"/>
    </i>
    <i r="1">
      <x v="201"/>
    </i>
    <i r="1">
      <x v="203"/>
    </i>
    <i r="1">
      <x v="204"/>
    </i>
    <i r="1">
      <x v="205"/>
    </i>
    <i r="1">
      <x v="206"/>
    </i>
    <i r="1">
      <x v="208"/>
    </i>
    <i r="1">
      <x v="209"/>
    </i>
    <i r="1">
      <x v="211"/>
    </i>
    <i r="1">
      <x v="212"/>
    </i>
    <i r="1">
      <x v="213"/>
    </i>
    <i r="1">
      <x v="214"/>
    </i>
    <i r="1">
      <x v="215"/>
    </i>
    <i r="1">
      <x v="216"/>
    </i>
    <i r="1"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6"/>
    </i>
    <i r="1">
      <x v="227"/>
    </i>
    <i r="1">
      <x v="228"/>
    </i>
    <i r="1">
      <x v="230"/>
    </i>
    <i r="1">
      <x v="23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75A306-F7F6-4FEC-8DAD-9BE9F856912C}" name="TablaDinámica2" cacheId="75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248:A393" firstHeaderRow="1" firstDataRow="1" firstDataCol="1"/>
  <pivotFields count="6">
    <pivotField showAll="0">
      <items count="235">
        <item x="133"/>
        <item x="134"/>
        <item x="135"/>
        <item x="102"/>
        <item x="131"/>
        <item x="130"/>
        <item x="132"/>
        <item x="99"/>
        <item x="100"/>
        <item x="129"/>
        <item x="136"/>
        <item x="137"/>
        <item x="138"/>
        <item x="139"/>
        <item x="140"/>
        <item x="141"/>
        <item x="115"/>
        <item x="142"/>
        <item x="143"/>
        <item x="144"/>
        <item x="145"/>
        <item x="123"/>
        <item x="146"/>
        <item x="11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47"/>
        <item x="126"/>
        <item x="233"/>
        <item x="148"/>
        <item x="121"/>
        <item x="92"/>
        <item x="149"/>
        <item x="93"/>
        <item x="150"/>
        <item x="151"/>
        <item x="114"/>
        <item x="113"/>
        <item x="152"/>
        <item x="153"/>
        <item x="154"/>
        <item x="155"/>
        <item x="156"/>
        <item x="157"/>
        <item x="227"/>
        <item x="228"/>
        <item x="229"/>
        <item x="232"/>
        <item x="230"/>
        <item x="158"/>
        <item x="226"/>
        <item x="159"/>
        <item x="160"/>
        <item x="161"/>
        <item x="162"/>
        <item x="163"/>
        <item x="109"/>
        <item x="110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6"/>
        <item x="25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164"/>
        <item x="101"/>
        <item x="111"/>
        <item x="118"/>
        <item x="165"/>
        <item x="96"/>
        <item x="166"/>
        <item x="167"/>
        <item x="168"/>
        <item x="169"/>
        <item x="94"/>
        <item x="170"/>
        <item x="65"/>
        <item x="171"/>
        <item x="172"/>
        <item x="173"/>
        <item x="174"/>
        <item x="175"/>
        <item x="176"/>
        <item x="177"/>
        <item x="225"/>
        <item x="178"/>
        <item x="179"/>
        <item x="107"/>
        <item x="105"/>
        <item x="104"/>
        <item x="106"/>
        <item x="103"/>
        <item x="180"/>
        <item x="116"/>
        <item x="181"/>
        <item x="182"/>
        <item x="183"/>
        <item x="184"/>
        <item x="185"/>
        <item x="186"/>
        <item x="187"/>
        <item x="188"/>
        <item x="231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189"/>
        <item x="190"/>
        <item x="224"/>
        <item x="191"/>
        <item x="192"/>
        <item x="127"/>
        <item x="125"/>
        <item x="193"/>
        <item x="124"/>
        <item x="194"/>
        <item x="195"/>
        <item x="128"/>
        <item x="90"/>
        <item x="95"/>
        <item x="117"/>
        <item x="196"/>
        <item x="197"/>
        <item x="198"/>
        <item x="98"/>
        <item x="199"/>
        <item x="200"/>
        <item x="201"/>
        <item x="202"/>
        <item x="108"/>
        <item x="203"/>
        <item x="204"/>
        <item x="122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97"/>
        <item x="219"/>
        <item x="220"/>
        <item x="221"/>
        <item x="91"/>
        <item x="222"/>
        <item x="223"/>
        <item x="119"/>
        <item x="120"/>
        <item t="default"/>
      </items>
    </pivotField>
    <pivotField axis="axisRow" showAll="0">
      <items count="139">
        <item x="121"/>
        <item x="117"/>
        <item x="6"/>
        <item x="10"/>
        <item x="13"/>
        <item x="3"/>
        <item x="7"/>
        <item x="1"/>
        <item x="78"/>
        <item x="16"/>
        <item x="15"/>
        <item x="71"/>
        <item x="106"/>
        <item x="0"/>
        <item x="9"/>
        <item x="5"/>
        <item x="58"/>
        <item x="77"/>
        <item x="102"/>
        <item x="66"/>
        <item x="84"/>
        <item x="103"/>
        <item x="135"/>
        <item x="130"/>
        <item x="119"/>
        <item x="69"/>
        <item x="79"/>
        <item x="65"/>
        <item x="64"/>
        <item x="127"/>
        <item x="63"/>
        <item x="76"/>
        <item x="89"/>
        <item x="115"/>
        <item x="54"/>
        <item x="70"/>
        <item x="118"/>
        <item x="123"/>
        <item x="91"/>
        <item x="105"/>
        <item x="11"/>
        <item x="8"/>
        <item x="12"/>
        <item x="100"/>
        <item x="62"/>
        <item x="126"/>
        <item x="81"/>
        <item x="124"/>
        <item x="125"/>
        <item x="73"/>
        <item x="99"/>
        <item x="98"/>
        <item x="75"/>
        <item x="51"/>
        <item x="30"/>
        <item x="128"/>
        <item x="90"/>
        <item x="136"/>
        <item x="137"/>
        <item x="122"/>
        <item x="108"/>
        <item x="93"/>
        <item x="92"/>
        <item x="67"/>
        <item x="113"/>
        <item x="59"/>
        <item x="2"/>
        <item x="21"/>
        <item x="43"/>
        <item x="133"/>
        <item x="61"/>
        <item x="52"/>
        <item x="60"/>
        <item x="80"/>
        <item x="42"/>
        <item x="107"/>
        <item x="112"/>
        <item x="39"/>
        <item x="88"/>
        <item x="40"/>
        <item x="41"/>
        <item x="120"/>
        <item x="45"/>
        <item x="38"/>
        <item x="116"/>
        <item x="49"/>
        <item x="109"/>
        <item x="85"/>
        <item x="29"/>
        <item x="48"/>
        <item x="47"/>
        <item x="111"/>
        <item x="104"/>
        <item x="53"/>
        <item x="31"/>
        <item x="32"/>
        <item x="82"/>
        <item x="129"/>
        <item x="72"/>
        <item x="110"/>
        <item x="94"/>
        <item x="87"/>
        <item x="134"/>
        <item x="23"/>
        <item x="24"/>
        <item x="86"/>
        <item x="96"/>
        <item x="97"/>
        <item x="101"/>
        <item x="114"/>
        <item x="14"/>
        <item x="19"/>
        <item x="50"/>
        <item x="83"/>
        <item x="26"/>
        <item x="27"/>
        <item x="28"/>
        <item x="56"/>
        <item x="18"/>
        <item x="132"/>
        <item x="34"/>
        <item x="37"/>
        <item x="46"/>
        <item x="35"/>
        <item x="33"/>
        <item x="4"/>
        <item x="36"/>
        <item x="22"/>
        <item x="57"/>
        <item x="20"/>
        <item x="95"/>
        <item x="68"/>
        <item x="17"/>
        <item x="25"/>
        <item x="74"/>
        <item x="55"/>
        <item x="44"/>
        <item x="131"/>
        <item t="default"/>
      </items>
    </pivotField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</pivotFields>
  <rowFields count="2">
    <field x="4"/>
    <field x="1"/>
  </rowFields>
  <rowItems count="145"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13"/>
    </i>
    <i r="1">
      <x v="14"/>
    </i>
    <i r="1">
      <x v="15"/>
    </i>
    <i r="1">
      <x v="40"/>
    </i>
    <i r="1">
      <x v="41"/>
    </i>
    <i r="1">
      <x v="42"/>
    </i>
    <i r="1">
      <x v="66"/>
    </i>
    <i r="1">
      <x v="110"/>
    </i>
    <i r="1">
      <x v="125"/>
    </i>
    <i>
      <x v="1"/>
    </i>
    <i r="1">
      <x v="53"/>
    </i>
    <i r="1">
      <x v="54"/>
    </i>
    <i r="1">
      <x v="67"/>
    </i>
    <i r="1">
      <x v="68"/>
    </i>
    <i r="1">
      <x v="71"/>
    </i>
    <i r="1">
      <x v="74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88"/>
    </i>
    <i r="1">
      <x v="89"/>
    </i>
    <i r="1">
      <x v="90"/>
    </i>
    <i r="1">
      <x v="93"/>
    </i>
    <i r="1">
      <x v="94"/>
    </i>
    <i r="1">
      <x v="95"/>
    </i>
    <i r="1">
      <x v="103"/>
    </i>
    <i r="1">
      <x v="104"/>
    </i>
    <i r="1">
      <x v="112"/>
    </i>
    <i r="1">
      <x v="114"/>
    </i>
    <i r="1">
      <x v="115"/>
    </i>
    <i r="1">
      <x v="116"/>
    </i>
    <i r="1">
      <x v="120"/>
    </i>
    <i r="1">
      <x v="121"/>
    </i>
    <i r="1">
      <x v="122"/>
    </i>
    <i r="1">
      <x v="123"/>
    </i>
    <i r="1">
      <x v="124"/>
    </i>
    <i r="1">
      <x v="126"/>
    </i>
    <i r="1">
      <x v="127"/>
    </i>
    <i r="1">
      <x v="133"/>
    </i>
    <i r="1">
      <x v="136"/>
    </i>
    <i>
      <x v="2"/>
    </i>
    <i r="1">
      <x v="9"/>
    </i>
    <i r="1">
      <x v="10"/>
    </i>
    <i r="1">
      <x v="111"/>
    </i>
    <i r="1">
      <x v="118"/>
    </i>
    <i r="1">
      <x v="129"/>
    </i>
    <i r="1">
      <x v="132"/>
    </i>
    <i>
      <x v="3"/>
    </i>
    <i r="1">
      <x/>
    </i>
    <i r="1">
      <x v="1"/>
    </i>
    <i r="1">
      <x v="8"/>
    </i>
    <i r="1">
      <x v="10"/>
    </i>
    <i r="1">
      <x v="11"/>
    </i>
    <i r="1">
      <x v="12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9"/>
    </i>
    <i r="1">
      <x v="70"/>
    </i>
    <i r="1">
      <x v="72"/>
    </i>
    <i r="1">
      <x v="73"/>
    </i>
    <i r="1">
      <x v="75"/>
    </i>
    <i r="1">
      <x v="76"/>
    </i>
    <i r="1">
      <x v="78"/>
    </i>
    <i r="1">
      <x v="81"/>
    </i>
    <i r="1">
      <x v="84"/>
    </i>
    <i r="1">
      <x v="86"/>
    </i>
    <i r="1">
      <x v="87"/>
    </i>
    <i r="1">
      <x v="89"/>
    </i>
    <i r="1">
      <x v="91"/>
    </i>
    <i r="1">
      <x v="92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5"/>
    </i>
    <i r="1">
      <x v="106"/>
    </i>
    <i r="1">
      <x v="107"/>
    </i>
    <i r="1">
      <x v="108"/>
    </i>
    <i r="1">
      <x v="109"/>
    </i>
    <i r="1">
      <x v="113"/>
    </i>
    <i r="1">
      <x v="117"/>
    </i>
    <i r="1">
      <x v="119"/>
    </i>
    <i r="1">
      <x v="128"/>
    </i>
    <i r="1">
      <x v="130"/>
    </i>
    <i r="1">
      <x v="131"/>
    </i>
    <i r="1">
      <x v="134"/>
    </i>
    <i r="1">
      <x v="135"/>
    </i>
    <i r="1">
      <x v="13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1">
    <v>3</v>
    <v>5</v>
    <v>Texto, Carta
Descripción generada automáticamente con confianza media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2A92B9-FA7B-4355-B28D-3C693CCE5E21}" name="P_A" displayName="P_A" ref="A2:F274" totalsRowShown="0" headerRowDxfId="40" headerRowBorderDxfId="38" tableBorderDxfId="39" headerRowCellStyle="Normal 2">
  <autoFilter ref="A2:F274" xr:uid="{FA539393-1D30-493A-AE55-287595925C5D}"/>
  <tableColumns count="6">
    <tableColumn id="1" xr3:uid="{2F912A5E-DE7D-4D09-9925-054722C0EFA2}" name="Peligro SS / Aspecto Ambiental o Social" dataDxfId="37" dataCellStyle="Normal 2"/>
    <tableColumn id="2" xr3:uid="{3735A59C-A93D-4294-97AE-FDDC061459E2}" name="Riesgo / Impacto Ambiental o Social" dataDxfId="36" dataCellStyle="Normal 2"/>
    <tableColumn id="3" xr3:uid="{EEFD3ADA-5BA8-4BE2-8844-3C083517A4E4}" name="Consecuencia" dataDxfId="35" dataCellStyle="Normal 2"/>
    <tableColumn id="4" xr3:uid="{DDA0987F-387B-46C8-AC6F-AA5B546A076F}" name="TIPO" dataDxfId="34" dataCellStyle="Normal 2"/>
    <tableColumn id="5" xr3:uid="{3D76091C-7AB2-44F6-B221-5171122D46A0}" name="MASSTC" dataDxfId="33" dataCellStyle="Normal 2"/>
    <tableColumn id="6" xr3:uid="{B06ACC28-FBF2-4F88-ADF7-96817A25DCD7}" name="Comentario" dataDxfId="32" dataCellStyle="Normal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A3C788-77BE-49E3-B3DE-BECB75E70DD7}" name="MAP" displayName="MAP" ref="C4:C98" totalsRowShown="0" headerRowDxfId="31" dataDxfId="30" headerRowBorderDxfId="29">
  <autoFilter ref="C4:C98" xr:uid="{13A3C788-77BE-49E3-B3DE-BECB75E70DD7}"/>
  <tableColumns count="1">
    <tableColumn id="1" xr3:uid="{C2D9D895-2C02-46E4-A723-32741D079264}" name="MA" dataDxfId="2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3AAA93-084E-4514-944E-04697E5622D1}" name="SAP" displayName="SAP" ref="D4:D50" totalsRowShown="0" headerRowDxfId="27" dataDxfId="26" headerRowBorderDxfId="25">
  <autoFilter ref="D4:D50" xr:uid="{803AAA93-084E-4514-944E-04697E5622D1}"/>
  <tableColumns count="1">
    <tableColumn id="1" xr3:uid="{72A8C880-8F3D-4B58-92DF-6F559938B199}" name="SA" dataDxfId="2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DB515C6-84F7-4D43-A430-641285A7BC2E}" name="Tabla4" displayName="Tabla4" ref="E4:E11" totalsRowShown="0" headerRowDxfId="23" dataDxfId="22" headerRowBorderDxfId="21">
  <autoFilter ref="E4:E11" xr:uid="{2DB515C6-84F7-4D43-A430-641285A7BC2E}"/>
  <tableColumns count="1">
    <tableColumn id="1" xr3:uid="{7C7FC463-B74C-43F0-93E6-DDD0156CFA66}" name="SC" dataDxfId="2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956218A-4931-406C-ACE6-EC9AC55C4E11}" name="SEP" displayName="SEP" ref="F4:F129" totalsRowShown="0" headerRowDxfId="19" dataDxfId="18" headerRowBorderDxfId="17">
  <autoFilter ref="F4:F129" xr:uid="{7956218A-4931-406C-ACE6-EC9AC55C4E11}"/>
  <tableColumns count="1">
    <tableColumn id="1" xr3:uid="{DA0846B5-D693-432D-92B2-F3D204B7AF1F}" name="SE" dataDxfId="1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235457D-C694-4357-8666-697A0191CCD2}" name="MAR" displayName="MAR" ref="H4:H19" totalsRowShown="0" headerRowDxfId="15" dataDxfId="14" headerRowBorderDxfId="13">
  <autoFilter ref="H4:H19" xr:uid="{3235457D-C694-4357-8666-697A0191CCD2}"/>
  <tableColumns count="1">
    <tableColumn id="1" xr3:uid="{436A8685-CA01-40CC-83C7-77B5F972D2CD}" name="MA" dataDxfId="1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D9DA924-4840-417A-9E44-FA07C568D6E0}" name="SAR" displayName="SAR" ref="I4:I37" totalsRowShown="0" headerRowDxfId="11" dataDxfId="10" headerRowBorderDxfId="9">
  <autoFilter ref="I4:I37" xr:uid="{9D9DA924-4840-417A-9E44-FA07C568D6E0}"/>
  <tableColumns count="1">
    <tableColumn id="1" xr3:uid="{C8818510-A99B-419A-AC66-0C199C97442F}" name="SA" dataDxfId="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6F9FD48-928A-4C50-97EB-B4C735F1496D}" name="SCR" displayName="SCR" ref="J4:J10" totalsRowShown="0" headerRowDxfId="7" dataDxfId="6" headerRowBorderDxfId="5">
  <autoFilter ref="J4:J10" xr:uid="{86F9FD48-928A-4C50-97EB-B4C735F1496D}"/>
  <tableColumns count="1">
    <tableColumn id="1" xr3:uid="{2CFB0C83-3BB5-4E4F-A50B-F002E780D3AF}" name="SC" dataDxf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A32081D-C49F-474C-B5BB-6E1E6B70DA65}" name="SER" displayName="SER" ref="K4:K90" totalsRowShown="0" headerRowDxfId="3" dataDxfId="2" headerRowBorderDxfId="1">
  <autoFilter ref="K4:K90" xr:uid="{9A32081D-C49F-474C-B5BB-6E1E6B70DA65}"/>
  <tableColumns count="1">
    <tableColumn id="1" xr3:uid="{61F6D361-A106-4843-98A1-D836F84217A0}" name="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EEBEF-F7DA-410F-8C5E-7971923FE827}">
  <sheetPr>
    <tabColor rgb="FF051E41"/>
  </sheetPr>
  <dimension ref="A1:BB216"/>
  <sheetViews>
    <sheetView showGridLines="0" tabSelected="1" zoomScale="40" zoomScaleNormal="40" zoomScaleSheetLayoutView="55" workbookViewId="0">
      <selection activeCell="J13" sqref="J13:K13"/>
    </sheetView>
  </sheetViews>
  <sheetFormatPr defaultColWidth="11.42578125" defaultRowHeight="14.45"/>
  <cols>
    <col min="1" max="1" width="6.85546875" style="12" customWidth="1"/>
    <col min="2" max="2" width="63.140625" style="12" customWidth="1"/>
    <col min="3" max="3" width="18" style="12" customWidth="1"/>
    <col min="4" max="4" width="54.85546875" style="12" customWidth="1"/>
    <col min="5" max="5" width="73.85546875" style="12"/>
    <col min="6" max="6" width="63.140625" style="12" customWidth="1"/>
    <col min="7" max="7" width="25.5703125" style="12" customWidth="1"/>
    <col min="8" max="8" width="23.85546875" style="12" customWidth="1"/>
    <col min="9" max="9" width="84.28515625" style="12" customWidth="1"/>
    <col min="10" max="10" width="37.7109375" style="12" customWidth="1"/>
    <col min="11" max="11" width="57.28515625" style="12" customWidth="1"/>
    <col min="12" max="12" width="69.28515625" style="12" customWidth="1"/>
    <col min="13" max="13" width="27.5703125" style="12" customWidth="1"/>
    <col min="14" max="14" width="22" style="12" customWidth="1"/>
    <col min="15" max="15" width="26.140625" style="12" customWidth="1"/>
    <col min="16" max="16" width="31.140625" style="12" customWidth="1"/>
    <col min="17" max="17" width="6.140625" style="12" hidden="1" customWidth="1"/>
    <col min="18" max="18" width="30.140625" style="12" customWidth="1"/>
    <col min="19" max="19" width="6" style="12" hidden="1" customWidth="1"/>
    <col min="20" max="20" width="29.42578125" style="12" customWidth="1"/>
    <col min="21" max="21" width="56.7109375" style="12" customWidth="1"/>
    <col min="22" max="22" width="3.140625" style="12" hidden="1" customWidth="1"/>
    <col min="23" max="23" width="56.5703125" style="12" customWidth="1"/>
    <col min="24" max="24" width="8.140625" style="12" hidden="1" customWidth="1"/>
    <col min="25" max="25" width="27" style="12" customWidth="1"/>
    <col min="26" max="27" width="21.5703125" style="12" customWidth="1"/>
    <col min="28" max="28" width="37.85546875" style="12" customWidth="1"/>
    <col min="29" max="29" width="48.85546875" style="12" customWidth="1"/>
    <col min="30" max="30" width="11.42578125" style="12"/>
    <col min="31" max="31" width="11.42578125" style="12" customWidth="1"/>
    <col min="32" max="32" width="20.140625" style="12" hidden="1" customWidth="1"/>
    <col min="33" max="33" width="16.85546875" style="12" hidden="1" customWidth="1"/>
    <col min="34" max="34" width="14.140625" style="12" hidden="1" customWidth="1"/>
    <col min="35" max="45" width="11.42578125" style="12" hidden="1" customWidth="1"/>
    <col min="46" max="46" width="15.85546875" style="12" hidden="1" customWidth="1"/>
    <col min="47" max="47" width="9.140625" style="12" customWidth="1"/>
    <col min="48" max="48" width="0.5703125" style="12" customWidth="1"/>
    <col min="49" max="50" width="11.42578125" style="12" customWidth="1"/>
    <col min="51" max="16384" width="11.42578125" style="12"/>
  </cols>
  <sheetData>
    <row r="1" spans="1:37">
      <c r="B1" s="13" t="s">
        <v>0</v>
      </c>
      <c r="C1" s="13"/>
      <c r="D1" s="13" t="s">
        <v>0</v>
      </c>
      <c r="E1" s="13" t="s">
        <v>0</v>
      </c>
      <c r="F1" s="13"/>
      <c r="G1" s="13" t="s">
        <v>0</v>
      </c>
      <c r="H1" s="13"/>
      <c r="I1" s="294"/>
      <c r="J1" s="294"/>
      <c r="K1" s="294"/>
      <c r="L1" s="294"/>
      <c r="M1" s="294"/>
      <c r="N1" s="294"/>
      <c r="O1" s="294"/>
      <c r="P1" s="13" t="s">
        <v>0</v>
      </c>
      <c r="Q1" s="13"/>
      <c r="R1" s="13" t="s">
        <v>0</v>
      </c>
      <c r="S1" s="13"/>
      <c r="T1" s="13" t="s">
        <v>0</v>
      </c>
      <c r="U1" s="13" t="s">
        <v>0</v>
      </c>
      <c r="V1" s="13"/>
      <c r="W1" s="13" t="s">
        <v>0</v>
      </c>
      <c r="X1" s="13"/>
      <c r="Y1" s="13" t="s">
        <v>0</v>
      </c>
      <c r="Z1" s="13" t="s">
        <v>0</v>
      </c>
      <c r="AA1" s="13" t="s">
        <v>0</v>
      </c>
      <c r="AB1" s="13" t="s">
        <v>0</v>
      </c>
      <c r="AC1" s="13" t="s">
        <v>0</v>
      </c>
    </row>
    <row r="2" spans="1:37" s="17" customFormat="1" ht="53.25" customHeight="1">
      <c r="A2" s="14"/>
      <c r="B2" s="15"/>
      <c r="C2" s="15"/>
      <c r="D2" s="16"/>
      <c r="E2" s="229" t="s">
        <v>1</v>
      </c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127" t="s">
        <v>2</v>
      </c>
      <c r="AC2" s="128" t="s">
        <v>3</v>
      </c>
    </row>
    <row r="3" spans="1:37" s="17" customFormat="1" ht="43.5" customHeight="1">
      <c r="A3" s="18"/>
      <c r="B3" s="19"/>
      <c r="C3" s="19"/>
      <c r="D3" s="20"/>
      <c r="E3" s="231" t="s">
        <v>4</v>
      </c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127" t="s">
        <v>5</v>
      </c>
      <c r="AC3" s="129" t="s">
        <v>6</v>
      </c>
    </row>
    <row r="4" spans="1:37" s="17" customFormat="1" ht="59.25" customHeight="1">
      <c r="A4" s="21"/>
      <c r="B4" s="22"/>
      <c r="C4" s="22"/>
      <c r="D4" s="23"/>
      <c r="E4" s="231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127" t="s">
        <v>7</v>
      </c>
      <c r="AC4" s="129" t="s">
        <v>6</v>
      </c>
    </row>
    <row r="5" spans="1:37" s="17" customFormat="1" ht="9.75" customHeight="1">
      <c r="B5" s="24"/>
      <c r="C5" s="24"/>
      <c r="D5" s="24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1"/>
      <c r="AB5" s="132"/>
      <c r="AC5" s="25"/>
    </row>
    <row r="6" spans="1:37" ht="23.25" customHeight="1">
      <c r="A6" s="241" t="s">
        <v>0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</row>
    <row r="7" spans="1:37" ht="12.75" customHeight="1">
      <c r="A7" s="26"/>
      <c r="B7" s="27"/>
      <c r="C7" s="27"/>
      <c r="D7" s="27"/>
      <c r="E7" s="26"/>
      <c r="F7" s="27"/>
      <c r="G7" s="27"/>
      <c r="H7" s="27"/>
      <c r="I7" s="28"/>
      <c r="J7" s="28"/>
      <c r="K7" s="28"/>
      <c r="L7" s="28"/>
      <c r="M7" s="28"/>
      <c r="N7" s="28"/>
      <c r="O7" s="28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37" ht="12.75" customHeight="1">
      <c r="B8" s="29" t="s">
        <v>0</v>
      </c>
      <c r="C8" s="29"/>
      <c r="D8" s="29" t="s">
        <v>0</v>
      </c>
      <c r="E8" s="29" t="s">
        <v>0</v>
      </c>
      <c r="F8" s="29"/>
      <c r="G8" s="29" t="s">
        <v>0</v>
      </c>
      <c r="H8" s="29"/>
      <c r="I8" s="29" t="s">
        <v>0</v>
      </c>
      <c r="J8" s="29"/>
      <c r="K8" s="29" t="s">
        <v>0</v>
      </c>
      <c r="L8" s="29" t="s">
        <v>0</v>
      </c>
      <c r="M8" s="29" t="s">
        <v>0</v>
      </c>
      <c r="N8" s="29" t="s">
        <v>0</v>
      </c>
      <c r="O8" s="29" t="s">
        <v>0</v>
      </c>
      <c r="P8" s="30" t="s">
        <v>0</v>
      </c>
      <c r="Q8" s="30"/>
      <c r="R8" s="30" t="s">
        <v>0</v>
      </c>
      <c r="S8" s="30"/>
      <c r="T8" s="30" t="s">
        <v>0</v>
      </c>
      <c r="U8" s="30" t="s">
        <v>0</v>
      </c>
      <c r="V8" s="30"/>
      <c r="W8" s="30" t="s">
        <v>0</v>
      </c>
      <c r="X8" s="30"/>
      <c r="Y8" s="29" t="s">
        <v>0</v>
      </c>
      <c r="Z8" s="29" t="s">
        <v>0</v>
      </c>
      <c r="AA8" s="29" t="s">
        <v>0</v>
      </c>
      <c r="AB8" s="29" t="s">
        <v>0</v>
      </c>
      <c r="AC8" s="29" t="s">
        <v>0</v>
      </c>
    </row>
    <row r="9" spans="1:37" ht="40.5" customHeight="1">
      <c r="A9" s="31"/>
      <c r="B9" s="32" t="s">
        <v>8</v>
      </c>
      <c r="C9" s="214" t="s">
        <v>9</v>
      </c>
      <c r="D9" s="214"/>
      <c r="E9" s="215"/>
      <c r="F9" s="233"/>
      <c r="G9" s="233"/>
      <c r="H9" s="233"/>
      <c r="I9" s="234" t="s">
        <v>10</v>
      </c>
      <c r="J9" s="235"/>
      <c r="K9" s="236"/>
      <c r="L9" s="236"/>
      <c r="M9" s="236"/>
      <c r="N9" s="236"/>
      <c r="O9" s="237"/>
      <c r="P9" s="33" t="s">
        <v>0</v>
      </c>
      <c r="Q9" s="33"/>
      <c r="R9" s="34" t="s">
        <v>0</v>
      </c>
      <c r="S9" s="34"/>
      <c r="T9" s="34" t="s">
        <v>0</v>
      </c>
      <c r="U9" s="34" t="s">
        <v>0</v>
      </c>
      <c r="V9" s="34"/>
      <c r="W9" s="34" t="s">
        <v>0</v>
      </c>
      <c r="X9" s="34"/>
      <c r="Y9" s="35" t="s">
        <v>0</v>
      </c>
      <c r="Z9" s="35" t="s">
        <v>0</v>
      </c>
      <c r="AA9" s="238" t="s">
        <v>11</v>
      </c>
      <c r="AB9" s="239"/>
      <c r="AC9" s="240"/>
    </row>
    <row r="10" spans="1:37" ht="54" customHeight="1">
      <c r="A10" s="31"/>
      <c r="B10" s="32" t="s">
        <v>12</v>
      </c>
      <c r="C10" s="214">
        <v>2</v>
      </c>
      <c r="D10" s="214"/>
      <c r="E10" s="215"/>
      <c r="F10" s="233"/>
      <c r="G10" s="233"/>
      <c r="H10" s="233"/>
      <c r="I10" s="218" t="s">
        <v>13</v>
      </c>
      <c r="J10" s="219" t="s">
        <v>14</v>
      </c>
      <c r="K10" s="220"/>
      <c r="L10" s="36" t="s">
        <v>15</v>
      </c>
      <c r="M10" s="243" t="s">
        <v>16</v>
      </c>
      <c r="N10" s="244"/>
      <c r="O10" s="245"/>
      <c r="P10" s="37" t="s">
        <v>0</v>
      </c>
      <c r="Q10" s="33"/>
      <c r="R10" s="34" t="s">
        <v>0</v>
      </c>
      <c r="S10" s="34"/>
      <c r="T10" s="34" t="s">
        <v>0</v>
      </c>
      <c r="U10" s="34" t="s">
        <v>0</v>
      </c>
      <c r="V10" s="34"/>
      <c r="W10" s="34" t="s">
        <v>0</v>
      </c>
      <c r="X10" s="34"/>
      <c r="Y10" s="35" t="s">
        <v>0</v>
      </c>
      <c r="Z10" s="35" t="s">
        <v>0</v>
      </c>
      <c r="AA10" s="38">
        <v>1</v>
      </c>
      <c r="AB10" s="223" t="s">
        <v>17</v>
      </c>
      <c r="AC10" s="224"/>
    </row>
    <row r="11" spans="1:37" ht="51" customHeight="1">
      <c r="A11" s="31"/>
      <c r="B11" s="32" t="s">
        <v>18</v>
      </c>
      <c r="C11" s="246">
        <v>45940</v>
      </c>
      <c r="D11" s="214"/>
      <c r="E11" s="215"/>
      <c r="F11" s="233"/>
      <c r="G11" s="233"/>
      <c r="H11" s="233"/>
      <c r="I11" s="242"/>
      <c r="J11" s="219" t="s">
        <v>19</v>
      </c>
      <c r="K11" s="220"/>
      <c r="L11" s="39" t="s">
        <v>20</v>
      </c>
      <c r="M11" s="247" t="s">
        <v>21</v>
      </c>
      <c r="N11" s="248"/>
      <c r="O11" s="249"/>
      <c r="P11" s="33" t="s">
        <v>0</v>
      </c>
      <c r="Q11" s="33"/>
      <c r="R11" s="34" t="s">
        <v>0</v>
      </c>
      <c r="S11" s="34"/>
      <c r="T11" s="34" t="s">
        <v>0</v>
      </c>
      <c r="U11" s="34" t="s">
        <v>0</v>
      </c>
      <c r="V11" s="34"/>
      <c r="W11" s="34" t="s">
        <v>0</v>
      </c>
      <c r="X11" s="34"/>
      <c r="Y11" s="35" t="s">
        <v>0</v>
      </c>
      <c r="Z11" s="35" t="s">
        <v>0</v>
      </c>
      <c r="AA11" s="38">
        <v>2</v>
      </c>
      <c r="AB11" s="223" t="s">
        <v>22</v>
      </c>
      <c r="AC11" s="224"/>
    </row>
    <row r="12" spans="1:37" ht="58.5" customHeight="1">
      <c r="A12" s="31"/>
      <c r="B12" s="32" t="s">
        <v>23</v>
      </c>
      <c r="C12" s="213" t="s">
        <v>24</v>
      </c>
      <c r="D12" s="214"/>
      <c r="E12" s="215"/>
      <c r="F12" s="250"/>
      <c r="G12" s="250"/>
      <c r="H12" s="250"/>
      <c r="I12" s="242"/>
      <c r="J12" s="219" t="s">
        <v>25</v>
      </c>
      <c r="K12" s="220"/>
      <c r="L12" s="41" t="s">
        <v>26</v>
      </c>
      <c r="M12" s="251" t="s">
        <v>16</v>
      </c>
      <c r="N12" s="252"/>
      <c r="O12" s="253"/>
      <c r="P12" s="37" t="s">
        <v>0</v>
      </c>
      <c r="Q12" s="33"/>
      <c r="R12" s="34" t="s">
        <v>0</v>
      </c>
      <c r="S12" s="34"/>
      <c r="T12" s="34" t="s">
        <v>0</v>
      </c>
      <c r="U12" s="34" t="s">
        <v>0</v>
      </c>
      <c r="V12" s="34"/>
      <c r="W12" s="34" t="s">
        <v>0</v>
      </c>
      <c r="X12" s="34"/>
      <c r="Y12" s="35" t="s">
        <v>0</v>
      </c>
      <c r="Z12" s="35" t="s">
        <v>0</v>
      </c>
      <c r="AA12" s="38">
        <v>3</v>
      </c>
      <c r="AB12" s="223" t="s">
        <v>27</v>
      </c>
      <c r="AC12" s="224"/>
    </row>
    <row r="13" spans="1:37" ht="60.75" customHeight="1">
      <c r="A13" s="31"/>
      <c r="B13" s="32" t="s">
        <v>28</v>
      </c>
      <c r="C13" s="213" t="s">
        <v>29</v>
      </c>
      <c r="D13" s="214"/>
      <c r="E13" s="215"/>
      <c r="F13" s="29"/>
      <c r="G13" s="40"/>
      <c r="H13" s="29"/>
      <c r="I13" s="242"/>
      <c r="J13" s="219" t="s">
        <v>30</v>
      </c>
      <c r="K13" s="220"/>
      <c r="L13" s="221" t="s">
        <v>31</v>
      </c>
      <c r="M13" s="221"/>
      <c r="N13" s="227"/>
      <c r="O13" s="133"/>
      <c r="P13" s="33"/>
      <c r="Q13" s="33"/>
      <c r="R13" s="34"/>
      <c r="S13" s="34"/>
      <c r="T13" s="34"/>
      <c r="U13" s="34"/>
      <c r="V13" s="34"/>
      <c r="W13" s="34"/>
      <c r="X13" s="34"/>
      <c r="Y13" s="35"/>
      <c r="Z13" s="35"/>
      <c r="AA13" s="38">
        <v>4</v>
      </c>
      <c r="AB13" s="223" t="s">
        <v>32</v>
      </c>
      <c r="AC13" s="224"/>
    </row>
    <row r="14" spans="1:37" ht="57" customHeight="1">
      <c r="A14" s="31"/>
      <c r="B14" s="32" t="s">
        <v>33</v>
      </c>
      <c r="C14" s="213" t="s">
        <v>34</v>
      </c>
      <c r="D14" s="214"/>
      <c r="E14" s="215"/>
      <c r="F14" s="29"/>
      <c r="G14" s="40"/>
      <c r="H14" s="29"/>
      <c r="I14" s="216" t="s">
        <v>35</v>
      </c>
      <c r="J14" s="219" t="s">
        <v>36</v>
      </c>
      <c r="K14" s="220"/>
      <c r="L14" s="133" t="s">
        <v>0</v>
      </c>
      <c r="M14" s="221" t="s">
        <v>0</v>
      </c>
      <c r="N14" s="222"/>
      <c r="O14" s="222"/>
      <c r="P14" s="33" t="s">
        <v>0</v>
      </c>
      <c r="Q14" s="33"/>
      <c r="R14" s="34" t="s">
        <v>0</v>
      </c>
      <c r="S14" s="34"/>
      <c r="T14" s="34" t="s">
        <v>0</v>
      </c>
      <c r="U14" s="34" t="s">
        <v>0</v>
      </c>
      <c r="V14" s="34"/>
      <c r="W14" s="34" t="s">
        <v>0</v>
      </c>
      <c r="X14" s="34"/>
      <c r="Y14" s="35" t="s">
        <v>0</v>
      </c>
      <c r="Z14" s="35" t="s">
        <v>0</v>
      </c>
      <c r="AA14" s="42">
        <v>5</v>
      </c>
      <c r="AB14" s="223" t="s">
        <v>37</v>
      </c>
      <c r="AC14" s="224"/>
    </row>
    <row r="15" spans="1:37" ht="57" customHeight="1">
      <c r="A15" s="31"/>
      <c r="B15" s="32" t="s">
        <v>38</v>
      </c>
      <c r="C15" s="213" t="s">
        <v>39</v>
      </c>
      <c r="D15" s="214"/>
      <c r="E15" s="215"/>
      <c r="F15" s="29"/>
      <c r="G15" s="40"/>
      <c r="H15" s="29"/>
      <c r="I15" s="217"/>
      <c r="J15" s="219" t="s">
        <v>40</v>
      </c>
      <c r="K15" s="220"/>
      <c r="L15" s="133"/>
      <c r="M15" s="133"/>
      <c r="N15" s="133"/>
      <c r="O15" s="133"/>
      <c r="P15" s="30"/>
      <c r="Q15" s="30"/>
      <c r="R15" s="30"/>
      <c r="S15" s="30"/>
      <c r="T15" s="30"/>
      <c r="U15" s="30"/>
      <c r="V15" s="30"/>
      <c r="W15" s="30"/>
      <c r="X15" s="30"/>
      <c r="Y15" s="29"/>
      <c r="Z15" s="29"/>
      <c r="AA15" s="29"/>
      <c r="AF15" s="43"/>
      <c r="AG15" s="43"/>
      <c r="AH15" s="43"/>
      <c r="AI15" s="43"/>
      <c r="AJ15" s="43"/>
      <c r="AK15" s="43"/>
    </row>
    <row r="16" spans="1:37" ht="63.75" customHeight="1">
      <c r="A16" s="31"/>
      <c r="B16" s="32" t="s">
        <v>41</v>
      </c>
      <c r="C16" s="213" t="s">
        <v>42</v>
      </c>
      <c r="D16" s="214"/>
      <c r="E16" s="215"/>
      <c r="F16" s="29"/>
      <c r="G16" s="40"/>
      <c r="H16" s="29"/>
      <c r="I16" s="217"/>
      <c r="J16" s="219" t="s">
        <v>43</v>
      </c>
      <c r="K16" s="220"/>
      <c r="L16" s="133"/>
      <c r="M16" s="133"/>
      <c r="N16" s="133"/>
      <c r="O16" s="133"/>
      <c r="P16" s="30"/>
      <c r="Q16" s="30"/>
      <c r="R16" s="30"/>
      <c r="S16" s="30"/>
      <c r="T16" s="30"/>
      <c r="U16" s="30"/>
      <c r="V16" s="30"/>
      <c r="W16" s="30"/>
      <c r="X16" s="30"/>
      <c r="Y16" s="29"/>
      <c r="Z16" s="29"/>
      <c r="AA16" s="29"/>
      <c r="AF16" s="43"/>
      <c r="AG16" s="43"/>
      <c r="AH16" s="43"/>
      <c r="AI16" s="43"/>
      <c r="AJ16" s="43"/>
      <c r="AK16" s="43"/>
    </row>
    <row r="17" spans="1:54" ht="60" customHeight="1">
      <c r="B17" s="134"/>
      <c r="C17" s="226"/>
      <c r="D17" s="226"/>
      <c r="E17" s="226"/>
      <c r="F17" s="29"/>
      <c r="G17" s="40"/>
      <c r="H17" s="29"/>
      <c r="I17" s="218"/>
      <c r="J17" s="219" t="s">
        <v>44</v>
      </c>
      <c r="K17" s="220"/>
      <c r="L17" s="133"/>
      <c r="M17" s="133"/>
      <c r="N17" s="133"/>
      <c r="O17" s="133"/>
      <c r="P17" s="30"/>
      <c r="Q17" s="30"/>
      <c r="R17" s="30"/>
      <c r="S17" s="30"/>
      <c r="T17" s="30"/>
      <c r="U17" s="30"/>
      <c r="V17" s="30"/>
      <c r="W17" s="30"/>
      <c r="X17" s="30"/>
      <c r="Y17" s="29"/>
      <c r="Z17" s="29"/>
      <c r="AA17" s="29"/>
      <c r="AF17" s="43"/>
      <c r="AG17" s="43"/>
      <c r="AH17" s="43"/>
      <c r="AI17" s="43"/>
      <c r="AJ17" s="43"/>
      <c r="AK17" s="43"/>
    </row>
    <row r="18" spans="1:54" ht="22.5" customHeight="1">
      <c r="F18" s="29"/>
      <c r="G18" s="40"/>
      <c r="H18" s="29"/>
      <c r="I18" s="135"/>
      <c r="J18" s="136"/>
      <c r="K18" s="136"/>
      <c r="L18" s="133"/>
      <c r="M18" s="133"/>
      <c r="N18" s="133"/>
      <c r="O18" s="133"/>
      <c r="P18" s="30"/>
      <c r="Q18" s="30"/>
      <c r="R18" s="30"/>
      <c r="S18" s="30"/>
      <c r="T18" s="30"/>
      <c r="U18" s="30"/>
      <c r="V18" s="30"/>
      <c r="W18" s="30"/>
      <c r="X18" s="30"/>
      <c r="Y18" s="29"/>
      <c r="Z18" s="29"/>
      <c r="AA18" s="29"/>
      <c r="AF18" s="43"/>
      <c r="AG18" s="43"/>
      <c r="AH18" s="43"/>
      <c r="AI18" s="43"/>
      <c r="AJ18" s="43"/>
      <c r="AK18" s="43"/>
    </row>
    <row r="19" spans="1:54" ht="37.5" customHeight="1">
      <c r="F19" s="29"/>
      <c r="G19" s="40"/>
      <c r="H19" s="29"/>
      <c r="I19" s="135"/>
      <c r="J19" s="136"/>
      <c r="K19" s="136"/>
      <c r="L19" s="133"/>
      <c r="M19" s="133"/>
      <c r="N19" s="133"/>
      <c r="O19" s="133"/>
      <c r="P19" s="30"/>
      <c r="Q19" s="30"/>
      <c r="R19" s="30"/>
      <c r="S19" s="30"/>
      <c r="T19" s="30"/>
      <c r="U19" s="30"/>
      <c r="V19" s="30"/>
      <c r="W19" s="30"/>
      <c r="X19" s="30"/>
      <c r="Y19" s="29"/>
      <c r="Z19" s="29"/>
      <c r="AA19" s="29"/>
      <c r="AF19" s="43"/>
      <c r="AG19" s="43"/>
      <c r="AH19" s="43"/>
      <c r="AI19" s="43"/>
      <c r="AJ19" s="43"/>
      <c r="AK19" s="43"/>
    </row>
    <row r="20" spans="1:54" ht="18.75" customHeight="1">
      <c r="F20" s="29"/>
      <c r="G20" s="40"/>
      <c r="H20" s="225" t="s">
        <v>45</v>
      </c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8" t="s">
        <v>46</v>
      </c>
      <c r="AC20" s="228"/>
      <c r="AF20" s="43"/>
      <c r="AG20" s="43"/>
      <c r="AH20" s="43"/>
      <c r="AI20" s="43"/>
      <c r="AJ20" s="43"/>
      <c r="AK20" s="43"/>
    </row>
    <row r="21" spans="1:54" ht="46.5" customHeight="1">
      <c r="A21" s="202" t="s">
        <v>47</v>
      </c>
      <c r="B21" s="203"/>
      <c r="C21" s="202" t="s">
        <v>48</v>
      </c>
      <c r="D21" s="204"/>
      <c r="E21" s="204"/>
      <c r="F21" s="204"/>
      <c r="G21" s="203"/>
      <c r="H21" s="205" t="s">
        <v>49</v>
      </c>
      <c r="I21" s="206"/>
      <c r="J21" s="206"/>
      <c r="K21" s="206"/>
      <c r="L21" s="207"/>
      <c r="M21" s="208" t="s">
        <v>50</v>
      </c>
      <c r="N21" s="209"/>
      <c r="O21" s="210"/>
      <c r="P21" s="208" t="s">
        <v>51</v>
      </c>
      <c r="Q21" s="209"/>
      <c r="R21" s="209"/>
      <c r="S21" s="209"/>
      <c r="T21" s="209"/>
      <c r="U21" s="209"/>
      <c r="V21" s="209"/>
      <c r="W21" s="210"/>
      <c r="X21" s="144"/>
      <c r="Y21" s="208" t="s">
        <v>52</v>
      </c>
      <c r="Z21" s="209"/>
      <c r="AA21" s="209"/>
      <c r="AB21" s="211" t="s">
        <v>53</v>
      </c>
      <c r="AC21" s="212"/>
      <c r="AF21" s="43"/>
      <c r="AG21" s="43"/>
      <c r="AH21" s="43"/>
      <c r="AI21" s="43"/>
      <c r="AJ21" s="43"/>
      <c r="AK21" s="43"/>
    </row>
    <row r="22" spans="1:54" s="44" customFormat="1" ht="156.75" customHeight="1">
      <c r="A22" s="137" t="s">
        <v>54</v>
      </c>
      <c r="B22" s="137" t="s">
        <v>55</v>
      </c>
      <c r="C22" s="137" t="s">
        <v>54</v>
      </c>
      <c r="D22" s="138" t="s">
        <v>48</v>
      </c>
      <c r="E22" s="138" t="s">
        <v>56</v>
      </c>
      <c r="F22" s="138" t="s">
        <v>57</v>
      </c>
      <c r="G22" s="139" t="s">
        <v>58</v>
      </c>
      <c r="H22" s="138" t="s">
        <v>59</v>
      </c>
      <c r="I22" s="138" t="s">
        <v>60</v>
      </c>
      <c r="J22" s="138" t="s">
        <v>61</v>
      </c>
      <c r="K22" s="138" t="s">
        <v>62</v>
      </c>
      <c r="L22" s="138" t="s">
        <v>63</v>
      </c>
      <c r="M22" s="140" t="s">
        <v>64</v>
      </c>
      <c r="N22" s="140" t="s">
        <v>65</v>
      </c>
      <c r="O22" s="140" t="s">
        <v>66</v>
      </c>
      <c r="P22" s="141" t="s">
        <v>67</v>
      </c>
      <c r="Q22" s="141" t="s">
        <v>68</v>
      </c>
      <c r="R22" s="141" t="s">
        <v>69</v>
      </c>
      <c r="S22" s="141" t="s">
        <v>68</v>
      </c>
      <c r="T22" s="141" t="s">
        <v>70</v>
      </c>
      <c r="U22" s="141" t="s">
        <v>71</v>
      </c>
      <c r="V22" s="141"/>
      <c r="W22" s="141" t="s">
        <v>72</v>
      </c>
      <c r="X22" s="142" t="s">
        <v>68</v>
      </c>
      <c r="Y22" s="140" t="s">
        <v>64</v>
      </c>
      <c r="Z22" s="140" t="s">
        <v>65</v>
      </c>
      <c r="AA22" s="143" t="s">
        <v>73</v>
      </c>
      <c r="AB22" s="145" t="s">
        <v>74</v>
      </c>
      <c r="AC22" s="145" t="s">
        <v>75</v>
      </c>
      <c r="AF22" s="43"/>
      <c r="AG22" s="45">
        <v>0.99</v>
      </c>
      <c r="AH22" s="45" t="s">
        <v>76</v>
      </c>
      <c r="AI22" s="45"/>
      <c r="AJ22" s="45" t="s">
        <v>77</v>
      </c>
      <c r="AK22" s="45"/>
      <c r="AL22" s="45"/>
      <c r="AM22" s="45"/>
      <c r="AN22" s="46">
        <v>0.05</v>
      </c>
      <c r="AO22" s="45"/>
      <c r="AP22" s="46" t="s">
        <v>78</v>
      </c>
      <c r="AQ22" s="45"/>
      <c r="AR22" s="46" t="s">
        <v>78</v>
      </c>
      <c r="AS22" s="45"/>
      <c r="AT22" s="46">
        <v>0.65</v>
      </c>
      <c r="AU22" s="45"/>
      <c r="AV22" s="46">
        <v>0.9</v>
      </c>
      <c r="AW22" s="45"/>
      <c r="AX22" s="12"/>
      <c r="AY22" s="12"/>
      <c r="AZ22" s="12"/>
      <c r="BA22" s="12"/>
      <c r="BB22" s="12"/>
    </row>
    <row r="23" spans="1:54" ht="46.5">
      <c r="A23" s="146"/>
      <c r="B23" s="186" t="s">
        <v>34</v>
      </c>
      <c r="C23" s="186">
        <v>2</v>
      </c>
      <c r="D23" s="198" t="s">
        <v>79</v>
      </c>
      <c r="E23" s="198" t="s">
        <v>80</v>
      </c>
      <c r="F23" s="181" t="s">
        <v>81</v>
      </c>
      <c r="G23" s="148" t="s">
        <v>82</v>
      </c>
      <c r="H23" s="149" t="s">
        <v>83</v>
      </c>
      <c r="I23" s="184" t="s">
        <v>84</v>
      </c>
      <c r="J23" s="182">
        <f>+VLOOKUP(I23,[1]Peligros_Aspectos!A:D,4,0)</f>
        <v>0</v>
      </c>
      <c r="K23" s="182" t="str">
        <f>+VLOOKUP(I23,[1]Peligros_Aspectos!A:D,2,0)</f>
        <v>Exposición o contacto con agentes infecciósos</v>
      </c>
      <c r="L23" s="185" t="str">
        <f>+VLOOKUP(I23,[1]Peligros_Aspectos!A:C,3,0)</f>
        <v>Infección , fatalidad</v>
      </c>
      <c r="M23" s="150" t="s">
        <v>85</v>
      </c>
      <c r="N23" s="151">
        <v>3</v>
      </c>
      <c r="O23" s="152">
        <f>IF(CONCATENATE(N23,M23)="1A",1,IF(CONCATENATE(N23,M23)="1B",2,IF(CONCATENATE(N23,M23)="2A",3,IF(CONCATENATE(N23,M23)="1C",4,IF(CONCATENATE(N23,M23)="2B",5,IF(CONCATENATE(N23,M23)="3A",6,IF(CONCATENATE(N23,M23)="1D",7,IF(CONCATENATE(N23,M23)="2C",8,IF(CONCATENATE(N23,M23)="3B",9,IF(CONCATENATE(N23,M23)="4A",10,IF(CONCATENATE(N23,M23)="1E",11,IF(CONCATENATE(N23,M23)="2D",12,IF(CONCATENATE(N23,M23)="3C",13,IF(CONCATENATE(N23,M23)="4B",14,IF(CONCATENATE(N23,M23)="5A",15,IF(CONCATENATE(N23,M23)="2E",16,IF(CONCATENATE(N23,M23)="3D",17,IF(CONCATENATE(N23,M23)="4C",18,IF(CONCATENATE(N23,M23)="5B",19,IF(CONCATENATE(N23,M23)="3E",20,IF(CONCATENATE(N23,M23)="4D",21,IF(CONCATENATE(N23,M23)="5C",22,IF(CONCATENATE(N23,M23)="4E",23,IF(CONCATENATE(N23,M23)="5D",24,IF(CONCATENATE(N23,M23)="5E",25,"")))))))))))))))))))))))))</f>
        <v>13</v>
      </c>
      <c r="P23" s="168"/>
      <c r="Q23" s="168"/>
      <c r="R23" s="168"/>
      <c r="S23" s="147"/>
      <c r="T23" s="170"/>
      <c r="U23" s="171" t="s">
        <v>86</v>
      </c>
      <c r="V23" s="172"/>
      <c r="W23" s="173" t="s">
        <v>87</v>
      </c>
      <c r="X23" s="44"/>
      <c r="Y23" s="152"/>
      <c r="Z23" s="165"/>
      <c r="AA23" s="152" t="str">
        <f>IF(CONCATENATE(Z23,Y23)="1A",1,IF(CONCATENATE(Z23,Y23)="1B",2,IF(CONCATENATE(Z23,Y23)="2A",3,IF(CONCATENATE(Z23,Y23)="1C",4,IF(CONCATENATE(Z23,Y23)="2B",5,IF(CONCATENATE(Z23,Y23)="3A",6,IF(CONCATENATE(Z23,Y23)="1D",7,IF(CONCATENATE(Z23,Y23)="2C",8,IF(CONCATENATE(Z23,Y23)="3B",9,IF(CONCATENATE(Z23,Y23)="4A",10,IF(CONCATENATE(Z23,Y23)="1E",11,IF(CONCATENATE(Z23,Y23)="2D",12,IF(CONCATENATE(Z23,Y23)="3C",13,IF(CONCATENATE(Z23,Y23)="4B",14,IF(CONCATENATE(Z23,Y23)="5A",15,IF(CONCATENATE(Z23,Y23)="2E",16,IF(CONCATENATE(Z23,Y23)="3D",17,IF(CONCATENATE(Z23,Y23)="4C",18,IF(CONCATENATE(Z23,Y23)="5B",19,IF(CONCATENATE(Z23,Y23)="3E",20,IF(CONCATENATE(Z23,Y23)="4D",21,IF(CONCATENATE(Z23,Y23)="5C",22,IF(CONCATENATE(Z23,Y23)="4E",23,IF(CONCATENATE(Z23,Y23)="5D",24,IF(CONCATENATE(Z23,Y23)="5E",25,"")))))))))))))))))))))))))</f>
        <v/>
      </c>
      <c r="AB23" s="179" t="s">
        <v>88</v>
      </c>
      <c r="AC23" s="179" t="s">
        <v>89</v>
      </c>
      <c r="AD23" s="47"/>
      <c r="AE23" s="48"/>
      <c r="AF23" s="48"/>
      <c r="AG23" s="45"/>
      <c r="AH23" s="45"/>
      <c r="AI23" s="45"/>
      <c r="AJ23" s="45"/>
      <c r="AK23" s="45"/>
      <c r="AL23" s="45"/>
      <c r="AM23" s="45"/>
      <c r="AN23" s="46"/>
      <c r="AO23" s="45"/>
      <c r="AP23" s="46"/>
      <c r="AQ23" s="45"/>
      <c r="AR23" s="46"/>
      <c r="AS23" s="45"/>
      <c r="AT23" s="46"/>
      <c r="AU23" s="45"/>
      <c r="AV23" s="46"/>
      <c r="AW23" s="45"/>
    </row>
    <row r="24" spans="1:54" ht="108.6">
      <c r="A24" s="146"/>
      <c r="B24" s="187"/>
      <c r="C24" s="187"/>
      <c r="D24" s="254"/>
      <c r="E24" s="199"/>
      <c r="F24" s="181" t="s">
        <v>81</v>
      </c>
      <c r="G24" s="148" t="s">
        <v>82</v>
      </c>
      <c r="H24" s="149" t="s">
        <v>90</v>
      </c>
      <c r="I24" s="184" t="s">
        <v>91</v>
      </c>
      <c r="J24" s="182">
        <f>+VLOOKUP(I24,[1]Peligros_Aspectos!A:D,4,0)</f>
        <v>0</v>
      </c>
      <c r="K24" s="182" t="str">
        <f>+VLOOKUP(I24,[1]Peligros_Aspectos!A:D,2,0)</f>
        <v>Caida al mismo nivel</v>
      </c>
      <c r="L24" s="185" t="str">
        <f>+VLOOKUP(I24,[1]Peligros_Aspectos!A:C,3,0)</f>
        <v>Heridas/Contusión/hematoma</v>
      </c>
      <c r="M24" s="150" t="s">
        <v>85</v>
      </c>
      <c r="N24" s="151">
        <v>4</v>
      </c>
      <c r="O24" s="152">
        <f t="shared" ref="O24:O51" si="0">IF(CONCATENATE(N24,M24)="1A",1,IF(CONCATENATE(N24,M24)="1B",2,IF(CONCATENATE(N24,M24)="2A",3,IF(CONCATENATE(N24,M24)="1C",4,IF(CONCATENATE(N24,M24)="2B",5,IF(CONCATENATE(N24,M24)="3A",6,IF(CONCATENATE(N24,M24)="1D",7,IF(CONCATENATE(N24,M24)="2C",8,IF(CONCATENATE(N24,M24)="3B",9,IF(CONCATENATE(N24,M24)="4A",10,IF(CONCATENATE(N24,M24)="1E",11,IF(CONCATENATE(N24,M24)="2D",12,IF(CONCATENATE(N24,M24)="3C",13,IF(CONCATENATE(N24,M24)="4B",14,IF(CONCATENATE(N24,M24)="5A",15,IF(CONCATENATE(N24,M24)="2E",16,IF(CONCATENATE(N24,M24)="3D",17,IF(CONCATENATE(N24,M24)="4C",18,IF(CONCATENATE(N24,M24)="5B",19,IF(CONCATENATE(N24,M24)="3E",20,IF(CONCATENATE(N24,M24)="4D",21,IF(CONCATENATE(N24,M24)="5C",22,IF(CONCATENATE(N24,M24)="4E",23,IF(CONCATENATE(N24,M24)="5D",24,IF(CONCATENATE(N24,M24)="5E",25,"")))))))))))))))))))))))))</f>
        <v>18</v>
      </c>
      <c r="P24" s="168"/>
      <c r="Q24" s="168"/>
      <c r="R24" s="168"/>
      <c r="S24" s="153"/>
      <c r="T24" s="170"/>
      <c r="U24" s="171" t="s">
        <v>92</v>
      </c>
      <c r="V24" s="174"/>
      <c r="W24" s="173" t="s">
        <v>93</v>
      </c>
      <c r="X24" s="154"/>
      <c r="Y24" s="152"/>
      <c r="Z24" s="165"/>
      <c r="AA24" s="152" t="str">
        <f t="shared" ref="AA24:AA50" si="1">IF(CONCATENATE(Z24,Y24)="1A",1,IF(CONCATENATE(Z24,Y24)="1B",2,IF(CONCATENATE(Z24,Y24)="2A",3,IF(CONCATENATE(Z24,Y24)="1C",4,IF(CONCATENATE(Z24,Y24)="2B",5,IF(CONCATENATE(Z24,Y24)="3A",6,IF(CONCATENATE(Z24,Y24)="1D",7,IF(CONCATENATE(Z24,Y24)="2C",8,IF(CONCATENATE(Z24,Y24)="3B",9,IF(CONCATENATE(Z24,Y24)="4A",10,IF(CONCATENATE(Z24,Y24)="1E",11,IF(CONCATENATE(Z24,Y24)="2D",12,IF(CONCATENATE(Z24,Y24)="3C",13,IF(CONCATENATE(Z24,Y24)="4B",14,IF(CONCATENATE(Z24,Y24)="5A",15,IF(CONCATENATE(Z24,Y24)="2E",16,IF(CONCATENATE(Z24,Y24)="3D",17,IF(CONCATENATE(Z24,Y24)="4C",18,IF(CONCATENATE(Z24,Y24)="5B",19,IF(CONCATENATE(Z24,Y24)="3E",20,IF(CONCATENATE(Z24,Y24)="4D",21,IF(CONCATENATE(Z24,Y24)="5C",22,IF(CONCATENATE(Z24,Y24)="4E",23,IF(CONCATENATE(Z24,Y24)="5D",24,IF(CONCATENATE(Z24,Y24)="5E",25,"")))))))))))))))))))))))))</f>
        <v/>
      </c>
      <c r="AB24" s="167"/>
      <c r="AC24" s="167"/>
      <c r="AD24" s="47"/>
      <c r="AE24" s="48"/>
      <c r="AF24" s="48"/>
      <c r="AG24" s="45"/>
      <c r="AH24" s="45"/>
      <c r="AI24" s="45"/>
      <c r="AJ24" s="45"/>
      <c r="AK24" s="45"/>
      <c r="AL24" s="45"/>
      <c r="AM24" s="45"/>
      <c r="AN24" s="46"/>
      <c r="AO24" s="45"/>
      <c r="AP24" s="46"/>
      <c r="AQ24" s="45"/>
      <c r="AR24" s="46"/>
      <c r="AS24" s="45"/>
      <c r="AT24" s="46"/>
      <c r="AU24" s="45"/>
      <c r="AV24" s="46"/>
      <c r="AW24" s="45"/>
    </row>
    <row r="25" spans="1:54" ht="108.6">
      <c r="A25" s="146"/>
      <c r="B25" s="187"/>
      <c r="C25" s="187"/>
      <c r="D25" s="254"/>
      <c r="E25" s="198" t="s">
        <v>94</v>
      </c>
      <c r="F25" s="181" t="s">
        <v>81</v>
      </c>
      <c r="G25" s="148" t="s">
        <v>82</v>
      </c>
      <c r="H25" s="149" t="s">
        <v>83</v>
      </c>
      <c r="I25" s="184" t="s">
        <v>95</v>
      </c>
      <c r="J25" s="182">
        <f>+VLOOKUP(I25,[1]Peligros_Aspectos!A:D,4,0)</f>
        <v>0</v>
      </c>
      <c r="K25" s="182" t="str">
        <f>+VLOOKUP(I25,[1]Peligros_Aspectos!A:D,2,0)</f>
        <v>Exposición a iluminación alta / baja</v>
      </c>
      <c r="L25" s="185" t="str">
        <f>+VLOOKUP(I25,[1]Peligros_Aspectos!A:C,3,0)</f>
        <v>Fatiga Visual, Cefaléas, Vértigos, bajo rendimiento laboral</v>
      </c>
      <c r="M25" s="150" t="s">
        <v>85</v>
      </c>
      <c r="N25" s="151">
        <v>4</v>
      </c>
      <c r="O25" s="152">
        <f t="shared" si="0"/>
        <v>18</v>
      </c>
      <c r="P25" s="169"/>
      <c r="Q25" s="169"/>
      <c r="R25" s="169"/>
      <c r="S25" s="153"/>
      <c r="T25" s="170"/>
      <c r="U25" s="171" t="s">
        <v>96</v>
      </c>
      <c r="V25" s="174"/>
      <c r="W25" s="173" t="s">
        <v>93</v>
      </c>
      <c r="X25" s="154"/>
      <c r="Y25" s="152"/>
      <c r="Z25" s="165"/>
      <c r="AA25" s="152" t="str">
        <f t="shared" si="1"/>
        <v/>
      </c>
      <c r="AB25" s="167"/>
      <c r="AC25" s="167"/>
      <c r="AD25" s="47"/>
      <c r="AE25" s="48"/>
      <c r="AF25" s="48"/>
      <c r="AG25" s="45"/>
      <c r="AH25" s="45"/>
      <c r="AI25" s="45"/>
      <c r="AJ25" s="45"/>
      <c r="AK25" s="45"/>
      <c r="AL25" s="45"/>
      <c r="AM25" s="45"/>
      <c r="AN25" s="46"/>
      <c r="AO25" s="45"/>
      <c r="AP25" s="46"/>
      <c r="AQ25" s="45"/>
      <c r="AR25" s="46"/>
      <c r="AS25" s="45"/>
      <c r="AT25" s="46"/>
      <c r="AU25" s="45"/>
      <c r="AV25" s="46"/>
      <c r="AW25" s="45"/>
    </row>
    <row r="26" spans="1:54" ht="108.6">
      <c r="A26" s="146"/>
      <c r="B26" s="187"/>
      <c r="C26" s="187"/>
      <c r="D26" s="254"/>
      <c r="E26" s="254"/>
      <c r="F26" s="181" t="s">
        <v>81</v>
      </c>
      <c r="G26" s="148" t="s">
        <v>82</v>
      </c>
      <c r="H26" s="149" t="s">
        <v>83</v>
      </c>
      <c r="I26" s="184" t="s">
        <v>97</v>
      </c>
      <c r="J26" s="182">
        <f>+VLOOKUP(I26,[1]Peligros_Aspectos!A:D,4,0)</f>
        <v>0</v>
      </c>
      <c r="K26" s="182" t="str">
        <f>+VLOOKUP(I26,[1]Peligros_Aspectos!A:D,2,0)</f>
        <v>Trabajo repetitivos</v>
      </c>
      <c r="L26" s="185" t="str">
        <f>+VLOOKUP(I26,[1]Peligros_Aspectos!A:C,3,0)</f>
        <v>Estrés, fatiga en el trabajo, cefaleas.</v>
      </c>
      <c r="M26" s="150" t="s">
        <v>85</v>
      </c>
      <c r="N26" s="151">
        <v>3</v>
      </c>
      <c r="O26" s="152">
        <f t="shared" si="0"/>
        <v>13</v>
      </c>
      <c r="P26" s="168"/>
      <c r="Q26" s="168"/>
      <c r="R26" s="168"/>
      <c r="S26" s="153"/>
      <c r="T26" s="170"/>
      <c r="U26" s="171" t="s">
        <v>98</v>
      </c>
      <c r="V26" s="174"/>
      <c r="W26" s="173" t="s">
        <v>93</v>
      </c>
      <c r="X26" s="154"/>
      <c r="Y26" s="152"/>
      <c r="Z26" s="165"/>
      <c r="AA26" s="152" t="str">
        <f t="shared" si="1"/>
        <v/>
      </c>
      <c r="AB26" s="167"/>
      <c r="AC26" s="167"/>
      <c r="AD26" s="47"/>
      <c r="AE26" s="48"/>
      <c r="AF26" s="48"/>
      <c r="AG26" s="45"/>
      <c r="AH26" s="45"/>
      <c r="AI26" s="45"/>
      <c r="AJ26" s="45"/>
      <c r="AK26" s="45"/>
      <c r="AL26" s="45"/>
      <c r="AM26" s="45"/>
      <c r="AN26" s="46"/>
      <c r="AO26" s="45"/>
      <c r="AP26" s="46"/>
      <c r="AQ26" s="45"/>
      <c r="AR26" s="46"/>
      <c r="AS26" s="45"/>
      <c r="AT26" s="46"/>
      <c r="AU26" s="45"/>
      <c r="AV26" s="46"/>
      <c r="AW26" s="45"/>
    </row>
    <row r="27" spans="1:54" ht="108.6">
      <c r="A27" s="146"/>
      <c r="B27" s="187"/>
      <c r="C27" s="187"/>
      <c r="D27" s="254"/>
      <c r="E27" s="199"/>
      <c r="F27" s="181" t="s">
        <v>81</v>
      </c>
      <c r="G27" s="148" t="s">
        <v>82</v>
      </c>
      <c r="H27" s="149" t="s">
        <v>90</v>
      </c>
      <c r="I27" s="184" t="s">
        <v>99</v>
      </c>
      <c r="J27" s="182">
        <f>+VLOOKUP(I27,[1]Peligros_Aspectos!A:D,4,0)</f>
        <v>0</v>
      </c>
      <c r="K27" s="182" t="str">
        <f>+VLOOKUP(I27,[1]Peligros_Aspectos!A:D,2,0)</f>
        <v>Golpeado por / contra</v>
      </c>
      <c r="L27" s="185" t="str">
        <f>+VLOOKUP(I27,[1]Peligros_Aspectos!A:C,3,0)</f>
        <v>Fractura/Contusión/hematoma</v>
      </c>
      <c r="M27" s="150" t="s">
        <v>85</v>
      </c>
      <c r="N27" s="151">
        <v>4</v>
      </c>
      <c r="O27" s="152">
        <f t="shared" si="0"/>
        <v>18</v>
      </c>
      <c r="P27" s="168"/>
      <c r="Q27" s="168"/>
      <c r="R27" s="168"/>
      <c r="S27" s="153"/>
      <c r="T27" s="170"/>
      <c r="U27" s="171" t="s">
        <v>100</v>
      </c>
      <c r="V27" s="174"/>
      <c r="W27" s="173" t="s">
        <v>93</v>
      </c>
      <c r="X27" s="154"/>
      <c r="Y27" s="152"/>
      <c r="Z27" s="165"/>
      <c r="AA27" s="152" t="str">
        <f t="shared" si="1"/>
        <v/>
      </c>
      <c r="AB27" s="167"/>
      <c r="AC27" s="167"/>
      <c r="AD27" s="47"/>
      <c r="AE27" s="48"/>
      <c r="AF27" s="48"/>
      <c r="AG27" s="45"/>
      <c r="AH27" s="45"/>
      <c r="AI27" s="45"/>
      <c r="AJ27" s="45"/>
      <c r="AK27" s="45"/>
      <c r="AL27" s="45"/>
      <c r="AM27" s="45"/>
      <c r="AN27" s="46"/>
      <c r="AO27" s="45"/>
      <c r="AP27" s="46"/>
      <c r="AQ27" s="45"/>
      <c r="AR27" s="46"/>
      <c r="AS27" s="45"/>
      <c r="AT27" s="46"/>
      <c r="AU27" s="45"/>
      <c r="AV27" s="46"/>
      <c r="AW27" s="45"/>
    </row>
    <row r="28" spans="1:54" ht="108.6">
      <c r="A28" s="146"/>
      <c r="B28" s="187"/>
      <c r="C28" s="187"/>
      <c r="D28" s="254"/>
      <c r="E28" s="198" t="s">
        <v>101</v>
      </c>
      <c r="F28" s="181" t="s">
        <v>81</v>
      </c>
      <c r="G28" s="148" t="s">
        <v>82</v>
      </c>
      <c r="H28" s="149" t="s">
        <v>83</v>
      </c>
      <c r="I28" s="184" t="s">
        <v>97</v>
      </c>
      <c r="J28" s="182">
        <f>+VLOOKUP(I28,[1]Peligros_Aspectos!A:D,4,0)</f>
        <v>0</v>
      </c>
      <c r="K28" s="182" t="str">
        <f>+VLOOKUP(I28,[1]Peligros_Aspectos!A:D,2,0)</f>
        <v>Trabajo repetitivos</v>
      </c>
      <c r="L28" s="185" t="str">
        <f>+VLOOKUP(I28,[1]Peligros_Aspectos!A:C,3,0)</f>
        <v>Estrés, fatiga en el trabajo, cefaleas.</v>
      </c>
      <c r="M28" s="150" t="s">
        <v>85</v>
      </c>
      <c r="N28" s="151">
        <v>3</v>
      </c>
      <c r="O28" s="152">
        <f t="shared" si="0"/>
        <v>13</v>
      </c>
      <c r="P28" s="168"/>
      <c r="Q28" s="168"/>
      <c r="R28" s="168"/>
      <c r="S28" s="153"/>
      <c r="T28" s="170"/>
      <c r="U28" s="171" t="s">
        <v>98</v>
      </c>
      <c r="V28" s="174"/>
      <c r="W28" s="173" t="s">
        <v>93</v>
      </c>
      <c r="X28" s="154"/>
      <c r="Y28" s="152"/>
      <c r="Z28" s="165"/>
      <c r="AA28" s="152" t="str">
        <f t="shared" si="1"/>
        <v/>
      </c>
      <c r="AB28" s="167"/>
      <c r="AC28" s="167"/>
      <c r="AD28" s="47"/>
      <c r="AE28" s="48"/>
      <c r="AF28" s="48"/>
      <c r="AG28" s="45"/>
      <c r="AH28" s="45"/>
      <c r="AI28" s="45"/>
      <c r="AJ28" s="45"/>
      <c r="AK28" s="45"/>
      <c r="AL28" s="45"/>
      <c r="AM28" s="45"/>
      <c r="AN28" s="46"/>
      <c r="AO28" s="45"/>
      <c r="AP28" s="46"/>
      <c r="AQ28" s="45"/>
      <c r="AR28" s="46"/>
      <c r="AS28" s="45"/>
      <c r="AT28" s="46"/>
      <c r="AU28" s="45"/>
      <c r="AV28" s="46"/>
      <c r="AW28" s="45"/>
    </row>
    <row r="29" spans="1:54" ht="108.6">
      <c r="A29" s="146"/>
      <c r="B29" s="187"/>
      <c r="C29" s="187"/>
      <c r="D29" s="254"/>
      <c r="E29" s="199"/>
      <c r="F29" s="181" t="s">
        <v>81</v>
      </c>
      <c r="G29" s="148" t="s">
        <v>82</v>
      </c>
      <c r="H29" s="149" t="s">
        <v>90</v>
      </c>
      <c r="I29" s="184" t="s">
        <v>99</v>
      </c>
      <c r="J29" s="182">
        <f>+VLOOKUP(I29,[1]Peligros_Aspectos!A:D,4,0)</f>
        <v>0</v>
      </c>
      <c r="K29" s="182" t="str">
        <f>+VLOOKUP(I29,[1]Peligros_Aspectos!A:D,2,0)</f>
        <v>Golpeado por / contra</v>
      </c>
      <c r="L29" s="185" t="str">
        <f>+VLOOKUP(I29,[1]Peligros_Aspectos!A:C,3,0)</f>
        <v>Fractura/Contusión/hematoma</v>
      </c>
      <c r="M29" s="150" t="s">
        <v>85</v>
      </c>
      <c r="N29" s="151">
        <v>4</v>
      </c>
      <c r="O29" s="152">
        <f t="shared" si="0"/>
        <v>18</v>
      </c>
      <c r="P29" s="168"/>
      <c r="Q29" s="168"/>
      <c r="R29" s="168"/>
      <c r="S29" s="153"/>
      <c r="T29" s="170"/>
      <c r="U29" s="171" t="s">
        <v>100</v>
      </c>
      <c r="V29" s="174"/>
      <c r="W29" s="173" t="s">
        <v>93</v>
      </c>
      <c r="X29" s="154"/>
      <c r="Y29" s="152"/>
      <c r="Z29" s="165"/>
      <c r="AA29" s="152" t="str">
        <f t="shared" si="1"/>
        <v/>
      </c>
      <c r="AB29" s="167"/>
      <c r="AC29" s="167"/>
      <c r="AD29" s="47"/>
      <c r="AE29" s="48"/>
      <c r="AF29" s="48"/>
      <c r="AG29" s="45"/>
      <c r="AH29" s="45"/>
      <c r="AI29" s="45"/>
      <c r="AJ29" s="45"/>
      <c r="AK29" s="45"/>
      <c r="AL29" s="45"/>
      <c r="AM29" s="45"/>
      <c r="AN29" s="46"/>
      <c r="AO29" s="45"/>
      <c r="AP29" s="46"/>
      <c r="AQ29" s="45"/>
      <c r="AR29" s="46"/>
      <c r="AS29" s="45"/>
      <c r="AT29" s="46"/>
      <c r="AU29" s="45"/>
      <c r="AV29" s="46"/>
      <c r="AW29" s="45"/>
    </row>
    <row r="30" spans="1:54" ht="108.6">
      <c r="A30" s="146"/>
      <c r="B30" s="187"/>
      <c r="C30" s="187"/>
      <c r="D30" s="254"/>
      <c r="E30" s="198" t="s">
        <v>102</v>
      </c>
      <c r="F30" s="181" t="s">
        <v>81</v>
      </c>
      <c r="G30" s="148" t="s">
        <v>82</v>
      </c>
      <c r="H30" s="149" t="s">
        <v>90</v>
      </c>
      <c r="I30" s="184" t="s">
        <v>91</v>
      </c>
      <c r="J30" s="182">
        <f>+VLOOKUP(I30,[1]Peligros_Aspectos!A:D,4,0)</f>
        <v>0</v>
      </c>
      <c r="K30" s="182" t="str">
        <f>+VLOOKUP(I30,[1]Peligros_Aspectos!A:D,2,0)</f>
        <v>Caida al mismo nivel</v>
      </c>
      <c r="L30" s="185" t="str">
        <f>+VLOOKUP(I30,[1]Peligros_Aspectos!A:C,3,0)</f>
        <v>Heridas/Contusión/hematoma</v>
      </c>
      <c r="M30" s="150" t="s">
        <v>85</v>
      </c>
      <c r="N30" s="151">
        <v>4</v>
      </c>
      <c r="O30" s="152">
        <f t="shared" si="0"/>
        <v>18</v>
      </c>
      <c r="P30" s="168"/>
      <c r="Q30" s="168"/>
      <c r="R30" s="168"/>
      <c r="S30" s="153"/>
      <c r="T30" s="170"/>
      <c r="U30" s="171" t="s">
        <v>92</v>
      </c>
      <c r="V30" s="174"/>
      <c r="W30" s="173" t="s">
        <v>93</v>
      </c>
      <c r="X30" s="154"/>
      <c r="Y30" s="152"/>
      <c r="Z30" s="165"/>
      <c r="AA30" s="152" t="str">
        <f t="shared" si="1"/>
        <v/>
      </c>
      <c r="AB30" s="167"/>
      <c r="AC30" s="167"/>
      <c r="AD30" s="47"/>
      <c r="AE30" s="48"/>
      <c r="AF30" s="48"/>
      <c r="AG30" s="45"/>
      <c r="AH30" s="45"/>
      <c r="AI30" s="45"/>
      <c r="AJ30" s="45"/>
      <c r="AK30" s="45"/>
      <c r="AL30" s="45"/>
      <c r="AM30" s="45"/>
      <c r="AN30" s="46"/>
      <c r="AO30" s="45"/>
      <c r="AP30" s="46"/>
      <c r="AQ30" s="45"/>
      <c r="AR30" s="46"/>
      <c r="AS30" s="45"/>
      <c r="AT30" s="46"/>
      <c r="AU30" s="45"/>
      <c r="AV30" s="46"/>
      <c r="AW30" s="45"/>
    </row>
    <row r="31" spans="1:54" ht="108.6">
      <c r="A31" s="146"/>
      <c r="B31" s="187"/>
      <c r="C31" s="187"/>
      <c r="D31" s="254"/>
      <c r="E31" s="254"/>
      <c r="F31" s="181" t="s">
        <v>81</v>
      </c>
      <c r="G31" s="148" t="s">
        <v>82</v>
      </c>
      <c r="H31" s="149" t="s">
        <v>83</v>
      </c>
      <c r="I31" s="184" t="s">
        <v>103</v>
      </c>
      <c r="J31" s="182">
        <f>+VLOOKUP(I31,[1]Peligros_Aspectos!A:D,4,0)</f>
        <v>0</v>
      </c>
      <c r="K31" s="182" t="str">
        <f>+VLOOKUP(I31,[1]Peligros_Aspectos!A:D,2,0)</f>
        <v>Psicosocial</v>
      </c>
      <c r="L31" s="185" t="str">
        <f>+VLOOKUP(I31,[1]Peligros_Aspectos!A:C,3,0)</f>
        <v>Estrés, depresión, ausentismo laboral, ansiedad, conducta agresiva o violenta, bullyng, burn out</v>
      </c>
      <c r="M31" s="150" t="s">
        <v>85</v>
      </c>
      <c r="N31" s="151">
        <v>3</v>
      </c>
      <c r="O31" s="152">
        <f t="shared" si="0"/>
        <v>13</v>
      </c>
      <c r="P31" s="169"/>
      <c r="Q31" s="169"/>
      <c r="R31" s="169"/>
      <c r="S31" s="153"/>
      <c r="T31" s="170"/>
      <c r="U31" s="171" t="s">
        <v>104</v>
      </c>
      <c r="V31" s="174"/>
      <c r="W31" s="173" t="s">
        <v>93</v>
      </c>
      <c r="X31" s="154"/>
      <c r="Y31" s="152"/>
      <c r="Z31" s="165"/>
      <c r="AA31" s="152" t="str">
        <f t="shared" si="1"/>
        <v/>
      </c>
      <c r="AB31" s="167"/>
      <c r="AC31" s="167"/>
      <c r="AD31" s="47"/>
      <c r="AE31" s="48"/>
      <c r="AF31" s="48"/>
      <c r="AG31" s="45"/>
      <c r="AH31" s="45"/>
      <c r="AI31" s="45"/>
      <c r="AJ31" s="45"/>
      <c r="AK31" s="45"/>
      <c r="AL31" s="45"/>
      <c r="AM31" s="45"/>
      <c r="AN31" s="46"/>
      <c r="AO31" s="45"/>
      <c r="AP31" s="46"/>
      <c r="AQ31" s="45"/>
      <c r="AR31" s="46"/>
      <c r="AS31" s="45"/>
      <c r="AT31" s="46"/>
      <c r="AU31" s="45"/>
      <c r="AV31" s="46"/>
      <c r="AW31" s="45"/>
    </row>
    <row r="32" spans="1:54" ht="155.1">
      <c r="A32" s="146"/>
      <c r="B32" s="187"/>
      <c r="C32" s="187"/>
      <c r="D32" s="254"/>
      <c r="E32" s="199"/>
      <c r="F32" s="181" t="s">
        <v>81</v>
      </c>
      <c r="G32" s="148" t="s">
        <v>82</v>
      </c>
      <c r="H32" s="149" t="s">
        <v>90</v>
      </c>
      <c r="I32" s="184" t="s">
        <v>99</v>
      </c>
      <c r="J32" s="182">
        <f>+VLOOKUP(I32,[1]Peligros_Aspectos!A:D,4,0)</f>
        <v>0</v>
      </c>
      <c r="K32" s="182" t="str">
        <f>+VLOOKUP(I32,[1]Peligros_Aspectos!A:D,2,0)</f>
        <v>Golpeado por / contra</v>
      </c>
      <c r="L32" s="185" t="str">
        <f>+VLOOKUP(I32,[1]Peligros_Aspectos!A:C,3,0)</f>
        <v>Fractura/Contusión/hematoma</v>
      </c>
      <c r="M32" s="150" t="s">
        <v>85</v>
      </c>
      <c r="N32" s="151">
        <v>4</v>
      </c>
      <c r="O32" s="152">
        <f t="shared" si="0"/>
        <v>18</v>
      </c>
      <c r="P32" s="168"/>
      <c r="Q32" s="168"/>
      <c r="R32" s="168"/>
      <c r="S32" s="153"/>
      <c r="T32" s="170"/>
      <c r="U32" s="171" t="s">
        <v>100</v>
      </c>
      <c r="V32" s="174"/>
      <c r="W32" s="173" t="s">
        <v>105</v>
      </c>
      <c r="X32" s="154"/>
      <c r="Y32" s="152"/>
      <c r="Z32" s="165"/>
      <c r="AA32" s="152" t="str">
        <f t="shared" si="1"/>
        <v/>
      </c>
      <c r="AB32" s="167"/>
      <c r="AC32" s="167"/>
      <c r="AD32" s="47"/>
      <c r="AE32" s="48"/>
      <c r="AF32" s="48"/>
      <c r="AG32" s="45"/>
      <c r="AH32" s="45"/>
      <c r="AI32" s="45"/>
      <c r="AJ32" s="45"/>
      <c r="AK32" s="45"/>
      <c r="AL32" s="45"/>
      <c r="AM32" s="45"/>
      <c r="AN32" s="46"/>
      <c r="AO32" s="45"/>
      <c r="AP32" s="46"/>
      <c r="AQ32" s="45"/>
      <c r="AR32" s="46"/>
      <c r="AS32" s="45"/>
      <c r="AT32" s="46"/>
      <c r="AU32" s="45"/>
      <c r="AV32" s="46"/>
      <c r="AW32" s="45"/>
    </row>
    <row r="33" spans="1:49" ht="155.1">
      <c r="A33" s="146"/>
      <c r="B33" s="187"/>
      <c r="C33" s="188"/>
      <c r="D33" s="199"/>
      <c r="E33" s="183" t="s">
        <v>106</v>
      </c>
      <c r="F33" s="181" t="s">
        <v>81</v>
      </c>
      <c r="G33" s="148" t="s">
        <v>82</v>
      </c>
      <c r="H33" s="149" t="s">
        <v>90</v>
      </c>
      <c r="I33" s="184" t="s">
        <v>107</v>
      </c>
      <c r="J33" s="182">
        <f>+VLOOKUP(I33,[2]Peligros_Aspectos!A:D,4,0)</f>
        <v>0</v>
      </c>
      <c r="K33" s="182" t="str">
        <f>+VLOOKUP(I33,[2]Peligros_Aspectos!A:D,2,0)</f>
        <v>Caida al mismo nivel</v>
      </c>
      <c r="L33" s="185" t="str">
        <f>+VLOOKUP(I33,[2]Peligros_Aspectos!A:C,3,0)</f>
        <v>Fractura/Heridas / Excoriaciones / Rasguños</v>
      </c>
      <c r="M33" s="150" t="s">
        <v>85</v>
      </c>
      <c r="N33" s="151">
        <v>4</v>
      </c>
      <c r="O33" s="152">
        <f t="shared" si="0"/>
        <v>18</v>
      </c>
      <c r="P33" s="168"/>
      <c r="Q33" s="168"/>
      <c r="R33" s="168"/>
      <c r="S33" s="153"/>
      <c r="T33" s="170"/>
      <c r="U33" s="171" t="s">
        <v>108</v>
      </c>
      <c r="V33" s="174"/>
      <c r="W33" s="173" t="s">
        <v>105</v>
      </c>
      <c r="X33" s="154"/>
      <c r="Y33" s="152"/>
      <c r="Z33" s="165"/>
      <c r="AA33" s="152" t="str">
        <f t="shared" si="1"/>
        <v/>
      </c>
      <c r="AB33" s="167"/>
      <c r="AC33" s="167"/>
      <c r="AD33" s="47"/>
      <c r="AE33" s="48"/>
      <c r="AF33" s="48"/>
      <c r="AG33" s="45"/>
      <c r="AH33" s="45"/>
      <c r="AI33" s="45"/>
      <c r="AJ33" s="45"/>
      <c r="AK33" s="45"/>
      <c r="AL33" s="45"/>
      <c r="AM33" s="45"/>
      <c r="AN33" s="46"/>
      <c r="AO33" s="45"/>
      <c r="AP33" s="46"/>
      <c r="AQ33" s="45"/>
      <c r="AR33" s="46"/>
      <c r="AS33" s="45"/>
      <c r="AT33" s="46"/>
      <c r="AU33" s="45"/>
      <c r="AV33" s="46"/>
      <c r="AW33" s="45"/>
    </row>
    <row r="34" spans="1:49" ht="46.5">
      <c r="A34" s="146"/>
      <c r="B34" s="187"/>
      <c r="C34" s="186">
        <v>1</v>
      </c>
      <c r="D34" s="198" t="s">
        <v>109</v>
      </c>
      <c r="E34" s="198" t="s">
        <v>80</v>
      </c>
      <c r="F34" s="181" t="s">
        <v>81</v>
      </c>
      <c r="G34" s="148" t="s">
        <v>82</v>
      </c>
      <c r="H34" s="149" t="s">
        <v>83</v>
      </c>
      <c r="I34" s="184" t="s">
        <v>84</v>
      </c>
      <c r="J34" s="182">
        <f>+VLOOKUP(I34,[1]Peligros_Aspectos!A:D,4,0)</f>
        <v>0</v>
      </c>
      <c r="K34" s="182" t="str">
        <f>+VLOOKUP(I34,[1]Peligros_Aspectos!A:D,2,0)</f>
        <v>Exposición o contacto con agentes infecciósos</v>
      </c>
      <c r="L34" s="185" t="str">
        <f>+VLOOKUP(I34,[1]Peligros_Aspectos!A:C,3,0)</f>
        <v>Infección , fatalidad</v>
      </c>
      <c r="M34" s="150" t="s">
        <v>85</v>
      </c>
      <c r="N34" s="151">
        <v>3</v>
      </c>
      <c r="O34" s="152">
        <f t="shared" si="0"/>
        <v>13</v>
      </c>
      <c r="P34" s="168"/>
      <c r="Q34" s="168"/>
      <c r="R34" s="168"/>
      <c r="S34" s="153"/>
      <c r="T34" s="170"/>
      <c r="U34" s="171" t="s">
        <v>86</v>
      </c>
      <c r="V34" s="174"/>
      <c r="W34" s="173" t="s">
        <v>87</v>
      </c>
      <c r="X34" s="154"/>
      <c r="Y34" s="152"/>
      <c r="Z34" s="165"/>
      <c r="AA34" s="152" t="str">
        <f t="shared" si="1"/>
        <v/>
      </c>
      <c r="AB34" s="179" t="s">
        <v>88</v>
      </c>
      <c r="AC34" s="179" t="s">
        <v>89</v>
      </c>
      <c r="AD34" s="47"/>
      <c r="AE34" s="48"/>
      <c r="AF34" s="48"/>
      <c r="AG34" s="45"/>
      <c r="AH34" s="45"/>
      <c r="AI34" s="45"/>
      <c r="AJ34" s="45"/>
      <c r="AK34" s="45"/>
      <c r="AL34" s="45"/>
      <c r="AM34" s="45"/>
      <c r="AN34" s="46"/>
      <c r="AO34" s="45"/>
      <c r="AP34" s="46"/>
      <c r="AQ34" s="45"/>
      <c r="AR34" s="46"/>
      <c r="AS34" s="45"/>
      <c r="AT34" s="46"/>
      <c r="AU34" s="45"/>
      <c r="AV34" s="46"/>
      <c r="AW34" s="45"/>
    </row>
    <row r="35" spans="1:49" ht="155.1">
      <c r="A35" s="146"/>
      <c r="B35" s="187"/>
      <c r="C35" s="187"/>
      <c r="D35" s="254"/>
      <c r="E35" s="254"/>
      <c r="F35" s="181" t="s">
        <v>81</v>
      </c>
      <c r="G35" s="148" t="s">
        <v>82</v>
      </c>
      <c r="H35" s="149" t="s">
        <v>90</v>
      </c>
      <c r="I35" s="184" t="s">
        <v>110</v>
      </c>
      <c r="J35" s="182">
        <f>+VLOOKUP(I35,[1]Peligros_Aspectos!A:D,4,0)</f>
        <v>0</v>
      </c>
      <c r="K35" s="182" t="str">
        <f>+VLOOKUP(I35,[1]Peligros_Aspectos!A:D,2,0)</f>
        <v>Caída o deslizamiento de</v>
      </c>
      <c r="L35" s="185" t="str">
        <f>+VLOOKUP(I35,[1]Peligros_Aspectos!A:C,3,0)</f>
        <v>Fatalidad (Atrapamiento por material), asfixia, daño a la propiedad, detención del proceso productivo.</v>
      </c>
      <c r="M35" s="150" t="s">
        <v>85</v>
      </c>
      <c r="N35" s="151">
        <v>3</v>
      </c>
      <c r="O35" s="152">
        <f t="shared" si="0"/>
        <v>13</v>
      </c>
      <c r="P35" s="171" t="s">
        <v>111</v>
      </c>
      <c r="Q35" s="168">
        <v>0.9</v>
      </c>
      <c r="R35" s="168"/>
      <c r="S35" s="153"/>
      <c r="T35" s="170"/>
      <c r="U35" s="171" t="s">
        <v>112</v>
      </c>
      <c r="V35" s="174"/>
      <c r="W35" s="173" t="s">
        <v>105</v>
      </c>
      <c r="X35" s="154"/>
      <c r="Y35" s="152"/>
      <c r="Z35" s="165"/>
      <c r="AA35" s="152" t="str">
        <f t="shared" si="1"/>
        <v/>
      </c>
      <c r="AB35" s="167"/>
      <c r="AC35" s="167"/>
      <c r="AD35" s="47"/>
      <c r="AE35" s="48"/>
      <c r="AF35" s="48"/>
      <c r="AG35" s="45"/>
      <c r="AH35" s="45"/>
      <c r="AI35" s="45"/>
      <c r="AJ35" s="45"/>
      <c r="AK35" s="45"/>
      <c r="AL35" s="45"/>
      <c r="AM35" s="45"/>
      <c r="AN35" s="46"/>
      <c r="AO35" s="45"/>
      <c r="AP35" s="46"/>
      <c r="AQ35" s="45"/>
      <c r="AR35" s="46"/>
      <c r="AS35" s="45"/>
      <c r="AT35" s="46"/>
      <c r="AU35" s="45"/>
      <c r="AV35" s="46"/>
      <c r="AW35" s="45"/>
    </row>
    <row r="36" spans="1:49" ht="155.1">
      <c r="A36" s="146"/>
      <c r="B36" s="187"/>
      <c r="C36" s="187"/>
      <c r="D36" s="254"/>
      <c r="E36" s="254"/>
      <c r="F36" s="181" t="s">
        <v>81</v>
      </c>
      <c r="G36" s="148" t="s">
        <v>82</v>
      </c>
      <c r="H36" s="149" t="s">
        <v>90</v>
      </c>
      <c r="I36" s="184" t="s">
        <v>91</v>
      </c>
      <c r="J36" s="182">
        <f>+VLOOKUP(I36,[1]Peligros_Aspectos!A:D,4,0)</f>
        <v>0</v>
      </c>
      <c r="K36" s="182" t="str">
        <f>+VLOOKUP(I36,[1]Peligros_Aspectos!A:D,2,0)</f>
        <v>Caida al mismo nivel</v>
      </c>
      <c r="L36" s="185" t="str">
        <f>+VLOOKUP(I36,[1]Peligros_Aspectos!A:C,3,0)</f>
        <v>Heridas/Contusión/hematoma</v>
      </c>
      <c r="M36" s="150" t="s">
        <v>85</v>
      </c>
      <c r="N36" s="151">
        <v>4</v>
      </c>
      <c r="O36" s="152">
        <f t="shared" si="0"/>
        <v>18</v>
      </c>
      <c r="P36" s="168"/>
      <c r="Q36" s="168"/>
      <c r="R36" s="168"/>
      <c r="S36" s="153"/>
      <c r="T36" s="170"/>
      <c r="U36" s="171" t="s">
        <v>92</v>
      </c>
      <c r="V36" s="174"/>
      <c r="W36" s="173" t="s">
        <v>105</v>
      </c>
      <c r="X36" s="154">
        <v>0.2</v>
      </c>
      <c r="Y36" s="152"/>
      <c r="Z36" s="165"/>
      <c r="AA36" s="152" t="str">
        <f t="shared" si="1"/>
        <v/>
      </c>
      <c r="AB36" s="167"/>
      <c r="AC36" s="167"/>
      <c r="AD36" s="200"/>
      <c r="AE36" s="201"/>
      <c r="AF36" s="201"/>
      <c r="AG36" s="45"/>
      <c r="AH36" s="45"/>
      <c r="AI36" s="45"/>
      <c r="AJ36" s="45"/>
      <c r="AK36" s="45"/>
      <c r="AL36" s="45"/>
      <c r="AM36" s="45"/>
      <c r="AN36" s="46"/>
      <c r="AO36" s="45"/>
      <c r="AP36" s="46"/>
      <c r="AQ36" s="45"/>
      <c r="AR36" s="46"/>
      <c r="AS36" s="45"/>
      <c r="AT36" s="46"/>
      <c r="AU36" s="45"/>
      <c r="AV36" s="46"/>
      <c r="AW36" s="45"/>
    </row>
    <row r="37" spans="1:49" ht="155.1">
      <c r="A37" s="146"/>
      <c r="B37" s="187"/>
      <c r="C37" s="187"/>
      <c r="D37" s="254"/>
      <c r="E37" s="254"/>
      <c r="F37" s="181" t="s">
        <v>81</v>
      </c>
      <c r="G37" s="148" t="s">
        <v>82</v>
      </c>
      <c r="H37" s="149" t="s">
        <v>90</v>
      </c>
      <c r="I37" s="184" t="s">
        <v>113</v>
      </c>
      <c r="J37" s="182">
        <f>+VLOOKUP(I37,[1]Peligros_Aspectos!A:D,4,0)</f>
        <v>0</v>
      </c>
      <c r="K37" s="182" t="str">
        <f>+VLOOKUP(I37,[1]Peligros_Aspectos!A:D,2,0)</f>
        <v>Caida al mismo nivel</v>
      </c>
      <c r="L37" s="185" t="str">
        <f>+VLOOKUP(I37,[1]Peligros_Aspectos!A:C,3,0)</f>
        <v>Fractura/Contusión/hematoma</v>
      </c>
      <c r="M37" s="150" t="s">
        <v>85</v>
      </c>
      <c r="N37" s="151">
        <v>4</v>
      </c>
      <c r="O37" s="152">
        <f t="shared" si="0"/>
        <v>18</v>
      </c>
      <c r="P37" s="168"/>
      <c r="Q37" s="168"/>
      <c r="R37" s="168"/>
      <c r="S37" s="155"/>
      <c r="T37" s="170"/>
      <c r="U37" s="171" t="s">
        <v>92</v>
      </c>
      <c r="V37" s="174"/>
      <c r="W37" s="173" t="s">
        <v>105</v>
      </c>
      <c r="X37" s="154"/>
      <c r="Y37" s="152"/>
      <c r="Z37" s="165"/>
      <c r="AA37" s="152" t="str">
        <f t="shared" si="1"/>
        <v/>
      </c>
      <c r="AB37" s="167"/>
      <c r="AC37" s="167"/>
      <c r="AD37" s="47"/>
      <c r="AE37" s="48"/>
      <c r="AF37" s="48"/>
      <c r="AG37" s="45"/>
      <c r="AH37" s="45"/>
      <c r="AI37" s="45"/>
      <c r="AJ37" s="45"/>
      <c r="AK37" s="45"/>
      <c r="AL37" s="45"/>
      <c r="AM37" s="45"/>
      <c r="AN37" s="46"/>
      <c r="AO37" s="45"/>
      <c r="AP37" s="46"/>
      <c r="AQ37" s="45"/>
      <c r="AR37" s="46"/>
      <c r="AS37" s="45"/>
      <c r="AT37" s="46"/>
      <c r="AU37" s="45"/>
      <c r="AV37" s="46"/>
      <c r="AW37" s="45"/>
    </row>
    <row r="38" spans="1:49" ht="155.1">
      <c r="A38" s="146"/>
      <c r="B38" s="187"/>
      <c r="C38" s="187"/>
      <c r="D38" s="254"/>
      <c r="E38" s="254"/>
      <c r="F38" s="181" t="s">
        <v>81</v>
      </c>
      <c r="G38" s="148" t="s">
        <v>82</v>
      </c>
      <c r="H38" s="149" t="s">
        <v>83</v>
      </c>
      <c r="I38" s="184" t="s">
        <v>97</v>
      </c>
      <c r="J38" s="182">
        <f>+VLOOKUP(I38,[1]Peligros_Aspectos!A:D,4,0)</f>
        <v>0</v>
      </c>
      <c r="K38" s="182" t="str">
        <f>+VLOOKUP(I38,[1]Peligros_Aspectos!A:D,2,0)</f>
        <v>Trabajo repetitivos</v>
      </c>
      <c r="L38" s="185" t="str">
        <f>+VLOOKUP(I38,[1]Peligros_Aspectos!A:C,3,0)</f>
        <v>Estrés, fatiga en el trabajo, cefaleas.</v>
      </c>
      <c r="M38" s="150" t="s">
        <v>85</v>
      </c>
      <c r="N38" s="151">
        <v>3</v>
      </c>
      <c r="O38" s="152">
        <f t="shared" si="0"/>
        <v>13</v>
      </c>
      <c r="P38" s="168"/>
      <c r="Q38" s="168"/>
      <c r="R38" s="168"/>
      <c r="S38" s="153"/>
      <c r="T38" s="170"/>
      <c r="U38" s="171" t="s">
        <v>98</v>
      </c>
      <c r="V38" s="174"/>
      <c r="W38" s="173" t="s">
        <v>105</v>
      </c>
      <c r="X38" s="154"/>
      <c r="Y38" s="152"/>
      <c r="Z38" s="165"/>
      <c r="AA38" s="152" t="str">
        <f t="shared" si="1"/>
        <v/>
      </c>
      <c r="AB38" s="167"/>
      <c r="AC38" s="167"/>
      <c r="AD38" s="47"/>
      <c r="AE38" s="48"/>
      <c r="AF38" s="48"/>
      <c r="AG38" s="45"/>
      <c r="AH38" s="45"/>
      <c r="AI38" s="45"/>
      <c r="AJ38" s="45"/>
      <c r="AK38" s="45"/>
      <c r="AL38" s="45"/>
      <c r="AM38" s="45"/>
      <c r="AN38" s="46"/>
      <c r="AO38" s="45"/>
      <c r="AP38" s="46"/>
      <c r="AQ38" s="45"/>
      <c r="AR38" s="46"/>
      <c r="AS38" s="45"/>
      <c r="AT38" s="46"/>
      <c r="AU38" s="45"/>
      <c r="AV38" s="46"/>
      <c r="AW38" s="45"/>
    </row>
    <row r="39" spans="1:49" ht="155.1">
      <c r="A39" s="146"/>
      <c r="B39" s="187"/>
      <c r="C39" s="187"/>
      <c r="D39" s="254"/>
      <c r="E39" s="199"/>
      <c r="F39" s="181" t="s">
        <v>81</v>
      </c>
      <c r="G39" s="148" t="s">
        <v>82</v>
      </c>
      <c r="H39" s="149" t="s">
        <v>90</v>
      </c>
      <c r="I39" s="184" t="s">
        <v>107</v>
      </c>
      <c r="J39" s="182">
        <f>+VLOOKUP(I39,[1]Peligros_Aspectos!A:D,4,0)</f>
        <v>0</v>
      </c>
      <c r="K39" s="182" t="str">
        <f>+VLOOKUP(I39,[1]Peligros_Aspectos!A:D,2,0)</f>
        <v>Caida al mismo nivel</v>
      </c>
      <c r="L39" s="185" t="str">
        <f>+VLOOKUP(I39,[1]Peligros_Aspectos!A:C,3,0)</f>
        <v>Fractura/Heridas / Excoriaciones / Rasguños</v>
      </c>
      <c r="M39" s="150" t="s">
        <v>85</v>
      </c>
      <c r="N39" s="151">
        <v>4</v>
      </c>
      <c r="O39" s="152">
        <f t="shared" si="0"/>
        <v>18</v>
      </c>
      <c r="P39" s="168"/>
      <c r="Q39" s="168"/>
      <c r="R39" s="168"/>
      <c r="S39" s="153"/>
      <c r="T39" s="170"/>
      <c r="U39" s="171" t="s">
        <v>92</v>
      </c>
      <c r="V39" s="174"/>
      <c r="W39" s="173" t="s">
        <v>105</v>
      </c>
      <c r="X39" s="154"/>
      <c r="Y39" s="152"/>
      <c r="Z39" s="165"/>
      <c r="AA39" s="152" t="str">
        <f t="shared" si="1"/>
        <v/>
      </c>
      <c r="AB39" s="167"/>
      <c r="AC39" s="167"/>
      <c r="AD39" s="47"/>
      <c r="AE39" s="48"/>
      <c r="AF39" s="48"/>
      <c r="AG39" s="45"/>
      <c r="AH39" s="45"/>
      <c r="AI39" s="45"/>
      <c r="AJ39" s="45"/>
      <c r="AK39" s="45"/>
      <c r="AL39" s="45"/>
      <c r="AM39" s="45"/>
      <c r="AN39" s="46"/>
      <c r="AO39" s="45"/>
      <c r="AP39" s="46"/>
      <c r="AQ39" s="45"/>
      <c r="AR39" s="46"/>
      <c r="AS39" s="45"/>
      <c r="AT39" s="46"/>
      <c r="AU39" s="45"/>
      <c r="AV39" s="46"/>
      <c r="AW39" s="45"/>
    </row>
    <row r="40" spans="1:49" ht="93">
      <c r="A40" s="146"/>
      <c r="B40" s="187"/>
      <c r="C40" s="187"/>
      <c r="D40" s="254"/>
      <c r="E40" s="198" t="s">
        <v>114</v>
      </c>
      <c r="F40" s="181" t="s">
        <v>115</v>
      </c>
      <c r="G40" s="148" t="s">
        <v>82</v>
      </c>
      <c r="H40" s="149" t="s">
        <v>90</v>
      </c>
      <c r="I40" s="184" t="s">
        <v>99</v>
      </c>
      <c r="J40" s="182">
        <f>+VLOOKUP(I40,[1]Peligros_Aspectos!A:D,4,0)</f>
        <v>0</v>
      </c>
      <c r="K40" s="182" t="str">
        <f>+VLOOKUP(I40,[1]Peligros_Aspectos!A:D,2,0)</f>
        <v>Golpeado por / contra</v>
      </c>
      <c r="L40" s="185" t="str">
        <f>+VLOOKUP(I40,[1]Peligros_Aspectos!A:C,3,0)</f>
        <v>Fractura/Contusión/hematoma</v>
      </c>
      <c r="M40" s="150" t="s">
        <v>85</v>
      </c>
      <c r="N40" s="151">
        <v>4</v>
      </c>
      <c r="O40" s="152">
        <f t="shared" si="0"/>
        <v>18</v>
      </c>
      <c r="P40" s="168"/>
      <c r="Q40" s="168"/>
      <c r="R40" s="168"/>
      <c r="S40" s="153"/>
      <c r="T40" s="170"/>
      <c r="U40" s="171" t="s">
        <v>116</v>
      </c>
      <c r="V40" s="174"/>
      <c r="W40" s="173" t="s">
        <v>117</v>
      </c>
      <c r="X40" s="154"/>
      <c r="Y40" s="152"/>
      <c r="Z40" s="165"/>
      <c r="AA40" s="152" t="str">
        <f t="shared" si="1"/>
        <v/>
      </c>
      <c r="AB40" s="167"/>
      <c r="AC40" s="167"/>
      <c r="AD40" s="47"/>
      <c r="AE40" s="48"/>
      <c r="AF40" s="48"/>
      <c r="AG40" s="45"/>
      <c r="AH40" s="45"/>
      <c r="AI40" s="45"/>
      <c r="AJ40" s="45"/>
      <c r="AK40" s="45"/>
      <c r="AL40" s="45"/>
      <c r="AM40" s="45"/>
      <c r="AN40" s="46"/>
      <c r="AO40" s="45"/>
      <c r="AP40" s="46"/>
      <c r="AQ40" s="45"/>
      <c r="AR40" s="46"/>
      <c r="AS40" s="45"/>
      <c r="AT40" s="46"/>
      <c r="AU40" s="45"/>
      <c r="AV40" s="46"/>
      <c r="AW40" s="45"/>
    </row>
    <row r="41" spans="1:49" ht="155.1">
      <c r="A41" s="146"/>
      <c r="B41" s="187"/>
      <c r="C41" s="187"/>
      <c r="D41" s="254"/>
      <c r="E41" s="199"/>
      <c r="F41" s="181" t="s">
        <v>118</v>
      </c>
      <c r="G41" s="148" t="s">
        <v>82</v>
      </c>
      <c r="H41" s="149" t="s">
        <v>90</v>
      </c>
      <c r="I41" s="184" t="s">
        <v>119</v>
      </c>
      <c r="J41" s="182">
        <f>+VLOOKUP(I41,[1]Peligros_Aspectos!A:D,4,0)</f>
        <v>0</v>
      </c>
      <c r="K41" s="182" t="str">
        <f>+VLOOKUP(I41,[1]Peligros_Aspectos!A:D,2,0)</f>
        <v>Contacto con  materiales en el piso</v>
      </c>
      <c r="L41" s="185" t="str">
        <f>+VLOOKUP(I41,[1]Peligros_Aspectos!A:C,3,0)</f>
        <v>Fractura, Lesiones leves</v>
      </c>
      <c r="M41" s="150" t="s">
        <v>85</v>
      </c>
      <c r="N41" s="151">
        <v>4</v>
      </c>
      <c r="O41" s="152">
        <f t="shared" si="0"/>
        <v>18</v>
      </c>
      <c r="P41" s="168"/>
      <c r="Q41" s="168"/>
      <c r="R41" s="168"/>
      <c r="S41" s="153"/>
      <c r="T41" s="170"/>
      <c r="U41" s="171" t="s">
        <v>92</v>
      </c>
      <c r="V41" s="174"/>
      <c r="W41" s="173" t="s">
        <v>105</v>
      </c>
      <c r="X41" s="154"/>
      <c r="Y41" s="152"/>
      <c r="Z41" s="165"/>
      <c r="AA41" s="152" t="str">
        <f t="shared" si="1"/>
        <v/>
      </c>
      <c r="AB41" s="167"/>
      <c r="AC41" s="167"/>
      <c r="AD41" s="47"/>
      <c r="AE41" s="48"/>
      <c r="AF41" s="48"/>
      <c r="AG41" s="45"/>
      <c r="AH41" s="45"/>
      <c r="AI41" s="45"/>
      <c r="AJ41" s="45"/>
      <c r="AK41" s="45"/>
      <c r="AL41" s="45"/>
      <c r="AM41" s="45"/>
      <c r="AN41" s="46"/>
      <c r="AO41" s="45"/>
      <c r="AP41" s="46"/>
      <c r="AQ41" s="45"/>
      <c r="AR41" s="46"/>
      <c r="AS41" s="45"/>
      <c r="AT41" s="46"/>
      <c r="AU41" s="45"/>
      <c r="AV41" s="46"/>
      <c r="AW41" s="45"/>
    </row>
    <row r="42" spans="1:49" ht="155.1">
      <c r="A42" s="146"/>
      <c r="B42" s="187"/>
      <c r="C42" s="187"/>
      <c r="D42" s="254"/>
      <c r="E42" s="198" t="s">
        <v>120</v>
      </c>
      <c r="F42" s="189" t="s">
        <v>115</v>
      </c>
      <c r="G42" s="148" t="s">
        <v>82</v>
      </c>
      <c r="H42" s="149" t="s">
        <v>121</v>
      </c>
      <c r="I42" s="184" t="s">
        <v>122</v>
      </c>
      <c r="J42" s="182" t="str">
        <f>+VLOOKUP(I42,[1]Peligros_Aspectos!A:D,4,0)</f>
        <v>NO SIGNIFICATIVO</v>
      </c>
      <c r="K42" s="182" t="str">
        <f>+VLOOKUP(I42,[1]Peligros_Aspectos!A:D,2,0)</f>
        <v>Agotamiento de recursos Naturales</v>
      </c>
      <c r="L42" s="185" t="str">
        <f>+VLOOKUP(I42,[1]Peligros_Aspectos!A:C,3,0)</f>
        <v>Afectación de generaciones futuras
Afectación de ecosistemas
Incremento en el reporte de huella de carbono de la organización.</v>
      </c>
      <c r="M42" s="150" t="s">
        <v>85</v>
      </c>
      <c r="N42" s="151">
        <v>4</v>
      </c>
      <c r="O42" s="152">
        <f t="shared" si="0"/>
        <v>18</v>
      </c>
      <c r="P42" s="168"/>
      <c r="Q42" s="168"/>
      <c r="R42" s="168"/>
      <c r="S42" s="153"/>
      <c r="T42" s="170"/>
      <c r="U42" s="171" t="s">
        <v>123</v>
      </c>
      <c r="V42" s="174"/>
      <c r="W42" s="173" t="s">
        <v>105</v>
      </c>
      <c r="X42" s="154"/>
      <c r="Y42" s="152"/>
      <c r="Z42" s="165"/>
      <c r="AA42" s="152" t="str">
        <f t="shared" si="1"/>
        <v/>
      </c>
      <c r="AB42" s="167"/>
      <c r="AC42" s="167"/>
      <c r="AD42" s="47"/>
      <c r="AE42" s="48"/>
      <c r="AF42" s="48"/>
      <c r="AG42" s="45"/>
      <c r="AH42" s="45"/>
      <c r="AI42" s="45"/>
      <c r="AJ42" s="45"/>
      <c r="AK42" s="45"/>
      <c r="AL42" s="45"/>
      <c r="AM42" s="45"/>
      <c r="AN42" s="46"/>
      <c r="AO42" s="45"/>
      <c r="AP42" s="46"/>
      <c r="AQ42" s="45"/>
      <c r="AR42" s="46"/>
      <c r="AS42" s="45"/>
      <c r="AT42" s="46"/>
      <c r="AU42" s="45"/>
      <c r="AV42" s="46"/>
      <c r="AW42" s="45"/>
    </row>
    <row r="43" spans="1:49" ht="155.1">
      <c r="A43" s="146"/>
      <c r="B43" s="187"/>
      <c r="C43" s="187"/>
      <c r="D43" s="254"/>
      <c r="E43" s="199"/>
      <c r="F43" s="190"/>
      <c r="G43" s="148" t="s">
        <v>82</v>
      </c>
      <c r="H43" s="149" t="s">
        <v>90</v>
      </c>
      <c r="I43" s="184" t="s">
        <v>124</v>
      </c>
      <c r="J43" s="182">
        <f>+VLOOKUP(I43,[1]Peligros_Aspectos!A:D,4,0)</f>
        <v>0</v>
      </c>
      <c r="K43" s="182" t="str">
        <f>+VLOOKUP(I43,[1]Peligros_Aspectos!A:D,2,0)</f>
        <v>Exposición y/o Contacto con</v>
      </c>
      <c r="L43" s="185" t="str">
        <f>+VLOOKUP(I43,[1]Peligros_Aspectos!A:C,3,0)</f>
        <v>Fatalidad, Shock eléctrico, Lesiones Graves, Amputaciones, Lesiones leves</v>
      </c>
      <c r="M43" s="150" t="s">
        <v>85</v>
      </c>
      <c r="N43" s="151">
        <v>3</v>
      </c>
      <c r="O43" s="152">
        <f t="shared" si="0"/>
        <v>13</v>
      </c>
      <c r="P43" s="168"/>
      <c r="Q43" s="168"/>
      <c r="R43" s="168"/>
      <c r="S43" s="153">
        <v>0.65</v>
      </c>
      <c r="T43" s="180" t="s">
        <v>125</v>
      </c>
      <c r="U43" s="171" t="s">
        <v>126</v>
      </c>
      <c r="V43" s="174"/>
      <c r="W43" s="173" t="s">
        <v>105</v>
      </c>
      <c r="X43" s="154">
        <v>0.15</v>
      </c>
      <c r="Y43" s="152"/>
      <c r="Z43" s="165"/>
      <c r="AA43" s="152" t="str">
        <f t="shared" si="1"/>
        <v/>
      </c>
      <c r="AB43" s="179" t="s">
        <v>127</v>
      </c>
      <c r="AC43" s="167"/>
      <c r="AD43" s="200"/>
      <c r="AE43" s="201"/>
      <c r="AF43" s="201"/>
      <c r="AG43" s="45"/>
      <c r="AH43" s="45"/>
      <c r="AI43" s="45"/>
      <c r="AJ43" s="45"/>
      <c r="AK43" s="45"/>
      <c r="AL43" s="45"/>
      <c r="AM43" s="45"/>
      <c r="AN43" s="46"/>
      <c r="AO43" s="45"/>
      <c r="AP43" s="46"/>
      <c r="AQ43" s="45"/>
      <c r="AR43" s="46"/>
      <c r="AS43" s="45"/>
      <c r="AT43" s="46"/>
      <c r="AU43" s="45"/>
      <c r="AV43" s="46"/>
      <c r="AW43" s="45"/>
    </row>
    <row r="44" spans="1:49" ht="155.1">
      <c r="A44" s="146"/>
      <c r="B44" s="187"/>
      <c r="C44" s="187"/>
      <c r="D44" s="254"/>
      <c r="E44" s="198" t="s">
        <v>128</v>
      </c>
      <c r="F44" s="181" t="s">
        <v>118</v>
      </c>
      <c r="G44" s="148" t="s">
        <v>82</v>
      </c>
      <c r="H44" s="149" t="s">
        <v>90</v>
      </c>
      <c r="I44" s="184" t="s">
        <v>99</v>
      </c>
      <c r="J44" s="182">
        <f>+VLOOKUP(I44,[1]Peligros_Aspectos!A:D,4,0)</f>
        <v>0</v>
      </c>
      <c r="K44" s="182" t="str">
        <f>+VLOOKUP(I44,[1]Peligros_Aspectos!A:D,2,0)</f>
        <v>Golpeado por / contra</v>
      </c>
      <c r="L44" s="185" t="str">
        <f>+VLOOKUP(I44,[1]Peligros_Aspectos!A:C,3,0)</f>
        <v>Fractura/Contusión/hematoma</v>
      </c>
      <c r="M44" s="150" t="s">
        <v>85</v>
      </c>
      <c r="N44" s="151">
        <v>4</v>
      </c>
      <c r="O44" s="152">
        <f t="shared" si="0"/>
        <v>18</v>
      </c>
      <c r="P44" s="168"/>
      <c r="Q44" s="168"/>
      <c r="R44" s="168"/>
      <c r="S44" s="153"/>
      <c r="T44" s="170"/>
      <c r="U44" s="171" t="s">
        <v>100</v>
      </c>
      <c r="V44" s="174"/>
      <c r="W44" s="173" t="s">
        <v>105</v>
      </c>
      <c r="X44" s="154">
        <v>0.2</v>
      </c>
      <c r="Y44" s="152"/>
      <c r="Z44" s="165"/>
      <c r="AA44" s="152" t="str">
        <f t="shared" si="1"/>
        <v/>
      </c>
      <c r="AB44" s="167"/>
      <c r="AC44" s="167"/>
      <c r="AD44" s="200"/>
      <c r="AE44" s="201"/>
      <c r="AF44" s="201"/>
      <c r="AG44" s="45">
        <v>0.25</v>
      </c>
      <c r="AH44" s="45"/>
      <c r="AI44" s="45"/>
      <c r="AJ44" s="45"/>
      <c r="AK44" s="45"/>
      <c r="AL44" s="45"/>
      <c r="AM44" s="45"/>
      <c r="AN44" s="46"/>
      <c r="AO44" s="45"/>
      <c r="AP44" s="46"/>
      <c r="AQ44" s="45"/>
      <c r="AR44" s="46"/>
      <c r="AS44" s="45"/>
      <c r="AT44" s="46"/>
      <c r="AU44" s="45"/>
      <c r="AV44" s="46"/>
      <c r="AW44" s="45"/>
    </row>
    <row r="45" spans="1:49" ht="155.1">
      <c r="A45" s="146"/>
      <c r="B45" s="187"/>
      <c r="C45" s="187"/>
      <c r="D45" s="254"/>
      <c r="E45" s="199"/>
      <c r="F45" s="181" t="s">
        <v>129</v>
      </c>
      <c r="G45" s="148" t="s">
        <v>82</v>
      </c>
      <c r="H45" s="149" t="s">
        <v>83</v>
      </c>
      <c r="I45" s="184" t="s">
        <v>130</v>
      </c>
      <c r="J45" s="182">
        <f>+VLOOKUP(I45,[1]Peligros_Aspectos!A:D,4,0)</f>
        <v>0</v>
      </c>
      <c r="K45" s="182" t="str">
        <f>+VLOOKUP(I45,[1]Peligros_Aspectos!A:D,2,0)</f>
        <v>Manipulación manual de cargas</v>
      </c>
      <c r="L45" s="185" t="str">
        <f>+VLOOKUP(I45,[1]Peligros_Aspectos!A:C,3,0)</f>
        <v>Lumbalgia, cervicalgias, dorsalgias, hernias</v>
      </c>
      <c r="M45" s="150" t="s">
        <v>85</v>
      </c>
      <c r="N45" s="151">
        <v>3</v>
      </c>
      <c r="O45" s="152">
        <f t="shared" si="0"/>
        <v>13</v>
      </c>
      <c r="P45" s="168"/>
      <c r="Q45" s="168"/>
      <c r="R45" s="168"/>
      <c r="S45" s="153"/>
      <c r="T45" s="170"/>
      <c r="U45" s="171" t="s">
        <v>96</v>
      </c>
      <c r="V45" s="174"/>
      <c r="W45" s="173" t="s">
        <v>105</v>
      </c>
      <c r="X45" s="154"/>
      <c r="Y45" s="152"/>
      <c r="Z45" s="165"/>
      <c r="AA45" s="152" t="str">
        <f t="shared" si="1"/>
        <v/>
      </c>
      <c r="AB45" s="179" t="s">
        <v>131</v>
      </c>
      <c r="AC45" s="167"/>
      <c r="AD45" s="47"/>
      <c r="AE45" s="48"/>
      <c r="AF45" s="48"/>
      <c r="AG45" s="45"/>
      <c r="AH45" s="45"/>
      <c r="AI45" s="45"/>
      <c r="AJ45" s="45"/>
      <c r="AK45" s="45"/>
      <c r="AL45" s="45"/>
      <c r="AM45" s="45"/>
      <c r="AN45" s="46"/>
      <c r="AO45" s="45"/>
      <c r="AP45" s="46"/>
      <c r="AQ45" s="45"/>
      <c r="AR45" s="46"/>
      <c r="AS45" s="45"/>
      <c r="AT45" s="46"/>
      <c r="AU45" s="45"/>
      <c r="AV45" s="46"/>
      <c r="AW45" s="45"/>
    </row>
    <row r="46" spans="1:49" ht="155.1">
      <c r="A46" s="146"/>
      <c r="B46" s="187"/>
      <c r="C46" s="187"/>
      <c r="D46" s="254"/>
      <c r="E46" s="198" t="s">
        <v>132</v>
      </c>
      <c r="F46" s="181" t="s">
        <v>129</v>
      </c>
      <c r="G46" s="148" t="s">
        <v>82</v>
      </c>
      <c r="H46" s="149" t="s">
        <v>83</v>
      </c>
      <c r="I46" s="184" t="s">
        <v>133</v>
      </c>
      <c r="J46" s="182">
        <f>+VLOOKUP(I46,[1]Peligros_Aspectos!A:D,4,0)</f>
        <v>0</v>
      </c>
      <c r="K46" s="182" t="str">
        <f>+VLOOKUP(I46,[1]Peligros_Aspectos!A:D,2,0)</f>
        <v>Contacto con sustancias quimicas</v>
      </c>
      <c r="L46" s="185" t="str">
        <f>+VLOOKUP(I46,[1]Peligros_Aspectos!A:C,3,0)</f>
        <v>Dermatitis, Quemadura Química, queratitis, intoxicación</v>
      </c>
      <c r="M46" s="150" t="s">
        <v>85</v>
      </c>
      <c r="N46" s="151">
        <v>4</v>
      </c>
      <c r="O46" s="152">
        <f t="shared" si="0"/>
        <v>18</v>
      </c>
      <c r="P46" s="168"/>
      <c r="Q46" s="168"/>
      <c r="R46" s="168"/>
      <c r="S46" s="153"/>
      <c r="T46" s="170"/>
      <c r="U46" s="171" t="s">
        <v>134</v>
      </c>
      <c r="V46" s="174"/>
      <c r="W46" s="173" t="s">
        <v>105</v>
      </c>
      <c r="X46" s="154"/>
      <c r="Y46" s="152"/>
      <c r="Z46" s="165"/>
      <c r="AA46" s="152" t="str">
        <f t="shared" si="1"/>
        <v/>
      </c>
      <c r="AB46" s="167"/>
      <c r="AC46" s="167"/>
      <c r="AD46" s="47"/>
      <c r="AE46" s="48"/>
      <c r="AF46" s="48"/>
      <c r="AG46" s="45"/>
      <c r="AH46" s="45"/>
      <c r="AI46" s="45"/>
      <c r="AJ46" s="45"/>
      <c r="AK46" s="45"/>
      <c r="AL46" s="45"/>
      <c r="AM46" s="45"/>
      <c r="AN46" s="46"/>
      <c r="AO46" s="45"/>
      <c r="AP46" s="46"/>
      <c r="AQ46" s="45"/>
      <c r="AR46" s="46"/>
      <c r="AS46" s="45"/>
      <c r="AT46" s="46"/>
      <c r="AU46" s="45"/>
      <c r="AV46" s="46"/>
      <c r="AW46" s="45"/>
    </row>
    <row r="47" spans="1:49" ht="155.1">
      <c r="A47" s="146"/>
      <c r="B47" s="187"/>
      <c r="C47" s="187"/>
      <c r="D47" s="254"/>
      <c r="E47" s="254"/>
      <c r="F47" s="181" t="s">
        <v>129</v>
      </c>
      <c r="G47" s="148" t="s">
        <v>82</v>
      </c>
      <c r="H47" s="149" t="s">
        <v>90</v>
      </c>
      <c r="I47" s="184" t="s">
        <v>135</v>
      </c>
      <c r="J47" s="182">
        <f>+VLOOKUP(I47,[1]Peligros_Aspectos!A:D,4,0)</f>
        <v>0</v>
      </c>
      <c r="K47" s="182" t="str">
        <f>+VLOOKUP(I47,[1]Peligros_Aspectos!A:D,2,0)</f>
        <v>Exposición y/o Contacto con</v>
      </c>
      <c r="L47" s="185" t="str">
        <f>+VLOOKUP(I47,[1]Peligros_Aspectos!A:C,3,0)</f>
        <v>Lesiones al ojo, golpes</v>
      </c>
      <c r="M47" s="150" t="s">
        <v>85</v>
      </c>
      <c r="N47" s="151">
        <v>4</v>
      </c>
      <c r="O47" s="152">
        <f t="shared" si="0"/>
        <v>18</v>
      </c>
      <c r="P47" s="168"/>
      <c r="Q47" s="168"/>
      <c r="R47" s="168"/>
      <c r="S47" s="153">
        <v>0.75</v>
      </c>
      <c r="T47" s="170"/>
      <c r="U47" s="171" t="s">
        <v>134</v>
      </c>
      <c r="V47" s="174"/>
      <c r="W47" s="173" t="s">
        <v>105</v>
      </c>
      <c r="X47" s="154"/>
      <c r="Y47" s="152"/>
      <c r="Z47" s="165"/>
      <c r="AA47" s="152" t="str">
        <f t="shared" si="1"/>
        <v/>
      </c>
      <c r="AB47" s="167"/>
      <c r="AC47" s="167"/>
      <c r="AD47" s="200"/>
      <c r="AE47" s="201"/>
      <c r="AF47" s="201"/>
      <c r="AG47" s="45"/>
      <c r="AH47" s="45"/>
      <c r="AI47" s="45"/>
      <c r="AJ47" s="45"/>
      <c r="AK47" s="45"/>
      <c r="AL47" s="45"/>
      <c r="AM47" s="45"/>
      <c r="AN47" s="46"/>
      <c r="AO47" s="45"/>
      <c r="AP47" s="46"/>
      <c r="AQ47" s="45"/>
      <c r="AR47" s="46"/>
      <c r="AS47" s="45"/>
      <c r="AT47" s="46"/>
      <c r="AU47" s="45"/>
      <c r="AV47" s="46"/>
      <c r="AW47" s="45"/>
    </row>
    <row r="48" spans="1:49" ht="155.1">
      <c r="A48" s="146"/>
      <c r="B48" s="187"/>
      <c r="C48" s="187"/>
      <c r="D48" s="254"/>
      <c r="E48" s="199"/>
      <c r="F48" s="181" t="s">
        <v>129</v>
      </c>
      <c r="G48" s="148" t="s">
        <v>77</v>
      </c>
      <c r="H48" s="149" t="s">
        <v>121</v>
      </c>
      <c r="I48" s="184" t="s">
        <v>136</v>
      </c>
      <c r="J48" s="182" t="str">
        <f>+VLOOKUP(I48,[1]Peligros_Aspectos!A:D,4,0)</f>
        <v>SIGNIFICATIVO</v>
      </c>
      <c r="K48" s="182" t="str">
        <f>+VLOOKUP(I48,[1]Peligros_Aspectos!A:D,2,0)</f>
        <v>Cambio en la calidad de suelo, cursos de agua, aire y paisaje</v>
      </c>
      <c r="L48" s="185" t="str">
        <f>+VLOOKUP(I48,[1]Peligros_Aspectos!A:C,3,0)</f>
        <v>Afectación de flora y/o cultivos, Cambio en la composición del suelo y/o agua, 
Afectación de microfauna del suelo</v>
      </c>
      <c r="M48" s="150" t="s">
        <v>85</v>
      </c>
      <c r="N48" s="151">
        <v>3</v>
      </c>
      <c r="O48" s="152">
        <f t="shared" si="0"/>
        <v>13</v>
      </c>
      <c r="P48" s="168"/>
      <c r="Q48" s="168"/>
      <c r="R48" s="168"/>
      <c r="S48" s="153"/>
      <c r="T48" s="170"/>
      <c r="U48" s="171" t="s">
        <v>137</v>
      </c>
      <c r="V48" s="174"/>
      <c r="W48" s="173" t="s">
        <v>105</v>
      </c>
      <c r="X48" s="154"/>
      <c r="Y48" s="152"/>
      <c r="Z48" s="165"/>
      <c r="AA48" s="152" t="str">
        <f t="shared" si="1"/>
        <v/>
      </c>
      <c r="AB48" s="167"/>
      <c r="AC48" s="167"/>
      <c r="AD48" s="47"/>
      <c r="AE48" s="48"/>
      <c r="AF48" s="48"/>
      <c r="AG48" s="45"/>
      <c r="AH48" s="45"/>
      <c r="AI48" s="45"/>
      <c r="AJ48" s="45"/>
      <c r="AK48" s="45"/>
      <c r="AL48" s="45"/>
      <c r="AM48" s="45"/>
      <c r="AN48" s="46"/>
      <c r="AO48" s="45"/>
      <c r="AP48" s="46"/>
      <c r="AQ48" s="45"/>
      <c r="AR48" s="46"/>
      <c r="AS48" s="45"/>
      <c r="AT48" s="46"/>
      <c r="AU48" s="45"/>
      <c r="AV48" s="46"/>
      <c r="AW48" s="45"/>
    </row>
    <row r="49" spans="1:49" ht="155.1">
      <c r="A49" s="146"/>
      <c r="B49" s="187"/>
      <c r="C49" s="187"/>
      <c r="D49" s="254"/>
      <c r="E49" s="183" t="s">
        <v>138</v>
      </c>
      <c r="F49" s="181" t="s">
        <v>129</v>
      </c>
      <c r="G49" s="148" t="s">
        <v>82</v>
      </c>
      <c r="H49" s="149" t="s">
        <v>90</v>
      </c>
      <c r="I49" s="184" t="s">
        <v>139</v>
      </c>
      <c r="J49" s="182">
        <f>+VLOOKUP(I49,[1]Peligros_Aspectos!A:D,4,0)</f>
        <v>0</v>
      </c>
      <c r="K49" s="182" t="str">
        <f>+VLOOKUP(I49,[1]Peligros_Aspectos!A:D,2,0)</f>
        <v>Atrapamiento con</v>
      </c>
      <c r="L49" s="185" t="str">
        <f>+VLOOKUP(I49,[1]Peligros_Aspectos!A:C,3,0)</f>
        <v>Heridas/Amputación/Contusión/Fractura</v>
      </c>
      <c r="M49" s="150" t="s">
        <v>85</v>
      </c>
      <c r="N49" s="151">
        <v>3</v>
      </c>
      <c r="O49" s="152">
        <f t="shared" si="0"/>
        <v>13</v>
      </c>
      <c r="P49" s="169"/>
      <c r="Q49" s="169"/>
      <c r="R49" s="169"/>
      <c r="S49" s="153">
        <v>0.75</v>
      </c>
      <c r="T49" s="170"/>
      <c r="U49" s="171" t="s">
        <v>140</v>
      </c>
      <c r="V49" s="174"/>
      <c r="W49" s="173" t="s">
        <v>105</v>
      </c>
      <c r="X49" s="154">
        <v>0.2</v>
      </c>
      <c r="Y49" s="152"/>
      <c r="Z49" s="165"/>
      <c r="AA49" s="152" t="str">
        <f t="shared" si="1"/>
        <v/>
      </c>
      <c r="AB49" s="167"/>
      <c r="AC49" s="167"/>
      <c r="AD49" s="200"/>
      <c r="AE49" s="201"/>
      <c r="AF49" s="201"/>
      <c r="AG49" s="45"/>
      <c r="AH49" s="45"/>
      <c r="AI49" s="45"/>
      <c r="AJ49" s="45"/>
      <c r="AK49" s="45"/>
      <c r="AL49" s="45"/>
      <c r="AM49" s="45"/>
      <c r="AN49" s="46"/>
      <c r="AO49" s="45"/>
      <c r="AP49" s="46"/>
      <c r="AQ49" s="45"/>
      <c r="AR49" s="46"/>
      <c r="AS49" s="45"/>
      <c r="AT49" s="46"/>
      <c r="AU49" s="45"/>
      <c r="AV49" s="46"/>
      <c r="AW49" s="45"/>
    </row>
    <row r="50" spans="1:49" ht="155.1">
      <c r="A50" s="146"/>
      <c r="B50" s="187"/>
      <c r="C50" s="187"/>
      <c r="D50" s="254"/>
      <c r="E50" s="183" t="s">
        <v>141</v>
      </c>
      <c r="F50" s="181" t="s">
        <v>129</v>
      </c>
      <c r="G50" s="148" t="s">
        <v>82</v>
      </c>
      <c r="H50" s="149" t="s">
        <v>90</v>
      </c>
      <c r="I50" s="184" t="s">
        <v>139</v>
      </c>
      <c r="J50" s="182">
        <f>+VLOOKUP(I50,[1]Peligros_Aspectos!A:D,4,0)</f>
        <v>0</v>
      </c>
      <c r="K50" s="182" t="str">
        <f>+VLOOKUP(I50,[1]Peligros_Aspectos!A:D,2,0)</f>
        <v>Atrapamiento con</v>
      </c>
      <c r="L50" s="185" t="str">
        <f>+VLOOKUP(I50,[1]Peligros_Aspectos!A:C,3,0)</f>
        <v>Heridas/Amputación/Contusión/Fractura</v>
      </c>
      <c r="M50" s="150" t="s">
        <v>85</v>
      </c>
      <c r="N50" s="151">
        <v>3</v>
      </c>
      <c r="O50" s="152">
        <f t="shared" si="0"/>
        <v>13</v>
      </c>
      <c r="P50" s="169"/>
      <c r="Q50" s="169"/>
      <c r="R50" s="169"/>
      <c r="S50" s="153"/>
      <c r="T50" s="170"/>
      <c r="U50" s="171" t="s">
        <v>140</v>
      </c>
      <c r="V50" s="174"/>
      <c r="W50" s="173" t="s">
        <v>105</v>
      </c>
      <c r="X50" s="154"/>
      <c r="Y50" s="152"/>
      <c r="Z50" s="165"/>
      <c r="AA50" s="152" t="str">
        <f t="shared" si="1"/>
        <v/>
      </c>
      <c r="AB50" s="167"/>
      <c r="AC50" s="167"/>
      <c r="AD50" s="47"/>
      <c r="AE50" s="48"/>
      <c r="AF50" s="48"/>
      <c r="AG50" s="45"/>
      <c r="AH50" s="45"/>
      <c r="AI50" s="45"/>
      <c r="AJ50" s="45"/>
      <c r="AK50" s="45"/>
      <c r="AL50" s="45"/>
      <c r="AM50" s="45"/>
      <c r="AN50" s="46"/>
      <c r="AO50" s="45"/>
      <c r="AP50" s="46"/>
      <c r="AQ50" s="45"/>
      <c r="AR50" s="46"/>
      <c r="AS50" s="45"/>
      <c r="AT50" s="46"/>
      <c r="AU50" s="45"/>
      <c r="AV50" s="46"/>
      <c r="AW50" s="45"/>
    </row>
    <row r="51" spans="1:49" ht="155.1">
      <c r="A51" s="146"/>
      <c r="B51" s="187"/>
      <c r="C51" s="187"/>
      <c r="D51" s="254"/>
      <c r="E51" s="198" t="s">
        <v>142</v>
      </c>
      <c r="F51" s="181" t="s">
        <v>129</v>
      </c>
      <c r="G51" s="148" t="s">
        <v>82</v>
      </c>
      <c r="H51" s="149" t="s">
        <v>90</v>
      </c>
      <c r="I51" s="184" t="s">
        <v>139</v>
      </c>
      <c r="J51" s="182">
        <f>+VLOOKUP(I51,[1]Peligros_Aspectos!A:D,4,0)</f>
        <v>0</v>
      </c>
      <c r="K51" s="182" t="str">
        <f>+VLOOKUP(I51,[1]Peligros_Aspectos!A:D,2,0)</f>
        <v>Atrapamiento con</v>
      </c>
      <c r="L51" s="185" t="str">
        <f>+VLOOKUP(I51,[1]Peligros_Aspectos!A:C,3,0)</f>
        <v>Heridas/Amputación/Contusión/Fractura</v>
      </c>
      <c r="M51" s="150" t="s">
        <v>85</v>
      </c>
      <c r="N51" s="151">
        <v>3</v>
      </c>
      <c r="O51" s="152">
        <f t="shared" si="0"/>
        <v>13</v>
      </c>
      <c r="P51" s="169"/>
      <c r="Q51" s="169"/>
      <c r="R51" s="169"/>
      <c r="T51" s="170"/>
      <c r="U51" s="171" t="s">
        <v>140</v>
      </c>
      <c r="V51" s="175"/>
      <c r="W51" s="173" t="s">
        <v>105</v>
      </c>
      <c r="Y51" s="152"/>
      <c r="Z51" s="165"/>
      <c r="AA51" s="152" t="str">
        <f t="shared" ref="AA51:AA114" si="2">IF(CONCATENATE(Z51,Y51)="1A",1,IF(CONCATENATE(Z51,Y51)="1B",2,IF(CONCATENATE(Z51,Y51)="2A",3,IF(CONCATENATE(Z51,Y51)="1C",4,IF(CONCATENATE(Z51,Y51)="2B",5,IF(CONCATENATE(Z51,Y51)="3A",6,IF(CONCATENATE(Z51,Y51)="1D",7,IF(CONCATENATE(Z51,Y51)="2C",8,IF(CONCATENATE(Z51,Y51)="3B",9,IF(CONCATENATE(Z51,Y51)="4A",10,IF(CONCATENATE(Z51,Y51)="1E",11,IF(CONCATENATE(Z51,Y51)="2D",12,IF(CONCATENATE(Z51,Y51)="3C",13,IF(CONCATENATE(Z51,Y51)="4B",14,IF(CONCATENATE(Z51,Y51)="5A",15,IF(CONCATENATE(Z51,Y51)="2E",16,IF(CONCATENATE(Z51,Y51)="3D",17,IF(CONCATENATE(Z51,Y51)="4C",18,IF(CONCATENATE(Z51,Y51)="5B",19,IF(CONCATENATE(Z51,Y51)="3E",20,IF(CONCATENATE(Z51,Y51)="4D",21,IF(CONCATENATE(Z51,Y51)="5C",22,IF(CONCATENATE(Z51,Y51)="4E",23,IF(CONCATENATE(Z51,Y51)="5D",24,IF(CONCATENATE(Z51,Y51)="5E",25,"")))))))))))))))))))))))))</f>
        <v/>
      </c>
      <c r="AB51" s="167"/>
      <c r="AC51" s="167"/>
    </row>
    <row r="52" spans="1:49" ht="155.1">
      <c r="A52" s="146"/>
      <c r="B52" s="187"/>
      <c r="C52" s="187"/>
      <c r="D52" s="254"/>
      <c r="E52" s="199"/>
      <c r="F52" s="181" t="s">
        <v>129</v>
      </c>
      <c r="G52" s="148" t="s">
        <v>82</v>
      </c>
      <c r="H52" s="149" t="s">
        <v>90</v>
      </c>
      <c r="I52" s="184" t="s">
        <v>143</v>
      </c>
      <c r="J52" s="182">
        <f>+VLOOKUP(I52,[1]Peligros_Aspectos!A:D,4,0)</f>
        <v>0</v>
      </c>
      <c r="K52" s="182" t="str">
        <f>+VLOOKUP(I52,[1]Peligros_Aspectos!A:D,2,0)</f>
        <v>Atrapamiento/ Contacto con herramientas o maquinas sin guarda</v>
      </c>
      <c r="L52" s="185" t="str">
        <f>+VLOOKUP(I52,[1]Peligros_Aspectos!A:C,3,0)</f>
        <v>Heridas/Amputación/Contusión/Fractura/Muerte</v>
      </c>
      <c r="M52" s="150" t="s">
        <v>85</v>
      </c>
      <c r="N52" s="151">
        <v>3</v>
      </c>
      <c r="O52" s="152">
        <f t="shared" ref="O52:O115" si="3">IF(CONCATENATE(N52,M52)="1A",1,IF(CONCATENATE(N52,M52)="1B",2,IF(CONCATENATE(N52,M52)="2A",3,IF(CONCATENATE(N52,M52)="1C",4,IF(CONCATENATE(N52,M52)="2B",5,IF(CONCATENATE(N52,M52)="3A",6,IF(CONCATENATE(N52,M52)="1D",7,IF(CONCATENATE(N52,M52)="2C",8,IF(CONCATENATE(N52,M52)="3B",9,IF(CONCATENATE(N52,M52)="4A",10,IF(CONCATENATE(N52,M52)="1E",11,IF(CONCATENATE(N52,M52)="2D",12,IF(CONCATENATE(N52,M52)="3C",13,IF(CONCATENATE(N52,M52)="4B",14,IF(CONCATENATE(N52,M52)="5A",15,IF(CONCATENATE(N52,M52)="2E",16,IF(CONCATENATE(N52,M52)="3D",17,IF(CONCATENATE(N52,M52)="4C",18,IF(CONCATENATE(N52,M52)="5B",19,IF(CONCATENATE(N52,M52)="3E",20,IF(CONCATENATE(N52,M52)="4D",21,IF(CONCATENATE(N52,M52)="5C",22,IF(CONCATENATE(N52,M52)="4E",23,IF(CONCATENATE(N52,M52)="5D",24,IF(CONCATENATE(N52,M52)="5E",25,"")))))))))))))))))))))))))</f>
        <v>13</v>
      </c>
      <c r="P52" s="169"/>
      <c r="Q52" s="169"/>
      <c r="R52" s="169"/>
      <c r="T52" s="170"/>
      <c r="U52" s="171" t="s">
        <v>140</v>
      </c>
      <c r="V52" s="175"/>
      <c r="W52" s="173" t="s">
        <v>105</v>
      </c>
      <c r="Y52" s="152"/>
      <c r="Z52" s="165"/>
      <c r="AA52" s="152" t="str">
        <f t="shared" si="2"/>
        <v/>
      </c>
      <c r="AB52" s="167"/>
      <c r="AC52" s="167"/>
    </row>
    <row r="53" spans="1:49" ht="155.1">
      <c r="A53" s="146"/>
      <c r="B53" s="187"/>
      <c r="C53" s="187"/>
      <c r="D53" s="254"/>
      <c r="E53" s="198" t="s">
        <v>144</v>
      </c>
      <c r="F53" s="181" t="s">
        <v>129</v>
      </c>
      <c r="G53" s="148" t="s">
        <v>82</v>
      </c>
      <c r="H53" s="149" t="s">
        <v>121</v>
      </c>
      <c r="I53" s="184" t="s">
        <v>145</v>
      </c>
      <c r="J53" s="182" t="str">
        <f>+VLOOKUP(I53,[1]Peligros_Aspectos!A:D,4,0)</f>
        <v>SIGNIFICATIVO</v>
      </c>
      <c r="K53" s="182" t="str">
        <f>+VLOOKUP(I53,[1]Peligros_Aspectos!A:D,2,0)</f>
        <v>Disminución de la disponibilidad hídrica</v>
      </c>
      <c r="L53" s="185" t="str">
        <f>+VLOOKUP(I53,[1]Peligros_Aspectos!A:C,3,0)</f>
        <v>Afectación de generaciones futuras
Afectación de ecosistemas
Incremento en el reporte de huella de carbono de la organización.</v>
      </c>
      <c r="M53" s="150" t="s">
        <v>85</v>
      </c>
      <c r="N53" s="151">
        <v>3</v>
      </c>
      <c r="O53" s="152">
        <f t="shared" si="3"/>
        <v>13</v>
      </c>
      <c r="P53" s="169"/>
      <c r="Q53" s="169"/>
      <c r="R53" s="169"/>
      <c r="T53" s="170"/>
      <c r="U53" s="171" t="s">
        <v>146</v>
      </c>
      <c r="V53" s="175"/>
      <c r="W53" s="173" t="s">
        <v>105</v>
      </c>
      <c r="Y53" s="152"/>
      <c r="Z53" s="165"/>
      <c r="AA53" s="152" t="str">
        <f t="shared" si="2"/>
        <v/>
      </c>
      <c r="AB53" s="167"/>
      <c r="AC53" s="167"/>
    </row>
    <row r="54" spans="1:49" ht="155.1">
      <c r="A54" s="146"/>
      <c r="B54" s="187"/>
      <c r="C54" s="187"/>
      <c r="D54" s="254"/>
      <c r="E54" s="254"/>
      <c r="F54" s="181" t="s">
        <v>129</v>
      </c>
      <c r="G54" s="148" t="s">
        <v>82</v>
      </c>
      <c r="H54" s="149" t="s">
        <v>121</v>
      </c>
      <c r="I54" s="184" t="s">
        <v>122</v>
      </c>
      <c r="J54" s="182" t="str">
        <f>+VLOOKUP(I54,[1]Peligros_Aspectos!A:D,4,0)</f>
        <v>NO SIGNIFICATIVO</v>
      </c>
      <c r="K54" s="182" t="str">
        <f>+VLOOKUP(I54,[1]Peligros_Aspectos!A:D,2,0)</f>
        <v>Agotamiento de recursos Naturales</v>
      </c>
      <c r="L54" s="185" t="str">
        <f>+VLOOKUP(I54,[1]Peligros_Aspectos!A:C,3,0)</f>
        <v>Afectación de generaciones futuras
Afectación de ecosistemas
Incremento en el reporte de huella de carbono de la organización.</v>
      </c>
      <c r="M54" s="150" t="s">
        <v>85</v>
      </c>
      <c r="N54" s="151">
        <v>3</v>
      </c>
      <c r="O54" s="152">
        <f t="shared" si="3"/>
        <v>13</v>
      </c>
      <c r="P54" s="169"/>
      <c r="Q54" s="169"/>
      <c r="R54" s="169"/>
      <c r="T54" s="170"/>
      <c r="U54" s="171" t="s">
        <v>147</v>
      </c>
      <c r="V54" s="175"/>
      <c r="W54" s="173" t="s">
        <v>105</v>
      </c>
      <c r="Y54" s="152"/>
      <c r="Z54" s="165"/>
      <c r="AA54" s="152" t="str">
        <f t="shared" si="2"/>
        <v/>
      </c>
      <c r="AB54" s="167"/>
      <c r="AC54" s="167"/>
    </row>
    <row r="55" spans="1:49" ht="155.1">
      <c r="A55" s="146"/>
      <c r="B55" s="187"/>
      <c r="C55" s="187"/>
      <c r="D55" s="254"/>
      <c r="E55" s="254"/>
      <c r="F55" s="181" t="s">
        <v>129</v>
      </c>
      <c r="G55" s="148" t="s">
        <v>82</v>
      </c>
      <c r="H55" s="149" t="s">
        <v>121</v>
      </c>
      <c r="I55" s="184" t="s">
        <v>148</v>
      </c>
      <c r="J55" s="182" t="str">
        <f>+VLOOKUP(I55,[1]Peligros_Aspectos!A:D,4,0)</f>
        <v>NO SIGNIFICATIVO</v>
      </c>
      <c r="K55" s="182" t="str">
        <f>+VLOOKUP(I55,[1]Peligros_Aspectos!A:D,2,0)</f>
        <v>Potencial contaminación del agua
Potencial contaminación del suelo</v>
      </c>
      <c r="L55" s="185" t="str">
        <f>+VLOOKUP(I55,[1]Peligros_Aspectos!A:C,3,0)</f>
        <v>Cambio en la composición del suelo y/o agua, 
Eutrofización, 
Agotamiento de oxígeno en cuerpos receptores, 
Afectación a fauna acuática, Presencia de malos olores</v>
      </c>
      <c r="M55" s="150" t="s">
        <v>85</v>
      </c>
      <c r="N55" s="151">
        <v>3</v>
      </c>
      <c r="O55" s="152">
        <f t="shared" si="3"/>
        <v>13</v>
      </c>
      <c r="P55" s="169"/>
      <c r="Q55" s="169"/>
      <c r="R55" s="169"/>
      <c r="T55" s="170"/>
      <c r="U55" s="171" t="s">
        <v>149</v>
      </c>
      <c r="V55" s="175"/>
      <c r="W55" s="173" t="s">
        <v>105</v>
      </c>
      <c r="Y55" s="152"/>
      <c r="Z55" s="165"/>
      <c r="AA55" s="152" t="str">
        <f t="shared" si="2"/>
        <v/>
      </c>
      <c r="AB55" s="167"/>
      <c r="AC55" s="167"/>
    </row>
    <row r="56" spans="1:49" ht="155.1">
      <c r="A56" s="146"/>
      <c r="B56" s="187"/>
      <c r="C56" s="187"/>
      <c r="D56" s="254"/>
      <c r="E56" s="254"/>
      <c r="F56" s="181" t="s">
        <v>129</v>
      </c>
      <c r="G56" s="148" t="s">
        <v>82</v>
      </c>
      <c r="H56" s="149" t="s">
        <v>83</v>
      </c>
      <c r="I56" s="184" t="s">
        <v>103</v>
      </c>
      <c r="J56" s="182">
        <f>+VLOOKUP(I56,[1]Peligros_Aspectos!A:D,4,0)</f>
        <v>0</v>
      </c>
      <c r="K56" s="182" t="str">
        <f>+VLOOKUP(I56,[1]Peligros_Aspectos!A:D,2,0)</f>
        <v>Psicosocial</v>
      </c>
      <c r="L56" s="185" t="str">
        <f>+VLOOKUP(I56,[1]Peligros_Aspectos!A:C,3,0)</f>
        <v>Estrés, depresión, ausentismo laboral, ansiedad, conducta agresiva o violenta, bullyng, burn out</v>
      </c>
      <c r="M56" s="150" t="s">
        <v>85</v>
      </c>
      <c r="N56" s="151">
        <v>3</v>
      </c>
      <c r="O56" s="152">
        <f t="shared" si="3"/>
        <v>13</v>
      </c>
      <c r="P56" s="169"/>
      <c r="Q56" s="169"/>
      <c r="R56" s="169"/>
      <c r="T56" s="170"/>
      <c r="U56" s="171" t="s">
        <v>104</v>
      </c>
      <c r="V56" s="175"/>
      <c r="W56" s="173" t="s">
        <v>105</v>
      </c>
      <c r="Y56" s="152"/>
      <c r="Z56" s="165"/>
      <c r="AA56" s="152" t="str">
        <f t="shared" si="2"/>
        <v/>
      </c>
      <c r="AB56" s="167"/>
      <c r="AC56" s="167"/>
    </row>
    <row r="57" spans="1:49" ht="93">
      <c r="A57" s="146"/>
      <c r="B57" s="187"/>
      <c r="C57" s="187"/>
      <c r="D57" s="254"/>
      <c r="E57" s="254"/>
      <c r="F57" s="181" t="s">
        <v>129</v>
      </c>
      <c r="G57" s="148" t="s">
        <v>82</v>
      </c>
      <c r="H57" s="149" t="s">
        <v>83</v>
      </c>
      <c r="I57" s="184" t="s">
        <v>150</v>
      </c>
      <c r="J57" s="182" t="e">
        <f>+VLOOKUP(I57,[1]Peligros_Aspectos!A:D,4,0)</f>
        <v>#N/A</v>
      </c>
      <c r="K57" s="182" t="e">
        <f>+VLOOKUP(I57,[1]Peligros_Aspectos!A:D,2,0)</f>
        <v>#N/A</v>
      </c>
      <c r="L57" s="185" t="e">
        <f>+VLOOKUP(I57,[1]Peligros_Aspectos!A:C,3,0)</f>
        <v>#N/A</v>
      </c>
      <c r="M57" s="150" t="s">
        <v>85</v>
      </c>
      <c r="N57" s="151">
        <v>3</v>
      </c>
      <c r="O57" s="152">
        <f t="shared" si="3"/>
        <v>13</v>
      </c>
      <c r="P57" s="169"/>
      <c r="Q57" s="169"/>
      <c r="R57" s="169"/>
      <c r="T57" s="170"/>
      <c r="U57" s="171" t="s">
        <v>151</v>
      </c>
      <c r="V57" s="175"/>
      <c r="W57" s="173" t="s">
        <v>152</v>
      </c>
      <c r="Y57" s="152"/>
      <c r="Z57" s="165"/>
      <c r="AA57" s="152" t="str">
        <f t="shared" si="2"/>
        <v/>
      </c>
      <c r="AB57" s="179" t="s">
        <v>153</v>
      </c>
      <c r="AC57" s="167"/>
    </row>
    <row r="58" spans="1:49" ht="155.1">
      <c r="A58" s="146"/>
      <c r="B58" s="187"/>
      <c r="C58" s="187"/>
      <c r="D58" s="254"/>
      <c r="E58" s="254"/>
      <c r="F58" s="181" t="s">
        <v>129</v>
      </c>
      <c r="G58" s="148" t="s">
        <v>82</v>
      </c>
      <c r="H58" s="149" t="s">
        <v>83</v>
      </c>
      <c r="I58" s="184" t="s">
        <v>154</v>
      </c>
      <c r="J58" s="182">
        <f>+VLOOKUP(I58,[1]Peligros_Aspectos!A:D,4,0)</f>
        <v>0</v>
      </c>
      <c r="K58" s="182" t="str">
        <f>+VLOOKUP(I58,[1]Peligros_Aspectos!A:D,2,0)</f>
        <v>Problemas en las articulaciones de la columna, caderas, rodillas y pies</v>
      </c>
      <c r="L58" s="185" t="str">
        <f>+VLOOKUP(I58,[1]Peligros_Aspectos!A:C,3,0)</f>
        <v>transtornos osteo musculares, ligamentos , articulaciones, tendones y varices</v>
      </c>
      <c r="M58" s="150" t="s">
        <v>85</v>
      </c>
      <c r="N58" s="151">
        <v>4</v>
      </c>
      <c r="O58" s="152">
        <f t="shared" si="3"/>
        <v>18</v>
      </c>
      <c r="P58" s="169"/>
      <c r="Q58" s="169"/>
      <c r="R58" s="169"/>
      <c r="T58" s="170"/>
      <c r="U58" s="171" t="s">
        <v>155</v>
      </c>
      <c r="V58" s="175"/>
      <c r="W58" s="173" t="s">
        <v>105</v>
      </c>
      <c r="Y58" s="152"/>
      <c r="Z58" s="165"/>
      <c r="AA58" s="152" t="str">
        <f t="shared" si="2"/>
        <v/>
      </c>
      <c r="AB58" s="179"/>
      <c r="AC58" s="167"/>
    </row>
    <row r="59" spans="1:49" ht="155.1">
      <c r="A59" s="146"/>
      <c r="B59" s="187"/>
      <c r="C59" s="187"/>
      <c r="D59" s="254"/>
      <c r="E59" s="254"/>
      <c r="F59" s="181" t="s">
        <v>129</v>
      </c>
      <c r="G59" s="148" t="s">
        <v>82</v>
      </c>
      <c r="H59" s="149" t="s">
        <v>83</v>
      </c>
      <c r="I59" s="184" t="s">
        <v>156</v>
      </c>
      <c r="J59" s="182">
        <f>+VLOOKUP(I59,[1]Peligros_Aspectos!A:D,4,0)</f>
        <v>0</v>
      </c>
      <c r="K59" s="182" t="str">
        <f>+VLOOKUP(I59,[1]Peligros_Aspectos!A:D,2,0)</f>
        <v>Movimientos repetitivos  prolongados</v>
      </c>
      <c r="L59" s="185" t="str">
        <f>+VLOOKUP(I59,[1]Peligros_Aspectos!A:C,3,0)</f>
        <v>Lesiones osteoarticulares, lumbalgia, escoliosis, golpes y contusiones</v>
      </c>
      <c r="M59" s="150" t="s">
        <v>85</v>
      </c>
      <c r="N59" s="151">
        <v>3</v>
      </c>
      <c r="O59" s="152">
        <f t="shared" si="3"/>
        <v>13</v>
      </c>
      <c r="P59" s="169"/>
      <c r="Q59" s="169"/>
      <c r="R59" s="169"/>
      <c r="T59" s="170"/>
      <c r="U59" s="171" t="s">
        <v>155</v>
      </c>
      <c r="V59" s="175"/>
      <c r="W59" s="173" t="s">
        <v>105</v>
      </c>
      <c r="Y59" s="152"/>
      <c r="Z59" s="165"/>
      <c r="AA59" s="152" t="str">
        <f t="shared" si="2"/>
        <v/>
      </c>
      <c r="AB59" s="179"/>
      <c r="AC59" s="167"/>
    </row>
    <row r="60" spans="1:49" ht="155.1">
      <c r="A60" s="146"/>
      <c r="B60" s="187"/>
      <c r="C60" s="187"/>
      <c r="D60" s="254"/>
      <c r="E60" s="254"/>
      <c r="F60" s="181" t="s">
        <v>129</v>
      </c>
      <c r="G60" s="148" t="s">
        <v>82</v>
      </c>
      <c r="H60" s="149" t="s">
        <v>83</v>
      </c>
      <c r="I60" s="184" t="s">
        <v>95</v>
      </c>
      <c r="J60" s="182">
        <f>+VLOOKUP(I60,[1]Peligros_Aspectos!A:D,4,0)</f>
        <v>0</v>
      </c>
      <c r="K60" s="182" t="str">
        <f>+VLOOKUP(I60,[1]Peligros_Aspectos!A:D,2,0)</f>
        <v>Exposición a iluminación alta / baja</v>
      </c>
      <c r="L60" s="185" t="str">
        <f>+VLOOKUP(I60,[1]Peligros_Aspectos!A:C,3,0)</f>
        <v>Fatiga Visual, Cefaléas, Vértigos, bajo rendimiento laboral</v>
      </c>
      <c r="M60" s="150" t="s">
        <v>85</v>
      </c>
      <c r="N60" s="151">
        <v>4</v>
      </c>
      <c r="O60" s="152">
        <f t="shared" si="3"/>
        <v>18</v>
      </c>
      <c r="P60" s="169"/>
      <c r="Q60" s="169"/>
      <c r="R60" s="169"/>
      <c r="T60" s="170"/>
      <c r="U60" s="171" t="s">
        <v>96</v>
      </c>
      <c r="V60" s="175"/>
      <c r="W60" s="173" t="s">
        <v>105</v>
      </c>
      <c r="Y60" s="152"/>
      <c r="Z60" s="165"/>
      <c r="AA60" s="152" t="str">
        <f t="shared" si="2"/>
        <v/>
      </c>
      <c r="AB60" s="179"/>
      <c r="AC60" s="167"/>
    </row>
    <row r="61" spans="1:49" ht="93">
      <c r="A61" s="146"/>
      <c r="B61" s="187"/>
      <c r="C61" s="187"/>
      <c r="D61" s="254"/>
      <c r="E61" s="254"/>
      <c r="F61" s="181" t="s">
        <v>129</v>
      </c>
      <c r="G61" s="148" t="s">
        <v>82</v>
      </c>
      <c r="H61" s="149" t="s">
        <v>83</v>
      </c>
      <c r="I61" s="184" t="s">
        <v>157</v>
      </c>
      <c r="J61" s="182">
        <f>+VLOOKUP(I61,[1]Peligros_Aspectos!A:D,4,0)</f>
        <v>0</v>
      </c>
      <c r="K61" s="182" t="str">
        <f>+VLOOKUP(I61,[1]Peligros_Aspectos!A:D,2,0)</f>
        <v>Exposición a ruido continuo o de impacto por encima de LMP</v>
      </c>
      <c r="L61" s="185" t="str">
        <f>+VLOOKUP(I61,[1]Peligros_Aspectos!A:C,3,0)</f>
        <v>Hipoacucia, sordera profesional, trauma acústico</v>
      </c>
      <c r="M61" s="150" t="s">
        <v>85</v>
      </c>
      <c r="N61" s="151">
        <v>3</v>
      </c>
      <c r="O61" s="152">
        <f t="shared" si="3"/>
        <v>13</v>
      </c>
      <c r="P61" s="169"/>
      <c r="Q61" s="169"/>
      <c r="R61" s="169"/>
      <c r="T61" s="170"/>
      <c r="U61" s="171" t="s">
        <v>158</v>
      </c>
      <c r="V61" s="175"/>
      <c r="W61" s="173" t="s">
        <v>159</v>
      </c>
      <c r="Y61" s="152"/>
      <c r="Z61" s="165"/>
      <c r="AA61" s="152" t="str">
        <f t="shared" si="2"/>
        <v/>
      </c>
      <c r="AB61" s="179"/>
      <c r="AC61" s="167"/>
    </row>
    <row r="62" spans="1:49" ht="155.1">
      <c r="A62" s="146"/>
      <c r="B62" s="187"/>
      <c r="C62" s="187"/>
      <c r="D62" s="254"/>
      <c r="E62" s="254"/>
      <c r="F62" s="181" t="s">
        <v>129</v>
      </c>
      <c r="G62" s="148" t="s">
        <v>82</v>
      </c>
      <c r="H62" s="149" t="s">
        <v>83</v>
      </c>
      <c r="I62" s="184" t="s">
        <v>160</v>
      </c>
      <c r="J62" s="182">
        <f>+VLOOKUP(I62,[1]Peligros_Aspectos!A:D,4,0)</f>
        <v>0</v>
      </c>
      <c r="K62" s="182" t="str">
        <f>+VLOOKUP(I62,[1]Peligros_Aspectos!A:D,2,0)</f>
        <v>Exposición a la vibración  de mano brazo</v>
      </c>
      <c r="L62" s="185" t="str">
        <f>+VLOOKUP(I62,[1]Peligros_Aspectos!A:C,3,0)</f>
        <v xml:space="preserve"> Alteraciones osteoarticulares, neuropatias, afectación vascular.</v>
      </c>
      <c r="M62" s="150" t="s">
        <v>85</v>
      </c>
      <c r="N62" s="151">
        <v>3</v>
      </c>
      <c r="O62" s="152">
        <f t="shared" si="3"/>
        <v>13</v>
      </c>
      <c r="P62" s="169"/>
      <c r="Q62" s="169"/>
      <c r="R62" s="169"/>
      <c r="T62" s="170"/>
      <c r="U62" s="171" t="s">
        <v>161</v>
      </c>
      <c r="V62" s="175"/>
      <c r="W62" s="173" t="s">
        <v>105</v>
      </c>
      <c r="Y62" s="152"/>
      <c r="Z62" s="165"/>
      <c r="AA62" s="152" t="str">
        <f t="shared" si="2"/>
        <v/>
      </c>
      <c r="AB62" s="179" t="s">
        <v>162</v>
      </c>
      <c r="AC62" s="167"/>
    </row>
    <row r="63" spans="1:49" ht="155.1">
      <c r="A63" s="146"/>
      <c r="B63" s="187"/>
      <c r="C63" s="187"/>
      <c r="D63" s="254"/>
      <c r="E63" s="254"/>
      <c r="F63" s="181" t="s">
        <v>129</v>
      </c>
      <c r="G63" s="148" t="s">
        <v>82</v>
      </c>
      <c r="H63" s="149" t="s">
        <v>90</v>
      </c>
      <c r="I63" s="184" t="s">
        <v>143</v>
      </c>
      <c r="J63" s="182">
        <f>+VLOOKUP(I63,[1]Peligros_Aspectos!A:D,4,0)</f>
        <v>0</v>
      </c>
      <c r="K63" s="182" t="str">
        <f>+VLOOKUP(I63,[1]Peligros_Aspectos!A:D,2,0)</f>
        <v>Atrapamiento/ Contacto con herramientas o maquinas sin guarda</v>
      </c>
      <c r="L63" s="185" t="str">
        <f>+VLOOKUP(I63,[1]Peligros_Aspectos!A:C,3,0)</f>
        <v>Heridas/Amputación/Contusión/Fractura/Muerte</v>
      </c>
      <c r="M63" s="150" t="s">
        <v>85</v>
      </c>
      <c r="N63" s="151">
        <v>3</v>
      </c>
      <c r="O63" s="152">
        <f t="shared" si="3"/>
        <v>13</v>
      </c>
      <c r="P63" s="169"/>
      <c r="Q63" s="169"/>
      <c r="R63" s="169"/>
      <c r="T63" s="170"/>
      <c r="U63" s="171" t="s">
        <v>163</v>
      </c>
      <c r="V63" s="175"/>
      <c r="W63" s="173" t="s">
        <v>105</v>
      </c>
      <c r="Y63" s="152"/>
      <c r="Z63" s="165"/>
      <c r="AA63" s="152" t="str">
        <f t="shared" si="2"/>
        <v/>
      </c>
      <c r="AB63" s="167"/>
      <c r="AC63" s="167"/>
    </row>
    <row r="64" spans="1:49" ht="170.45">
      <c r="A64" s="146"/>
      <c r="B64" s="187"/>
      <c r="C64" s="187"/>
      <c r="D64" s="254"/>
      <c r="E64" s="254"/>
      <c r="F64" s="181" t="s">
        <v>129</v>
      </c>
      <c r="G64" s="148" t="s">
        <v>82</v>
      </c>
      <c r="H64" s="149" t="s">
        <v>83</v>
      </c>
      <c r="I64" s="184" t="s">
        <v>164</v>
      </c>
      <c r="J64" s="182">
        <f>+VLOOKUP(I64,[1]Peligros_Aspectos!A:D,4,0)</f>
        <v>0</v>
      </c>
      <c r="K64" s="182" t="str">
        <f>+VLOOKUP(I64,[1]Peligros_Aspectos!A:D,2,0)</f>
        <v>Estrés Térmico por calor o frío</v>
      </c>
      <c r="L64" s="185" t="str">
        <f>+VLOOKUP(I64,[1]Peligros_Aspectos!A:C,3,0)</f>
        <v>Deshidratación, hipertermia, hipotermia</v>
      </c>
      <c r="M64" s="150" t="s">
        <v>85</v>
      </c>
      <c r="N64" s="151">
        <v>4</v>
      </c>
      <c r="O64" s="152">
        <f t="shared" si="3"/>
        <v>18</v>
      </c>
      <c r="P64" s="169"/>
      <c r="Q64" s="169"/>
      <c r="R64" s="169"/>
      <c r="T64" s="170"/>
      <c r="U64" s="171" t="s">
        <v>165</v>
      </c>
      <c r="V64" s="175"/>
      <c r="W64" s="173" t="s">
        <v>166</v>
      </c>
      <c r="Y64" s="152"/>
      <c r="Z64" s="165"/>
      <c r="AA64" s="152" t="str">
        <f t="shared" si="2"/>
        <v/>
      </c>
      <c r="AB64" s="167"/>
      <c r="AC64" s="167"/>
    </row>
    <row r="65" spans="1:29" ht="155.1">
      <c r="A65" s="146"/>
      <c r="B65" s="187"/>
      <c r="C65" s="187"/>
      <c r="D65" s="254"/>
      <c r="E65" s="199"/>
      <c r="F65" s="181" t="s">
        <v>129</v>
      </c>
      <c r="G65" s="148" t="s">
        <v>82</v>
      </c>
      <c r="H65" s="149" t="s">
        <v>90</v>
      </c>
      <c r="I65" s="184" t="s">
        <v>124</v>
      </c>
      <c r="J65" s="182">
        <f>+VLOOKUP(I65,[1]Peligros_Aspectos!A:D,4,0)</f>
        <v>0</v>
      </c>
      <c r="K65" s="182" t="str">
        <f>+VLOOKUP(I65,[1]Peligros_Aspectos!A:D,2,0)</f>
        <v>Exposición y/o Contacto con</v>
      </c>
      <c r="L65" s="185" t="str">
        <f>+VLOOKUP(I65,[1]Peligros_Aspectos!A:C,3,0)</f>
        <v>Fatalidad, Shock eléctrico, Lesiones Graves, Amputaciones, Lesiones leves</v>
      </c>
      <c r="M65" s="150" t="s">
        <v>85</v>
      </c>
      <c r="N65" s="151">
        <v>3</v>
      </c>
      <c r="O65" s="152">
        <f t="shared" si="3"/>
        <v>13</v>
      </c>
      <c r="P65" s="169"/>
      <c r="Q65" s="169"/>
      <c r="R65" s="169"/>
      <c r="T65" s="170"/>
      <c r="U65" s="171" t="s">
        <v>163</v>
      </c>
      <c r="V65" s="175"/>
      <c r="W65" s="173" t="s">
        <v>105</v>
      </c>
      <c r="Y65" s="152"/>
      <c r="Z65" s="165"/>
      <c r="AA65" s="152" t="str">
        <f t="shared" si="2"/>
        <v/>
      </c>
      <c r="AB65" s="167"/>
      <c r="AC65" s="167"/>
    </row>
    <row r="66" spans="1:29" ht="155.1">
      <c r="A66" s="146"/>
      <c r="B66" s="187"/>
      <c r="C66" s="187"/>
      <c r="D66" s="254"/>
      <c r="E66" s="183" t="s">
        <v>167</v>
      </c>
      <c r="F66" s="181" t="s">
        <v>129</v>
      </c>
      <c r="G66" s="148" t="s">
        <v>82</v>
      </c>
      <c r="H66" s="149" t="s">
        <v>90</v>
      </c>
      <c r="I66" s="184" t="s">
        <v>143</v>
      </c>
      <c r="J66" s="182">
        <f>+VLOOKUP(I66,[1]Peligros_Aspectos!A:D,4,0)</f>
        <v>0</v>
      </c>
      <c r="K66" s="182" t="str">
        <f>+VLOOKUP(I66,[1]Peligros_Aspectos!A:D,2,0)</f>
        <v>Atrapamiento/ Contacto con herramientas o maquinas sin guarda</v>
      </c>
      <c r="L66" s="185" t="str">
        <f>+VLOOKUP(I66,[1]Peligros_Aspectos!A:C,3,0)</f>
        <v>Heridas/Amputación/Contusión/Fractura/Muerte</v>
      </c>
      <c r="M66" s="150" t="s">
        <v>85</v>
      </c>
      <c r="N66" s="151">
        <v>3</v>
      </c>
      <c r="O66" s="152">
        <f t="shared" si="3"/>
        <v>13</v>
      </c>
      <c r="P66" s="169"/>
      <c r="Q66" s="169"/>
      <c r="R66" s="169"/>
      <c r="T66" s="170"/>
      <c r="U66" s="171" t="s">
        <v>163</v>
      </c>
      <c r="V66" s="175"/>
      <c r="W66" s="173" t="s">
        <v>105</v>
      </c>
      <c r="Y66" s="152"/>
      <c r="Z66" s="165"/>
      <c r="AA66" s="152" t="str">
        <f t="shared" si="2"/>
        <v/>
      </c>
      <c r="AB66" s="167"/>
      <c r="AC66" s="167"/>
    </row>
    <row r="67" spans="1:29" ht="155.1">
      <c r="A67" s="146"/>
      <c r="B67" s="187"/>
      <c r="C67" s="187"/>
      <c r="D67" s="254"/>
      <c r="E67" s="183" t="s">
        <v>168</v>
      </c>
      <c r="F67" s="181" t="s">
        <v>129</v>
      </c>
      <c r="G67" s="148" t="s">
        <v>82</v>
      </c>
      <c r="H67" s="149" t="s">
        <v>90</v>
      </c>
      <c r="I67" s="184" t="s">
        <v>139</v>
      </c>
      <c r="J67" s="182">
        <f>+VLOOKUP(I67,[1]Peligros_Aspectos!A:D,4,0)</f>
        <v>0</v>
      </c>
      <c r="K67" s="182" t="str">
        <f>+VLOOKUP(I67,[1]Peligros_Aspectos!A:D,2,0)</f>
        <v>Atrapamiento con</v>
      </c>
      <c r="L67" s="185" t="str">
        <f>+VLOOKUP(I67,[1]Peligros_Aspectos!A:C,3,0)</f>
        <v>Heridas/Amputación/Contusión/Fractura</v>
      </c>
      <c r="M67" s="150" t="s">
        <v>85</v>
      </c>
      <c r="N67" s="151">
        <v>3</v>
      </c>
      <c r="O67" s="152">
        <f t="shared" si="3"/>
        <v>13</v>
      </c>
      <c r="P67" s="169"/>
      <c r="Q67" s="169"/>
      <c r="R67" s="169"/>
      <c r="T67" s="170"/>
      <c r="U67" s="171" t="s">
        <v>140</v>
      </c>
      <c r="V67" s="175"/>
      <c r="W67" s="173" t="s">
        <v>105</v>
      </c>
      <c r="Y67" s="152"/>
      <c r="Z67" s="165"/>
      <c r="AA67" s="152" t="str">
        <f t="shared" si="2"/>
        <v/>
      </c>
      <c r="AB67" s="167"/>
      <c r="AC67" s="167"/>
    </row>
    <row r="68" spans="1:29" ht="155.1">
      <c r="A68" s="146"/>
      <c r="B68" s="187"/>
      <c r="C68" s="187"/>
      <c r="D68" s="254"/>
      <c r="E68" s="183" t="s">
        <v>169</v>
      </c>
      <c r="F68" s="181" t="s">
        <v>129</v>
      </c>
      <c r="G68" s="148" t="s">
        <v>82</v>
      </c>
      <c r="H68" s="149" t="s">
        <v>90</v>
      </c>
      <c r="I68" s="184" t="s">
        <v>124</v>
      </c>
      <c r="J68" s="182">
        <f>+VLOOKUP(I68,[1]Peligros_Aspectos!A:D,4,0)</f>
        <v>0</v>
      </c>
      <c r="K68" s="182" t="str">
        <f>+VLOOKUP(I68,[1]Peligros_Aspectos!A:D,2,0)</f>
        <v>Exposición y/o Contacto con</v>
      </c>
      <c r="L68" s="185" t="str">
        <f>+VLOOKUP(I68,[1]Peligros_Aspectos!A:C,3,0)</f>
        <v>Fatalidad, Shock eléctrico, Lesiones Graves, Amputaciones, Lesiones leves</v>
      </c>
      <c r="M68" s="150" t="s">
        <v>85</v>
      </c>
      <c r="N68" s="151">
        <v>3</v>
      </c>
      <c r="O68" s="152">
        <f t="shared" si="3"/>
        <v>13</v>
      </c>
      <c r="P68" s="168"/>
      <c r="Q68" s="168"/>
      <c r="R68" s="168"/>
      <c r="T68" s="170" t="s">
        <v>125</v>
      </c>
      <c r="U68" s="171" t="s">
        <v>170</v>
      </c>
      <c r="V68" s="175"/>
      <c r="W68" s="173" t="s">
        <v>105</v>
      </c>
      <c r="Y68" s="152"/>
      <c r="Z68" s="165"/>
      <c r="AA68" s="152" t="str">
        <f t="shared" si="2"/>
        <v/>
      </c>
      <c r="AB68" s="179" t="s">
        <v>127</v>
      </c>
      <c r="AC68" s="167"/>
    </row>
    <row r="69" spans="1:29" ht="155.1">
      <c r="A69" s="146"/>
      <c r="B69" s="187"/>
      <c r="C69" s="188"/>
      <c r="D69" s="199"/>
      <c r="E69" s="183" t="s">
        <v>171</v>
      </c>
      <c r="F69" s="181" t="s">
        <v>129</v>
      </c>
      <c r="G69" s="148" t="s">
        <v>82</v>
      </c>
      <c r="H69" s="149" t="s">
        <v>90</v>
      </c>
      <c r="I69" s="184" t="s">
        <v>107</v>
      </c>
      <c r="J69" s="182">
        <f>+VLOOKUP(I69,[1]Peligros_Aspectos!A:D,4,0)</f>
        <v>0</v>
      </c>
      <c r="K69" s="182" t="str">
        <f>+VLOOKUP(I69,[1]Peligros_Aspectos!A:D,2,0)</f>
        <v>Caida al mismo nivel</v>
      </c>
      <c r="L69" s="185" t="str">
        <f>+VLOOKUP(I69,[1]Peligros_Aspectos!A:C,3,0)</f>
        <v>Fractura/Heridas / Excoriaciones / Rasguños</v>
      </c>
      <c r="M69" s="150" t="s">
        <v>85</v>
      </c>
      <c r="N69" s="151">
        <v>4</v>
      </c>
      <c r="O69" s="152">
        <f t="shared" si="3"/>
        <v>18</v>
      </c>
      <c r="P69" s="168"/>
      <c r="Q69" s="168"/>
      <c r="R69" s="168"/>
      <c r="T69" s="170"/>
      <c r="U69" s="171" t="s">
        <v>92</v>
      </c>
      <c r="V69" s="175"/>
      <c r="W69" s="173" t="s">
        <v>105</v>
      </c>
      <c r="Y69" s="152"/>
      <c r="Z69" s="165"/>
      <c r="AA69" s="152" t="str">
        <f t="shared" si="2"/>
        <v/>
      </c>
      <c r="AB69" s="179"/>
      <c r="AC69" s="167"/>
    </row>
    <row r="70" spans="1:29" ht="46.5">
      <c r="A70" s="146"/>
      <c r="B70" s="187"/>
      <c r="C70" s="186">
        <v>3</v>
      </c>
      <c r="D70" s="198" t="s">
        <v>172</v>
      </c>
      <c r="E70" s="198" t="s">
        <v>173</v>
      </c>
      <c r="F70" s="181" t="s">
        <v>129</v>
      </c>
      <c r="G70" s="148" t="s">
        <v>82</v>
      </c>
      <c r="H70" s="149" t="s">
        <v>83</v>
      </c>
      <c r="I70" s="184" t="s">
        <v>84</v>
      </c>
      <c r="J70" s="182">
        <f>+VLOOKUP(I70,[2]Peligros_Aspectos!A:D,4,0)</f>
        <v>0</v>
      </c>
      <c r="K70" s="182" t="str">
        <f>+VLOOKUP(I70,[2]Peligros_Aspectos!A:D,2,0)</f>
        <v>Exposición o contacto con agentes infecciósos</v>
      </c>
      <c r="L70" s="185" t="str">
        <f>+VLOOKUP(I70,[2]Peligros_Aspectos!A:C,3,0)</f>
        <v>Infección , fatalidad</v>
      </c>
      <c r="M70" s="150" t="s">
        <v>85</v>
      </c>
      <c r="N70" s="151">
        <v>3</v>
      </c>
      <c r="O70" s="152">
        <f t="shared" si="3"/>
        <v>13</v>
      </c>
      <c r="P70" s="168"/>
      <c r="Q70" s="168"/>
      <c r="R70" s="168"/>
      <c r="T70" s="170"/>
      <c r="U70" s="171" t="s">
        <v>86</v>
      </c>
      <c r="V70" s="175"/>
      <c r="W70" s="173" t="s">
        <v>87</v>
      </c>
      <c r="Y70" s="152"/>
      <c r="Z70" s="165"/>
      <c r="AA70" s="152" t="str">
        <f t="shared" si="2"/>
        <v/>
      </c>
      <c r="AB70" s="179" t="s">
        <v>88</v>
      </c>
      <c r="AC70" s="167"/>
    </row>
    <row r="71" spans="1:29" ht="409.5">
      <c r="A71" s="146"/>
      <c r="B71" s="187"/>
      <c r="C71" s="187"/>
      <c r="D71" s="254"/>
      <c r="E71" s="254"/>
      <c r="F71" s="181" t="s">
        <v>129</v>
      </c>
      <c r="G71" s="148" t="s">
        <v>174</v>
      </c>
      <c r="H71" s="149" t="s">
        <v>90</v>
      </c>
      <c r="I71" s="184" t="s">
        <v>110</v>
      </c>
      <c r="J71" s="182">
        <f>+VLOOKUP(I71,[2]Peligros_Aspectos!A:D,4,0)</f>
        <v>0</v>
      </c>
      <c r="K71" s="182" t="str">
        <f>+VLOOKUP(I71,[2]Peligros_Aspectos!A:D,2,0)</f>
        <v>Caída o deslizamiento de</v>
      </c>
      <c r="L71" s="185" t="str">
        <f>+VLOOKUP(I71,[2]Peligros_Aspectos!A:C,3,0)</f>
        <v>Fatalidad (Atrapamiento por material), asfixia, daño a la propiedad, detención del proceso productivo.</v>
      </c>
      <c r="M71" s="150" t="s">
        <v>85</v>
      </c>
      <c r="N71" s="151">
        <v>3</v>
      </c>
      <c r="O71" s="152">
        <f t="shared" si="3"/>
        <v>13</v>
      </c>
      <c r="P71" s="168" t="s">
        <v>111</v>
      </c>
      <c r="Q71" s="168"/>
      <c r="R71" s="168"/>
      <c r="T71" s="170"/>
      <c r="U71" s="171" t="s">
        <v>112</v>
      </c>
      <c r="V71" s="175"/>
      <c r="W71" s="173" t="s">
        <v>105</v>
      </c>
      <c r="Y71" s="152"/>
      <c r="Z71" s="165"/>
      <c r="AA71" s="152" t="str">
        <f t="shared" si="2"/>
        <v/>
      </c>
      <c r="AB71" s="167"/>
      <c r="AC71" s="167"/>
    </row>
    <row r="72" spans="1:29" ht="155.1">
      <c r="A72" s="146"/>
      <c r="B72" s="187"/>
      <c r="C72" s="187"/>
      <c r="D72" s="254"/>
      <c r="E72" s="254"/>
      <c r="F72" s="181" t="s">
        <v>129</v>
      </c>
      <c r="G72" s="148" t="s">
        <v>174</v>
      </c>
      <c r="H72" s="149" t="s">
        <v>90</v>
      </c>
      <c r="I72" s="184" t="s">
        <v>91</v>
      </c>
      <c r="J72" s="182">
        <f>+VLOOKUP(I72,[2]Peligros_Aspectos!A:D,4,0)</f>
        <v>0</v>
      </c>
      <c r="K72" s="182" t="str">
        <f>+VLOOKUP(I72,[2]Peligros_Aspectos!A:D,2,0)</f>
        <v>Caida al mismo nivel</v>
      </c>
      <c r="L72" s="185" t="str">
        <f>+VLOOKUP(I72,[2]Peligros_Aspectos!A:C,3,0)</f>
        <v>Heridas/Contusión/hematoma</v>
      </c>
      <c r="M72" s="150" t="s">
        <v>85</v>
      </c>
      <c r="N72" s="151">
        <v>4</v>
      </c>
      <c r="O72" s="152">
        <f t="shared" si="3"/>
        <v>18</v>
      </c>
      <c r="P72" s="168"/>
      <c r="Q72" s="168"/>
      <c r="R72" s="168"/>
      <c r="T72" s="170"/>
      <c r="U72" s="171" t="s">
        <v>92</v>
      </c>
      <c r="V72" s="175"/>
      <c r="W72" s="173" t="s">
        <v>105</v>
      </c>
      <c r="Y72" s="152"/>
      <c r="Z72" s="165"/>
      <c r="AA72" s="152" t="str">
        <f t="shared" si="2"/>
        <v/>
      </c>
      <c r="AB72" s="167"/>
      <c r="AC72" s="167"/>
    </row>
    <row r="73" spans="1:29" ht="155.1">
      <c r="A73" s="146"/>
      <c r="B73" s="187"/>
      <c r="C73" s="187"/>
      <c r="D73" s="254"/>
      <c r="E73" s="254"/>
      <c r="F73" s="181" t="s">
        <v>129</v>
      </c>
      <c r="G73" s="148" t="s">
        <v>174</v>
      </c>
      <c r="H73" s="149" t="s">
        <v>90</v>
      </c>
      <c r="I73" s="184" t="s">
        <v>113</v>
      </c>
      <c r="J73" s="182">
        <f>+VLOOKUP(I73,[2]Peligros_Aspectos!A:D,4,0)</f>
        <v>0</v>
      </c>
      <c r="K73" s="182" t="str">
        <f>+VLOOKUP(I73,[2]Peligros_Aspectos!A:D,2,0)</f>
        <v>Caida al mismo nivel</v>
      </c>
      <c r="L73" s="185" t="str">
        <f>+VLOOKUP(I73,[2]Peligros_Aspectos!A:C,3,0)</f>
        <v>Fractura/Contusión/hematoma</v>
      </c>
      <c r="M73" s="150" t="s">
        <v>85</v>
      </c>
      <c r="N73" s="151">
        <v>4</v>
      </c>
      <c r="O73" s="152">
        <f t="shared" si="3"/>
        <v>18</v>
      </c>
      <c r="P73" s="168"/>
      <c r="Q73" s="168"/>
      <c r="R73" s="168"/>
      <c r="T73" s="170"/>
      <c r="U73" s="171" t="s">
        <v>92</v>
      </c>
      <c r="V73" s="175"/>
      <c r="W73" s="173" t="s">
        <v>105</v>
      </c>
      <c r="Y73" s="152"/>
      <c r="Z73" s="165"/>
      <c r="AA73" s="152" t="str">
        <f t="shared" si="2"/>
        <v/>
      </c>
      <c r="AB73" s="167"/>
      <c r="AC73" s="167"/>
    </row>
    <row r="74" spans="1:29" ht="155.1">
      <c r="A74" s="146"/>
      <c r="B74" s="187"/>
      <c r="C74" s="187"/>
      <c r="D74" s="254"/>
      <c r="E74" s="199"/>
      <c r="F74" s="181" t="s">
        <v>129</v>
      </c>
      <c r="G74" s="148" t="s">
        <v>174</v>
      </c>
      <c r="H74" s="149" t="s">
        <v>90</v>
      </c>
      <c r="I74" s="184" t="s">
        <v>107</v>
      </c>
      <c r="J74" s="182">
        <f>+VLOOKUP(I74,[2]Peligros_Aspectos!A:D,4,0)</f>
        <v>0</v>
      </c>
      <c r="K74" s="182" t="str">
        <f>+VLOOKUP(I74,[2]Peligros_Aspectos!A:D,2,0)</f>
        <v>Caida al mismo nivel</v>
      </c>
      <c r="L74" s="185" t="str">
        <f>+VLOOKUP(I74,[2]Peligros_Aspectos!A:C,3,0)</f>
        <v>Fractura/Heridas / Excoriaciones / Rasguños</v>
      </c>
      <c r="M74" s="150" t="s">
        <v>85</v>
      </c>
      <c r="N74" s="151">
        <v>4</v>
      </c>
      <c r="O74" s="152">
        <f t="shared" si="3"/>
        <v>18</v>
      </c>
      <c r="P74" s="168"/>
      <c r="Q74" s="168"/>
      <c r="R74" s="168"/>
      <c r="T74" s="170"/>
      <c r="U74" s="171" t="s">
        <v>92</v>
      </c>
      <c r="V74" s="175"/>
      <c r="W74" s="173" t="s">
        <v>105</v>
      </c>
      <c r="Y74" s="152"/>
      <c r="Z74" s="165"/>
      <c r="AA74" s="152" t="str">
        <f t="shared" si="2"/>
        <v/>
      </c>
      <c r="AB74" s="167"/>
      <c r="AC74" s="167"/>
    </row>
    <row r="75" spans="1:29" ht="216.95">
      <c r="A75" s="146"/>
      <c r="B75" s="187"/>
      <c r="C75" s="187"/>
      <c r="D75" s="254"/>
      <c r="E75" s="198" t="s">
        <v>175</v>
      </c>
      <c r="F75" s="181" t="s">
        <v>129</v>
      </c>
      <c r="G75" s="148" t="s">
        <v>174</v>
      </c>
      <c r="H75" s="149" t="s">
        <v>90</v>
      </c>
      <c r="I75" s="184" t="s">
        <v>176</v>
      </c>
      <c r="J75" s="182">
        <f>+VLOOKUP(I75,[2]Peligros_Aspectos!A:D,4,0)</f>
        <v>0</v>
      </c>
      <c r="K75" s="182" t="str">
        <f>+VLOOKUP(I75,[2]Peligros_Aspectos!A:D,2,0)</f>
        <v xml:space="preserve">Contacto Eléctrico </v>
      </c>
      <c r="L75" s="185" t="str">
        <f>+VLOOKUP(I75,[2]Peligros_Aspectos!A:C,3,0)</f>
        <v>Fatalidades, Electrocución, quemaduras</v>
      </c>
      <c r="M75" s="150" t="s">
        <v>85</v>
      </c>
      <c r="N75" s="151">
        <v>2</v>
      </c>
      <c r="O75" s="152">
        <f t="shared" si="3"/>
        <v>8</v>
      </c>
      <c r="P75" s="169" t="s">
        <v>177</v>
      </c>
      <c r="Q75" s="169"/>
      <c r="R75" s="169"/>
      <c r="T75" s="169"/>
      <c r="U75" s="176" t="s">
        <v>178</v>
      </c>
      <c r="V75" s="175"/>
      <c r="W75" s="173" t="s">
        <v>105</v>
      </c>
      <c r="Y75" s="152"/>
      <c r="Z75" s="165"/>
      <c r="AA75" s="152" t="str">
        <f t="shared" si="2"/>
        <v/>
      </c>
      <c r="AB75" s="167"/>
      <c r="AC75" s="167"/>
    </row>
    <row r="76" spans="1:29" ht="155.1">
      <c r="A76" s="146"/>
      <c r="B76" s="187"/>
      <c r="C76" s="187"/>
      <c r="D76" s="254"/>
      <c r="E76" s="199"/>
      <c r="F76" s="181" t="s">
        <v>129</v>
      </c>
      <c r="G76" s="148" t="s">
        <v>174</v>
      </c>
      <c r="H76" s="149" t="s">
        <v>90</v>
      </c>
      <c r="I76" s="184" t="s">
        <v>99</v>
      </c>
      <c r="J76" s="182">
        <f>+VLOOKUP(I76,[2]Peligros_Aspectos!A:D,4,0)</f>
        <v>0</v>
      </c>
      <c r="K76" s="182" t="str">
        <f>+VLOOKUP(I76,[2]Peligros_Aspectos!A:D,2,0)</f>
        <v>Golpeado por / contra</v>
      </c>
      <c r="L76" s="185" t="str">
        <f>+VLOOKUP(I76,[2]Peligros_Aspectos!A:C,3,0)</f>
        <v>Fractura/Contusión/hematoma</v>
      </c>
      <c r="M76" s="150" t="s">
        <v>85</v>
      </c>
      <c r="N76" s="151">
        <v>4</v>
      </c>
      <c r="O76" s="152">
        <f t="shared" si="3"/>
        <v>18</v>
      </c>
      <c r="P76" s="169"/>
      <c r="Q76" s="169"/>
      <c r="R76" s="169"/>
      <c r="T76" s="169"/>
      <c r="U76" s="176" t="s">
        <v>179</v>
      </c>
      <c r="V76" s="175"/>
      <c r="W76" s="173" t="s">
        <v>105</v>
      </c>
      <c r="Y76" s="152"/>
      <c r="Z76" s="165"/>
      <c r="AA76" s="152" t="str">
        <f t="shared" si="2"/>
        <v/>
      </c>
      <c r="AB76" s="167"/>
      <c r="AC76" s="167"/>
    </row>
    <row r="77" spans="1:29" ht="155.1">
      <c r="A77" s="146"/>
      <c r="B77" s="187"/>
      <c r="C77" s="187"/>
      <c r="D77" s="254"/>
      <c r="E77" s="198" t="s">
        <v>180</v>
      </c>
      <c r="F77" s="181" t="s">
        <v>129</v>
      </c>
      <c r="G77" s="148" t="s">
        <v>174</v>
      </c>
      <c r="H77" s="149" t="s">
        <v>90</v>
      </c>
      <c r="I77" s="184" t="s">
        <v>99</v>
      </c>
      <c r="J77" s="182">
        <f>+VLOOKUP(I77,[2]Peligros_Aspectos!A:D,4,0)</f>
        <v>0</v>
      </c>
      <c r="K77" s="182" t="str">
        <f>+VLOOKUP(I77,[2]Peligros_Aspectos!A:D,2,0)</f>
        <v>Golpeado por / contra</v>
      </c>
      <c r="L77" s="185" t="str">
        <f>+VLOOKUP(I77,[2]Peligros_Aspectos!A:C,3,0)</f>
        <v>Fractura/Contusión/hematoma</v>
      </c>
      <c r="M77" s="150" t="s">
        <v>85</v>
      </c>
      <c r="N77" s="151">
        <v>4</v>
      </c>
      <c r="O77" s="152">
        <f t="shared" si="3"/>
        <v>18</v>
      </c>
      <c r="P77" s="169"/>
      <c r="Q77" s="169"/>
      <c r="R77" s="169"/>
      <c r="T77" s="169"/>
      <c r="U77" s="176" t="s">
        <v>181</v>
      </c>
      <c r="V77" s="175"/>
      <c r="W77" s="173" t="s">
        <v>105</v>
      </c>
      <c r="Y77" s="152"/>
      <c r="Z77" s="165"/>
      <c r="AA77" s="152" t="str">
        <f t="shared" si="2"/>
        <v/>
      </c>
      <c r="AB77" s="167"/>
      <c r="AC77" s="167"/>
    </row>
    <row r="78" spans="1:29" ht="155.1">
      <c r="A78" s="146"/>
      <c r="B78" s="187"/>
      <c r="C78" s="187"/>
      <c r="D78" s="254"/>
      <c r="E78" s="199"/>
      <c r="F78" s="181" t="s">
        <v>129</v>
      </c>
      <c r="G78" s="148" t="s">
        <v>174</v>
      </c>
      <c r="H78" s="149" t="s">
        <v>83</v>
      </c>
      <c r="I78" s="184" t="s">
        <v>130</v>
      </c>
      <c r="J78" s="182">
        <f>+VLOOKUP(I78,[2]Peligros_Aspectos!A:D,4,0)</f>
        <v>0</v>
      </c>
      <c r="K78" s="182" t="str">
        <f>+VLOOKUP(I78,[2]Peligros_Aspectos!A:D,2,0)</f>
        <v>Manipulación manual de cargas</v>
      </c>
      <c r="L78" s="185" t="str">
        <f>+VLOOKUP(I78,[2]Peligros_Aspectos!A:C,3,0)</f>
        <v>Lumbalgia, cervicalgias, dorsalgias, hernias</v>
      </c>
      <c r="M78" s="150" t="s">
        <v>85</v>
      </c>
      <c r="N78" s="151">
        <v>3</v>
      </c>
      <c r="O78" s="152">
        <f t="shared" si="3"/>
        <v>13</v>
      </c>
      <c r="P78" s="168"/>
      <c r="Q78" s="168"/>
      <c r="R78" s="168"/>
      <c r="T78" s="170"/>
      <c r="U78" s="171" t="s">
        <v>182</v>
      </c>
      <c r="V78" s="175"/>
      <c r="W78" s="173" t="s">
        <v>105</v>
      </c>
      <c r="Y78" s="152"/>
      <c r="Z78" s="165"/>
      <c r="AA78" s="152" t="str">
        <f t="shared" si="2"/>
        <v/>
      </c>
      <c r="AB78" s="179" t="s">
        <v>131</v>
      </c>
      <c r="AC78" s="167"/>
    </row>
    <row r="79" spans="1:29" ht="155.1">
      <c r="A79" s="146"/>
      <c r="B79" s="187"/>
      <c r="C79" s="187"/>
      <c r="D79" s="254"/>
      <c r="E79" s="183" t="s">
        <v>183</v>
      </c>
      <c r="F79" s="181" t="s">
        <v>129</v>
      </c>
      <c r="G79" s="148" t="s">
        <v>174</v>
      </c>
      <c r="H79" s="149" t="s">
        <v>90</v>
      </c>
      <c r="I79" s="184" t="s">
        <v>139</v>
      </c>
      <c r="J79" s="182">
        <f>+VLOOKUP(I79,[2]Peligros_Aspectos!A:D,4,0)</f>
        <v>0</v>
      </c>
      <c r="K79" s="182" t="str">
        <f>+VLOOKUP(I79,[2]Peligros_Aspectos!A:D,2,0)</f>
        <v>Atrapamiento con</v>
      </c>
      <c r="L79" s="185" t="str">
        <f>+VLOOKUP(I79,[2]Peligros_Aspectos!A:C,3,0)</f>
        <v>Heridas/Amputación/Contusión/Fractura</v>
      </c>
      <c r="M79" s="150" t="s">
        <v>85</v>
      </c>
      <c r="N79" s="151">
        <v>3</v>
      </c>
      <c r="O79" s="152">
        <f t="shared" si="3"/>
        <v>13</v>
      </c>
      <c r="P79" s="169"/>
      <c r="Q79" s="169"/>
      <c r="R79" s="169"/>
      <c r="T79" s="170"/>
      <c r="U79" s="171" t="s">
        <v>184</v>
      </c>
      <c r="V79" s="175"/>
      <c r="W79" s="173" t="s">
        <v>105</v>
      </c>
      <c r="Y79" s="152"/>
      <c r="Z79" s="165"/>
      <c r="AA79" s="152" t="str">
        <f t="shared" si="2"/>
        <v/>
      </c>
      <c r="AB79" s="179"/>
      <c r="AC79" s="167"/>
    </row>
    <row r="80" spans="1:29" ht="155.1">
      <c r="A80" s="146"/>
      <c r="B80" s="187"/>
      <c r="C80" s="187"/>
      <c r="D80" s="254"/>
      <c r="E80" s="198" t="s">
        <v>185</v>
      </c>
      <c r="F80" s="181" t="s">
        <v>129</v>
      </c>
      <c r="G80" s="148" t="s">
        <v>174</v>
      </c>
      <c r="H80" s="149" t="s">
        <v>83</v>
      </c>
      <c r="I80" s="184" t="s">
        <v>156</v>
      </c>
      <c r="J80" s="182" t="e">
        <f>+VLOOKUP(I80,[2]Peligros_Aspectos!A:D,4,0)</f>
        <v>#REF!</v>
      </c>
      <c r="K80" s="182" t="str">
        <f>+VLOOKUP(I80,[2]Peligros_Aspectos!A:D,2,0)</f>
        <v>Movimientos repetitivos  prolongados</v>
      </c>
      <c r="L80" s="185" t="str">
        <f>+VLOOKUP(I80,[2]Peligros_Aspectos!A:C,3,0)</f>
        <v>Lesiones osteoarticulares, lumbalgia, escoliosis, golpes y contusiones</v>
      </c>
      <c r="M80" s="150" t="s">
        <v>85</v>
      </c>
      <c r="N80" s="151">
        <v>3</v>
      </c>
      <c r="O80" s="152">
        <f t="shared" si="3"/>
        <v>13</v>
      </c>
      <c r="P80" s="169"/>
      <c r="Q80" s="169"/>
      <c r="R80" s="169"/>
      <c r="T80" s="170"/>
      <c r="U80" s="171" t="s">
        <v>155</v>
      </c>
      <c r="V80" s="175"/>
      <c r="W80" s="173" t="s">
        <v>105</v>
      </c>
      <c r="Y80" s="152"/>
      <c r="Z80" s="165"/>
      <c r="AA80" s="152" t="str">
        <f t="shared" si="2"/>
        <v/>
      </c>
      <c r="AB80" s="179"/>
      <c r="AC80" s="167"/>
    </row>
    <row r="81" spans="1:29" ht="62.1">
      <c r="A81" s="146"/>
      <c r="B81" s="187"/>
      <c r="C81" s="187"/>
      <c r="D81" s="254"/>
      <c r="E81" s="254"/>
      <c r="F81" s="181" t="s">
        <v>129</v>
      </c>
      <c r="G81" s="148" t="s">
        <v>174</v>
      </c>
      <c r="H81" s="149" t="s">
        <v>83</v>
      </c>
      <c r="I81" s="184" t="s">
        <v>157</v>
      </c>
      <c r="J81" s="182">
        <f>+VLOOKUP(I81,[2]Peligros_Aspectos!A:D,4,0)</f>
        <v>0</v>
      </c>
      <c r="K81" s="182" t="str">
        <f>+VLOOKUP(I81,[2]Peligros_Aspectos!A:D,2,0)</f>
        <v>Exposición a ruido continuo o de impacto por encima de LMP</v>
      </c>
      <c r="L81" s="185" t="str">
        <f>+VLOOKUP(I81,[2]Peligros_Aspectos!A:C,3,0)</f>
        <v>Hipoacucia, sordera profesional, trauma acústico</v>
      </c>
      <c r="M81" s="150" t="s">
        <v>85</v>
      </c>
      <c r="N81" s="151">
        <v>3</v>
      </c>
      <c r="O81" s="152">
        <f t="shared" si="3"/>
        <v>13</v>
      </c>
      <c r="P81" s="169"/>
      <c r="Q81" s="169"/>
      <c r="R81" s="169"/>
      <c r="T81" s="170"/>
      <c r="U81" s="171" t="s">
        <v>186</v>
      </c>
      <c r="V81" s="175"/>
      <c r="W81" s="173" t="s">
        <v>159</v>
      </c>
      <c r="Y81" s="152"/>
      <c r="Z81" s="165"/>
      <c r="AA81" s="152" t="str">
        <f t="shared" si="2"/>
        <v/>
      </c>
      <c r="AB81" s="179"/>
      <c r="AC81" s="167"/>
    </row>
    <row r="82" spans="1:29" ht="155.1">
      <c r="A82" s="146"/>
      <c r="B82" s="187"/>
      <c r="C82" s="187"/>
      <c r="D82" s="254"/>
      <c r="E82" s="254"/>
      <c r="F82" s="181" t="s">
        <v>129</v>
      </c>
      <c r="G82" s="148" t="s">
        <v>174</v>
      </c>
      <c r="H82" s="149" t="s">
        <v>83</v>
      </c>
      <c r="I82" s="184" t="s">
        <v>160</v>
      </c>
      <c r="J82" s="182">
        <f>+VLOOKUP(I82,[2]Peligros_Aspectos!A:D,4,0)</f>
        <v>0</v>
      </c>
      <c r="K82" s="182" t="str">
        <f>+VLOOKUP(I82,[2]Peligros_Aspectos!A:D,2,0)</f>
        <v>Exposición a la vibración  de mano brazo</v>
      </c>
      <c r="L82" s="185" t="str">
        <f>+VLOOKUP(I82,[2]Peligros_Aspectos!A:C,3,0)</f>
        <v xml:space="preserve"> Alteraciones osteoarticulares, neuropatias, afectación vascular.</v>
      </c>
      <c r="M82" s="150" t="s">
        <v>85</v>
      </c>
      <c r="N82" s="151">
        <v>3</v>
      </c>
      <c r="O82" s="152">
        <f t="shared" si="3"/>
        <v>13</v>
      </c>
      <c r="P82" s="169"/>
      <c r="Q82" s="169"/>
      <c r="R82" s="169"/>
      <c r="T82" s="170"/>
      <c r="U82" s="171" t="s">
        <v>161</v>
      </c>
      <c r="V82" s="175"/>
      <c r="W82" s="173" t="s">
        <v>105</v>
      </c>
      <c r="Y82" s="152"/>
      <c r="Z82" s="165"/>
      <c r="AA82" s="152" t="str">
        <f t="shared" si="2"/>
        <v/>
      </c>
      <c r="AB82" s="179" t="s">
        <v>162</v>
      </c>
      <c r="AC82" s="167"/>
    </row>
    <row r="83" spans="1:29" ht="62.1">
      <c r="A83" s="146"/>
      <c r="B83" s="187"/>
      <c r="C83" s="187"/>
      <c r="D83" s="254"/>
      <c r="E83" s="254"/>
      <c r="F83" s="181" t="s">
        <v>129</v>
      </c>
      <c r="G83" s="148" t="s">
        <v>174</v>
      </c>
      <c r="H83" s="149" t="s">
        <v>90</v>
      </c>
      <c r="I83" s="184" t="s">
        <v>187</v>
      </c>
      <c r="J83" s="182">
        <f>+VLOOKUP(I83,[2]Peligros_Aspectos!A:D,4,0)</f>
        <v>0</v>
      </c>
      <c r="K83" s="182" t="str">
        <f>+VLOOKUP(I83,[2]Peligros_Aspectos!A:D,2,0)</f>
        <v>Contacto con</v>
      </c>
      <c r="L83" s="185" t="str">
        <f>+VLOOKUP(I83,[2]Peligros_Aspectos!A:C,3,0)</f>
        <v>Quemaduras, Cortes, lesiones leves</v>
      </c>
      <c r="M83" s="150" t="s">
        <v>85</v>
      </c>
      <c r="N83" s="151">
        <v>3</v>
      </c>
      <c r="O83" s="152">
        <f t="shared" si="3"/>
        <v>13</v>
      </c>
      <c r="P83" s="169"/>
      <c r="Q83" s="169"/>
      <c r="R83" s="169"/>
      <c r="T83" s="170"/>
      <c r="U83" s="171" t="s">
        <v>188</v>
      </c>
      <c r="V83" s="175"/>
      <c r="W83" s="173" t="s">
        <v>189</v>
      </c>
      <c r="Y83" s="152"/>
      <c r="Z83" s="165"/>
      <c r="AA83" s="152" t="str">
        <f t="shared" si="2"/>
        <v/>
      </c>
      <c r="AB83" s="179"/>
      <c r="AC83" s="167"/>
    </row>
    <row r="84" spans="1:29" ht="216.95">
      <c r="A84" s="146"/>
      <c r="B84" s="187"/>
      <c r="C84" s="187"/>
      <c r="D84" s="254"/>
      <c r="E84" s="254"/>
      <c r="F84" s="181" t="s">
        <v>129</v>
      </c>
      <c r="G84" s="148" t="s">
        <v>174</v>
      </c>
      <c r="H84" s="149" t="s">
        <v>90</v>
      </c>
      <c r="I84" s="184" t="s">
        <v>176</v>
      </c>
      <c r="J84" s="182">
        <f>+VLOOKUP(I84,[2]Peligros_Aspectos!A:D,4,0)</f>
        <v>0</v>
      </c>
      <c r="K84" s="182" t="str">
        <f>+VLOOKUP(I84,[2]Peligros_Aspectos!A:D,2,0)</f>
        <v xml:space="preserve">Contacto Eléctrico </v>
      </c>
      <c r="L84" s="185" t="str">
        <f>+VLOOKUP(I84,[2]Peligros_Aspectos!A:C,3,0)</f>
        <v>Fatalidades, Electrocución, quemaduras</v>
      </c>
      <c r="M84" s="150" t="s">
        <v>85</v>
      </c>
      <c r="N84" s="151">
        <v>2</v>
      </c>
      <c r="O84" s="152">
        <f t="shared" si="3"/>
        <v>8</v>
      </c>
      <c r="P84" s="169" t="s">
        <v>177</v>
      </c>
      <c r="Q84" s="169"/>
      <c r="R84" s="169"/>
      <c r="T84" s="169"/>
      <c r="U84" s="176" t="s">
        <v>190</v>
      </c>
      <c r="V84" s="175"/>
      <c r="W84" s="173" t="s">
        <v>105</v>
      </c>
      <c r="Y84" s="152"/>
      <c r="Z84" s="165"/>
      <c r="AA84" s="152" t="str">
        <f t="shared" si="2"/>
        <v/>
      </c>
      <c r="AB84" s="179"/>
      <c r="AC84" s="167"/>
    </row>
    <row r="85" spans="1:29" ht="155.1">
      <c r="A85" s="146"/>
      <c r="B85" s="187"/>
      <c r="C85" s="187"/>
      <c r="D85" s="254"/>
      <c r="E85" s="199"/>
      <c r="F85" s="181" t="s">
        <v>129</v>
      </c>
      <c r="G85" s="148" t="s">
        <v>191</v>
      </c>
      <c r="H85" s="149" t="s">
        <v>121</v>
      </c>
      <c r="I85" s="184" t="s">
        <v>192</v>
      </c>
      <c r="J85" s="182" t="str">
        <f>+VLOOKUP(I85,[2]Peligros_Aspectos!A:D,4,0)</f>
        <v>NO SIGNIFICATIVO</v>
      </c>
      <c r="K85" s="182" t="str">
        <f>+VLOOKUP(I85,[2]Peligros_Aspectos!A:D,2,0)</f>
        <v>Cambio en la calidad de suelo, cursos de agua, aire y paisaje</v>
      </c>
      <c r="L85" s="185" t="str">
        <f>+VLOOKUP(I85,[2]Peligros_Aspectos!A:C,3,0)</f>
        <v>Afectación de flora y/o cultivos, Cambio en la composición del suelo y/o agua, 
Afectación de microfauna del suelo</v>
      </c>
      <c r="M85" s="150" t="s">
        <v>85</v>
      </c>
      <c r="N85" s="151">
        <v>3</v>
      </c>
      <c r="O85" s="152">
        <f t="shared" si="3"/>
        <v>13</v>
      </c>
      <c r="P85" s="169"/>
      <c r="Q85" s="169"/>
      <c r="R85" s="169"/>
      <c r="T85" s="169"/>
      <c r="U85" s="177" t="s">
        <v>193</v>
      </c>
      <c r="V85" s="175"/>
      <c r="W85" s="173" t="s">
        <v>105</v>
      </c>
      <c r="Y85" s="152"/>
      <c r="Z85" s="165"/>
      <c r="AA85" s="152" t="str">
        <f t="shared" si="2"/>
        <v/>
      </c>
      <c r="AB85" s="179"/>
      <c r="AC85" s="167"/>
    </row>
    <row r="86" spans="1:29" ht="155.1">
      <c r="A86" s="146"/>
      <c r="B86" s="187"/>
      <c r="C86" s="187"/>
      <c r="D86" s="254"/>
      <c r="E86" s="183" t="s">
        <v>194</v>
      </c>
      <c r="F86" s="181" t="s">
        <v>129</v>
      </c>
      <c r="G86" s="148" t="s">
        <v>174</v>
      </c>
      <c r="H86" s="149" t="s">
        <v>83</v>
      </c>
      <c r="I86" s="184" t="s">
        <v>156</v>
      </c>
      <c r="J86" s="182" t="e">
        <f>+VLOOKUP(I86,[2]Peligros_Aspectos!A:D,4,0)</f>
        <v>#REF!</v>
      </c>
      <c r="K86" s="182" t="str">
        <f>+VLOOKUP(I86,[2]Peligros_Aspectos!A:D,2,0)</f>
        <v>Movimientos repetitivos  prolongados</v>
      </c>
      <c r="L86" s="185" t="str">
        <f>+VLOOKUP(I86,[2]Peligros_Aspectos!A:C,3,0)</f>
        <v>Lesiones osteoarticulares, lumbalgia, escoliosis, golpes y contusiones</v>
      </c>
      <c r="M86" s="150" t="s">
        <v>85</v>
      </c>
      <c r="N86" s="151">
        <v>3</v>
      </c>
      <c r="O86" s="152">
        <f t="shared" si="3"/>
        <v>13</v>
      </c>
      <c r="P86" s="169"/>
      <c r="Q86" s="169"/>
      <c r="R86" s="169"/>
      <c r="T86" s="170"/>
      <c r="U86" s="171" t="s">
        <v>155</v>
      </c>
      <c r="V86" s="175"/>
      <c r="W86" s="173" t="s">
        <v>105</v>
      </c>
      <c r="Y86" s="152"/>
      <c r="Z86" s="165"/>
      <c r="AA86" s="152" t="str">
        <f t="shared" si="2"/>
        <v/>
      </c>
      <c r="AB86" s="179"/>
      <c r="AC86" s="167"/>
    </row>
    <row r="87" spans="1:29" ht="155.1">
      <c r="A87" s="146"/>
      <c r="B87" s="187"/>
      <c r="C87" s="187"/>
      <c r="D87" s="254"/>
      <c r="E87" s="198" t="s">
        <v>195</v>
      </c>
      <c r="F87" s="181" t="s">
        <v>129</v>
      </c>
      <c r="G87" s="148" t="s">
        <v>174</v>
      </c>
      <c r="H87" s="149" t="s">
        <v>83</v>
      </c>
      <c r="I87" s="184" t="s">
        <v>160</v>
      </c>
      <c r="J87" s="182">
        <f>+VLOOKUP(I87,[2]Peligros_Aspectos!A:D,4,0)</f>
        <v>0</v>
      </c>
      <c r="K87" s="182" t="str">
        <f>+VLOOKUP(I87,[2]Peligros_Aspectos!A:D,2,0)</f>
        <v>Exposición a la vibración  de mano brazo</v>
      </c>
      <c r="L87" s="185" t="str">
        <f>+VLOOKUP(I87,[2]Peligros_Aspectos!A:C,3,0)</f>
        <v xml:space="preserve"> Alteraciones osteoarticulares, neuropatias, afectación vascular.</v>
      </c>
      <c r="M87" s="150" t="s">
        <v>85</v>
      </c>
      <c r="N87" s="151">
        <v>3</v>
      </c>
      <c r="O87" s="152">
        <f t="shared" si="3"/>
        <v>13</v>
      </c>
      <c r="P87" s="169"/>
      <c r="Q87" s="169"/>
      <c r="R87" s="169"/>
      <c r="T87" s="170"/>
      <c r="U87" s="171" t="s">
        <v>161</v>
      </c>
      <c r="V87" s="175"/>
      <c r="W87" s="173" t="s">
        <v>105</v>
      </c>
      <c r="Y87" s="152"/>
      <c r="Z87" s="165"/>
      <c r="AA87" s="152" t="str">
        <f t="shared" si="2"/>
        <v/>
      </c>
      <c r="AB87" s="179" t="s">
        <v>162</v>
      </c>
      <c r="AC87" s="167"/>
    </row>
    <row r="88" spans="1:29" ht="155.1">
      <c r="A88" s="146"/>
      <c r="B88" s="187"/>
      <c r="C88" s="187"/>
      <c r="D88" s="254"/>
      <c r="E88" s="254"/>
      <c r="F88" s="181" t="s">
        <v>129</v>
      </c>
      <c r="G88" s="148" t="s">
        <v>174</v>
      </c>
      <c r="H88" s="149" t="s">
        <v>83</v>
      </c>
      <c r="I88" s="184" t="s">
        <v>103</v>
      </c>
      <c r="J88" s="182">
        <f>+VLOOKUP(I88,[2]Peligros_Aspectos!A:D,4,0)</f>
        <v>0</v>
      </c>
      <c r="K88" s="182" t="str">
        <f>+VLOOKUP(I88,[2]Peligros_Aspectos!A:D,2,0)</f>
        <v>Psicosocial</v>
      </c>
      <c r="L88" s="185" t="str">
        <f>+VLOOKUP(I88,[2]Peligros_Aspectos!A:C,3,0)</f>
        <v>Estrés, depresión, ausentismo laboral, ansiedad, conducta agresiva o violenta, bullyng, burn out</v>
      </c>
      <c r="M88" s="150" t="s">
        <v>85</v>
      </c>
      <c r="N88" s="151">
        <v>3</v>
      </c>
      <c r="O88" s="152">
        <f t="shared" si="3"/>
        <v>13</v>
      </c>
      <c r="P88" s="169"/>
      <c r="Q88" s="169"/>
      <c r="R88" s="169"/>
      <c r="T88" s="170"/>
      <c r="U88" s="171" t="s">
        <v>196</v>
      </c>
      <c r="V88" s="175"/>
      <c r="W88" s="173" t="s">
        <v>105</v>
      </c>
      <c r="Y88" s="152"/>
      <c r="Z88" s="165"/>
      <c r="AA88" s="152" t="str">
        <f t="shared" si="2"/>
        <v/>
      </c>
      <c r="AB88" s="179"/>
      <c r="AC88" s="167"/>
    </row>
    <row r="89" spans="1:29" ht="62.1">
      <c r="A89" s="146"/>
      <c r="B89" s="187"/>
      <c r="C89" s="187"/>
      <c r="D89" s="254"/>
      <c r="E89" s="199"/>
      <c r="F89" s="181" t="s">
        <v>129</v>
      </c>
      <c r="G89" s="148" t="s">
        <v>174</v>
      </c>
      <c r="H89" s="149" t="s">
        <v>90</v>
      </c>
      <c r="I89" s="184" t="s">
        <v>187</v>
      </c>
      <c r="J89" s="182">
        <f>+VLOOKUP(I89,[2]Peligros_Aspectos!A:D,4,0)</f>
        <v>0</v>
      </c>
      <c r="K89" s="182" t="str">
        <f>+VLOOKUP(I89,[2]Peligros_Aspectos!A:D,2,0)</f>
        <v>Contacto con</v>
      </c>
      <c r="L89" s="185" t="str">
        <f>+VLOOKUP(I89,[2]Peligros_Aspectos!A:C,3,0)</f>
        <v>Quemaduras, Cortes, lesiones leves</v>
      </c>
      <c r="M89" s="150" t="s">
        <v>85</v>
      </c>
      <c r="N89" s="151">
        <v>3</v>
      </c>
      <c r="O89" s="152">
        <f t="shared" si="3"/>
        <v>13</v>
      </c>
      <c r="P89" s="169"/>
      <c r="Q89" s="169"/>
      <c r="R89" s="169"/>
      <c r="T89" s="170"/>
      <c r="U89" s="171" t="s">
        <v>188</v>
      </c>
      <c r="V89" s="175"/>
      <c r="W89" s="173" t="s">
        <v>189</v>
      </c>
      <c r="Y89" s="152"/>
      <c r="Z89" s="165"/>
      <c r="AA89" s="152" t="str">
        <f t="shared" si="2"/>
        <v/>
      </c>
      <c r="AB89" s="179"/>
      <c r="AC89" s="167"/>
    </row>
    <row r="90" spans="1:29" ht="155.1">
      <c r="A90" s="146"/>
      <c r="B90" s="187"/>
      <c r="C90" s="188"/>
      <c r="D90" s="199"/>
      <c r="E90" s="183" t="s">
        <v>106</v>
      </c>
      <c r="F90" s="181" t="s">
        <v>129</v>
      </c>
      <c r="G90" s="148" t="s">
        <v>174</v>
      </c>
      <c r="H90" s="149" t="s">
        <v>90</v>
      </c>
      <c r="I90" s="184" t="s">
        <v>107</v>
      </c>
      <c r="J90" s="182">
        <f>+VLOOKUP(I90,[2]Peligros_Aspectos!A:D,4,0)</f>
        <v>0</v>
      </c>
      <c r="K90" s="182" t="str">
        <f>+VLOOKUP(I90,[2]Peligros_Aspectos!A:D,2,0)</f>
        <v>Caida al mismo nivel</v>
      </c>
      <c r="L90" s="185" t="str">
        <f>+VLOOKUP(I90,[2]Peligros_Aspectos!A:C,3,0)</f>
        <v>Fractura/Heridas / Excoriaciones / Rasguños</v>
      </c>
      <c r="M90" s="150" t="s">
        <v>85</v>
      </c>
      <c r="N90" s="151">
        <v>4</v>
      </c>
      <c r="O90" s="152">
        <f t="shared" si="3"/>
        <v>18</v>
      </c>
      <c r="P90" s="168"/>
      <c r="Q90" s="168"/>
      <c r="R90" s="168"/>
      <c r="T90" s="170"/>
      <c r="U90" s="171" t="s">
        <v>108</v>
      </c>
      <c r="V90" s="175"/>
      <c r="W90" s="173" t="s">
        <v>105</v>
      </c>
      <c r="Y90" s="152"/>
      <c r="Z90" s="165"/>
      <c r="AA90" s="152" t="str">
        <f t="shared" si="2"/>
        <v/>
      </c>
      <c r="AB90" s="179"/>
      <c r="AC90" s="167"/>
    </row>
    <row r="91" spans="1:29" ht="46.5">
      <c r="A91" s="146"/>
      <c r="B91" s="187"/>
      <c r="C91" s="186">
        <v>4</v>
      </c>
      <c r="D91" s="198" t="s">
        <v>197</v>
      </c>
      <c r="E91" s="198" t="s">
        <v>198</v>
      </c>
      <c r="F91" s="181" t="s">
        <v>129</v>
      </c>
      <c r="G91" s="148" t="s">
        <v>82</v>
      </c>
      <c r="H91" s="149" t="s">
        <v>83</v>
      </c>
      <c r="I91" s="184" t="s">
        <v>84</v>
      </c>
      <c r="J91" s="182">
        <f>+VLOOKUP(I91,[1]Peligros_Aspectos!A:D,4,0)</f>
        <v>0</v>
      </c>
      <c r="K91" s="182" t="str">
        <f>+VLOOKUP(I91,[1]Peligros_Aspectos!A:D,2,0)</f>
        <v>Exposición o contacto con agentes infecciósos</v>
      </c>
      <c r="L91" s="185" t="str">
        <f>+VLOOKUP(I91,[1]Peligros_Aspectos!A:C,3,0)</f>
        <v>Infección , fatalidad</v>
      </c>
      <c r="M91" s="150" t="s">
        <v>85</v>
      </c>
      <c r="N91" s="151">
        <v>3</v>
      </c>
      <c r="O91" s="152">
        <f t="shared" si="3"/>
        <v>13</v>
      </c>
      <c r="P91" s="168"/>
      <c r="Q91" s="168"/>
      <c r="R91" s="168"/>
      <c r="T91" s="170"/>
      <c r="U91" s="171" t="s">
        <v>86</v>
      </c>
      <c r="V91" s="175"/>
      <c r="W91" s="173" t="s">
        <v>87</v>
      </c>
      <c r="Y91" s="152"/>
      <c r="Z91" s="165"/>
      <c r="AA91" s="152" t="str">
        <f t="shared" si="2"/>
        <v/>
      </c>
      <c r="AB91" s="179" t="s">
        <v>88</v>
      </c>
      <c r="AC91" s="167"/>
    </row>
    <row r="92" spans="1:29" ht="409.5">
      <c r="A92" s="146"/>
      <c r="B92" s="187"/>
      <c r="C92" s="187"/>
      <c r="D92" s="254"/>
      <c r="E92" s="254"/>
      <c r="F92" s="181" t="s">
        <v>129</v>
      </c>
      <c r="G92" s="148" t="s">
        <v>82</v>
      </c>
      <c r="H92" s="149" t="s">
        <v>90</v>
      </c>
      <c r="I92" s="184" t="s">
        <v>110</v>
      </c>
      <c r="J92" s="182">
        <f>+VLOOKUP(I92,[1]Peligros_Aspectos!A:D,4,0)</f>
        <v>0</v>
      </c>
      <c r="K92" s="182" t="str">
        <f>+VLOOKUP(I92,[1]Peligros_Aspectos!A:D,2,0)</f>
        <v>Caída o deslizamiento de</v>
      </c>
      <c r="L92" s="185" t="str">
        <f>+VLOOKUP(I92,[1]Peligros_Aspectos!A:C,3,0)</f>
        <v>Fatalidad (Atrapamiento por material), asfixia, daño a la propiedad, detención del proceso productivo.</v>
      </c>
      <c r="M92" s="150" t="s">
        <v>85</v>
      </c>
      <c r="N92" s="151">
        <v>3</v>
      </c>
      <c r="O92" s="152">
        <f t="shared" si="3"/>
        <v>13</v>
      </c>
      <c r="P92" s="168" t="s">
        <v>111</v>
      </c>
      <c r="Q92" s="168"/>
      <c r="R92" s="168"/>
      <c r="T92" s="170"/>
      <c r="U92" s="171" t="s">
        <v>199</v>
      </c>
      <c r="V92" s="175"/>
      <c r="W92" s="173" t="s">
        <v>105</v>
      </c>
      <c r="Y92" s="152"/>
      <c r="Z92" s="165"/>
      <c r="AA92" s="152" t="str">
        <f t="shared" si="2"/>
        <v/>
      </c>
      <c r="AB92" s="179"/>
      <c r="AC92" s="167"/>
    </row>
    <row r="93" spans="1:29" ht="155.1">
      <c r="A93" s="146"/>
      <c r="B93" s="187"/>
      <c r="C93" s="187"/>
      <c r="D93" s="254"/>
      <c r="E93" s="254"/>
      <c r="F93" s="181" t="s">
        <v>129</v>
      </c>
      <c r="G93" s="148" t="s">
        <v>82</v>
      </c>
      <c r="H93" s="149" t="s">
        <v>90</v>
      </c>
      <c r="I93" s="184" t="s">
        <v>91</v>
      </c>
      <c r="J93" s="182">
        <f>+VLOOKUP(I93,[1]Peligros_Aspectos!A:D,4,0)</f>
        <v>0</v>
      </c>
      <c r="K93" s="182" t="str">
        <f>+VLOOKUP(I93,[1]Peligros_Aspectos!A:D,2,0)</f>
        <v>Caida al mismo nivel</v>
      </c>
      <c r="L93" s="185" t="str">
        <f>+VLOOKUP(I93,[1]Peligros_Aspectos!A:C,3,0)</f>
        <v>Heridas/Contusión/hematoma</v>
      </c>
      <c r="M93" s="150" t="s">
        <v>85</v>
      </c>
      <c r="N93" s="151">
        <v>4</v>
      </c>
      <c r="O93" s="152">
        <f t="shared" si="3"/>
        <v>18</v>
      </c>
      <c r="P93" s="168"/>
      <c r="Q93" s="168"/>
      <c r="R93" s="168"/>
      <c r="T93" s="170"/>
      <c r="U93" s="171" t="s">
        <v>200</v>
      </c>
      <c r="V93" s="175"/>
      <c r="W93" s="173" t="s">
        <v>105</v>
      </c>
      <c r="Y93" s="152"/>
      <c r="Z93" s="165"/>
      <c r="AA93" s="152" t="str">
        <f t="shared" si="2"/>
        <v/>
      </c>
      <c r="AB93" s="179"/>
      <c r="AC93" s="167"/>
    </row>
    <row r="94" spans="1:29" ht="155.1">
      <c r="A94" s="146"/>
      <c r="B94" s="187"/>
      <c r="C94" s="187"/>
      <c r="D94" s="254"/>
      <c r="E94" s="254"/>
      <c r="F94" s="181" t="s">
        <v>129</v>
      </c>
      <c r="G94" s="148" t="s">
        <v>82</v>
      </c>
      <c r="H94" s="149" t="s">
        <v>90</v>
      </c>
      <c r="I94" s="184" t="s">
        <v>113</v>
      </c>
      <c r="J94" s="182">
        <f>+VLOOKUP(I94,[1]Peligros_Aspectos!A:D,4,0)</f>
        <v>0</v>
      </c>
      <c r="K94" s="182" t="str">
        <f>+VLOOKUP(I94,[1]Peligros_Aspectos!A:D,2,0)</f>
        <v>Caida al mismo nivel</v>
      </c>
      <c r="L94" s="185" t="str">
        <f>+VLOOKUP(I94,[1]Peligros_Aspectos!A:C,3,0)</f>
        <v>Fractura/Contusión/hematoma</v>
      </c>
      <c r="M94" s="150" t="s">
        <v>85</v>
      </c>
      <c r="N94" s="151">
        <v>4</v>
      </c>
      <c r="O94" s="152">
        <f t="shared" si="3"/>
        <v>18</v>
      </c>
      <c r="P94" s="168"/>
      <c r="Q94" s="168"/>
      <c r="R94" s="168"/>
      <c r="T94" s="170"/>
      <c r="U94" s="171" t="s">
        <v>92</v>
      </c>
      <c r="V94" s="175"/>
      <c r="W94" s="173" t="s">
        <v>105</v>
      </c>
      <c r="Y94" s="152"/>
      <c r="Z94" s="165"/>
      <c r="AA94" s="152" t="str">
        <f t="shared" si="2"/>
        <v/>
      </c>
      <c r="AB94" s="179"/>
      <c r="AC94" s="167"/>
    </row>
    <row r="95" spans="1:29" ht="155.1">
      <c r="A95" s="146"/>
      <c r="B95" s="187"/>
      <c r="C95" s="187"/>
      <c r="D95" s="254"/>
      <c r="E95" s="254"/>
      <c r="F95" s="181" t="s">
        <v>129</v>
      </c>
      <c r="G95" s="148" t="s">
        <v>82</v>
      </c>
      <c r="H95" s="149" t="s">
        <v>90</v>
      </c>
      <c r="I95" s="184" t="s">
        <v>107</v>
      </c>
      <c r="J95" s="182">
        <f>+VLOOKUP(I95,[1]Peligros_Aspectos!A:D,4,0)</f>
        <v>0</v>
      </c>
      <c r="K95" s="182" t="str">
        <f>+VLOOKUP(I95,[1]Peligros_Aspectos!A:D,2,0)</f>
        <v>Caida al mismo nivel</v>
      </c>
      <c r="L95" s="185" t="str">
        <f>+VLOOKUP(I95,[1]Peligros_Aspectos!A:C,3,0)</f>
        <v>Fractura/Heridas / Excoriaciones / Rasguños</v>
      </c>
      <c r="M95" s="150" t="s">
        <v>85</v>
      </c>
      <c r="N95" s="151">
        <v>4</v>
      </c>
      <c r="O95" s="152">
        <f t="shared" si="3"/>
        <v>18</v>
      </c>
      <c r="P95" s="168"/>
      <c r="Q95" s="168"/>
      <c r="R95" s="168"/>
      <c r="T95" s="170"/>
      <c r="U95" s="171" t="s">
        <v>200</v>
      </c>
      <c r="V95" s="175"/>
      <c r="W95" s="173" t="s">
        <v>105</v>
      </c>
      <c r="Y95" s="152"/>
      <c r="Z95" s="165"/>
      <c r="AA95" s="152" t="str">
        <f t="shared" si="2"/>
        <v/>
      </c>
      <c r="AB95" s="179"/>
      <c r="AC95" s="167"/>
    </row>
    <row r="96" spans="1:29" ht="248.1">
      <c r="A96" s="146"/>
      <c r="B96" s="187"/>
      <c r="C96" s="187"/>
      <c r="D96" s="254"/>
      <c r="E96" s="254"/>
      <c r="F96" s="181" t="s">
        <v>129</v>
      </c>
      <c r="G96" s="148" t="s">
        <v>82</v>
      </c>
      <c r="H96" s="149" t="s">
        <v>83</v>
      </c>
      <c r="I96" s="184" t="s">
        <v>201</v>
      </c>
      <c r="J96" s="182">
        <f>+VLOOKUP(I96,[1]Peligros_Aspectos!A:D,4,0)</f>
        <v>0</v>
      </c>
      <c r="K96" s="182" t="str">
        <f>+VLOOKUP(I96,[1]Peligros_Aspectos!A:D,2,0)</f>
        <v xml:space="preserve">Exposición o inhalación de gases de  combustión 
</v>
      </c>
      <c r="L96" s="185" t="str">
        <f>+VLOOKUP(I96,[1]Peligros_Aspectos!A:C,3,0)</f>
        <v>Enfermedades respiratorias
Irritacion de las vias respiratorias, irritación conjuntival, desmayo</v>
      </c>
      <c r="M96" s="150" t="s">
        <v>85</v>
      </c>
      <c r="N96" s="151">
        <v>3</v>
      </c>
      <c r="O96" s="152">
        <f t="shared" si="3"/>
        <v>13</v>
      </c>
      <c r="P96" s="168"/>
      <c r="Q96" s="168"/>
      <c r="R96" s="168"/>
      <c r="T96" s="168" t="s">
        <v>202</v>
      </c>
      <c r="U96" s="171" t="s">
        <v>203</v>
      </c>
      <c r="V96" s="175"/>
      <c r="W96" s="173" t="s">
        <v>105</v>
      </c>
      <c r="Y96" s="152"/>
      <c r="Z96" s="165"/>
      <c r="AA96" s="152" t="str">
        <f t="shared" si="2"/>
        <v/>
      </c>
      <c r="AB96" s="179"/>
      <c r="AC96" s="167"/>
    </row>
    <row r="97" spans="1:29" ht="248.1">
      <c r="A97" s="146"/>
      <c r="B97" s="187"/>
      <c r="C97" s="187"/>
      <c r="D97" s="254"/>
      <c r="E97" s="254"/>
      <c r="F97" s="181" t="s">
        <v>129</v>
      </c>
      <c r="G97" s="148" t="s">
        <v>82</v>
      </c>
      <c r="H97" s="149" t="s">
        <v>83</v>
      </c>
      <c r="I97" s="184" t="s">
        <v>204</v>
      </c>
      <c r="J97" s="182">
        <f>+VLOOKUP(I97,[1]Peligros_Aspectos!A:D,4,0)</f>
        <v>0</v>
      </c>
      <c r="K97" s="182" t="str">
        <f>+VLOOKUP(I97,[1]Peligros_Aspectos!A:D,2,0)</f>
        <v xml:space="preserve">Exposición o inhalación de gases toxicos
</v>
      </c>
      <c r="L97" s="185" t="str">
        <f>+VLOOKUP(I97,[1]Peligros_Aspectos!A:C,3,0)</f>
        <v>Intoxicacón, irritación vias respiratorias, naúseas, desmayos fatalidad.</v>
      </c>
      <c r="M97" s="150" t="s">
        <v>85</v>
      </c>
      <c r="N97" s="151">
        <v>2</v>
      </c>
      <c r="O97" s="152">
        <f t="shared" si="3"/>
        <v>8</v>
      </c>
      <c r="P97" s="168"/>
      <c r="Q97" s="168"/>
      <c r="R97" s="168"/>
      <c r="T97" s="168" t="s">
        <v>202</v>
      </c>
      <c r="U97" s="171" t="s">
        <v>203</v>
      </c>
      <c r="V97" s="175"/>
      <c r="W97" s="173" t="s">
        <v>105</v>
      </c>
      <c r="Y97" s="152"/>
      <c r="Z97" s="165"/>
      <c r="AA97" s="152" t="str">
        <f t="shared" si="2"/>
        <v/>
      </c>
      <c r="AB97" s="179"/>
      <c r="AC97" s="167"/>
    </row>
    <row r="98" spans="1:29" ht="170.45">
      <c r="A98" s="146"/>
      <c r="B98" s="187"/>
      <c r="C98" s="187"/>
      <c r="D98" s="254"/>
      <c r="E98" s="254"/>
      <c r="F98" s="181" t="s">
        <v>129</v>
      </c>
      <c r="G98" s="148" t="s">
        <v>82</v>
      </c>
      <c r="H98" s="149" t="s">
        <v>83</v>
      </c>
      <c r="I98" s="184" t="s">
        <v>164</v>
      </c>
      <c r="J98" s="182">
        <f>+VLOOKUP(I98,[1]Peligros_Aspectos!A:D,4,0)</f>
        <v>0</v>
      </c>
      <c r="K98" s="182" t="str">
        <f>+VLOOKUP(I98,[1]Peligros_Aspectos!A:D,2,0)</f>
        <v>Estrés Térmico por calor o frío</v>
      </c>
      <c r="L98" s="185" t="str">
        <f>+VLOOKUP(I98,[1]Peligros_Aspectos!A:C,3,0)</f>
        <v>Deshidratación, hipertermia, hipotermia</v>
      </c>
      <c r="M98" s="150" t="s">
        <v>85</v>
      </c>
      <c r="N98" s="167">
        <v>3</v>
      </c>
      <c r="O98" s="152">
        <f t="shared" si="3"/>
        <v>13</v>
      </c>
      <c r="P98" s="168"/>
      <c r="Q98" s="168"/>
      <c r="R98" s="168"/>
      <c r="T98" s="170"/>
      <c r="U98" s="171" t="s">
        <v>205</v>
      </c>
      <c r="V98" s="175"/>
      <c r="W98" s="173" t="s">
        <v>206</v>
      </c>
      <c r="Y98" s="152"/>
      <c r="Z98" s="165"/>
      <c r="AA98" s="152" t="str">
        <f t="shared" si="2"/>
        <v/>
      </c>
      <c r="AB98" s="179"/>
      <c r="AC98" s="167"/>
    </row>
    <row r="99" spans="1:29" ht="155.1">
      <c r="A99" s="146"/>
      <c r="B99" s="187"/>
      <c r="C99" s="187"/>
      <c r="D99" s="254"/>
      <c r="E99" s="199"/>
      <c r="F99" s="181" t="s">
        <v>129</v>
      </c>
      <c r="G99" s="148" t="s">
        <v>82</v>
      </c>
      <c r="H99" s="149" t="s">
        <v>90</v>
      </c>
      <c r="I99" s="184" t="s">
        <v>207</v>
      </c>
      <c r="J99" s="182">
        <f>+VLOOKUP(I99,[1]Peligros_Aspectos!A:D,4,0)</f>
        <v>0</v>
      </c>
      <c r="K99" s="182" t="str">
        <f>+VLOOKUP(I99,[1]Peligros_Aspectos!A:D,2,0)</f>
        <v>Atropello, volcadura, colisiones, despistes, incendio</v>
      </c>
      <c r="L99" s="185" t="str">
        <f>+VLOOKUP(I99,[1]Peligros_Aspectos!A:C,3,0)</f>
        <v>Fatalidad, Lesión Grave, Daños a la propiedad</v>
      </c>
      <c r="M99" s="150" t="s">
        <v>85</v>
      </c>
      <c r="N99" s="167">
        <v>2</v>
      </c>
      <c r="O99" s="152">
        <f t="shared" si="3"/>
        <v>8</v>
      </c>
      <c r="P99" s="168"/>
      <c r="Q99" s="168"/>
      <c r="R99" s="168"/>
      <c r="T99" s="170" t="s">
        <v>208</v>
      </c>
      <c r="U99" s="171" t="s">
        <v>209</v>
      </c>
      <c r="V99" s="175"/>
      <c r="W99" s="173" t="s">
        <v>105</v>
      </c>
      <c r="Y99" s="152"/>
      <c r="Z99" s="165"/>
      <c r="AA99" s="152" t="str">
        <f t="shared" si="2"/>
        <v/>
      </c>
      <c r="AB99" s="179"/>
      <c r="AC99" s="167"/>
    </row>
    <row r="100" spans="1:29" ht="62.1">
      <c r="A100" s="146"/>
      <c r="B100" s="187"/>
      <c r="C100" s="187"/>
      <c r="D100" s="254"/>
      <c r="E100" s="198" t="s">
        <v>210</v>
      </c>
      <c r="F100" s="181" t="s">
        <v>129</v>
      </c>
      <c r="G100" s="148" t="s">
        <v>82</v>
      </c>
      <c r="H100" s="149" t="s">
        <v>83</v>
      </c>
      <c r="I100" s="184" t="s">
        <v>157</v>
      </c>
      <c r="J100" s="182">
        <f>+VLOOKUP(I100,[1]Peligros_Aspectos!A:D,4,0)</f>
        <v>0</v>
      </c>
      <c r="K100" s="182" t="str">
        <f>+VLOOKUP(I100,[1]Peligros_Aspectos!A:D,2,0)</f>
        <v>Exposición a ruido continuo o de impacto por encima de LMP</v>
      </c>
      <c r="L100" s="185" t="str">
        <f>+VLOOKUP(I100,[1]Peligros_Aspectos!A:C,3,0)</f>
        <v>Hipoacucia, sordera profesional, trauma acústico</v>
      </c>
      <c r="M100" s="150" t="s">
        <v>85</v>
      </c>
      <c r="N100" s="167">
        <v>3</v>
      </c>
      <c r="O100" s="152">
        <f t="shared" si="3"/>
        <v>13</v>
      </c>
      <c r="P100" s="169"/>
      <c r="Q100" s="169"/>
      <c r="R100" s="169"/>
      <c r="T100" s="170"/>
      <c r="U100" s="171" t="s">
        <v>186</v>
      </c>
      <c r="V100" s="175"/>
      <c r="W100" s="173" t="s">
        <v>159</v>
      </c>
      <c r="Y100" s="152"/>
      <c r="Z100" s="165"/>
      <c r="AA100" s="152" t="str">
        <f t="shared" si="2"/>
        <v/>
      </c>
      <c r="AB100" s="179"/>
      <c r="AC100" s="167"/>
    </row>
    <row r="101" spans="1:29" ht="155.1">
      <c r="A101" s="146"/>
      <c r="B101" s="187"/>
      <c r="C101" s="187"/>
      <c r="D101" s="254"/>
      <c r="E101" s="199"/>
      <c r="F101" s="181" t="s">
        <v>129</v>
      </c>
      <c r="G101" s="148" t="s">
        <v>82</v>
      </c>
      <c r="H101" s="149" t="s">
        <v>90</v>
      </c>
      <c r="I101" s="184" t="s">
        <v>207</v>
      </c>
      <c r="J101" s="182">
        <f>+VLOOKUP(I101,[1]Peligros_Aspectos!A:D,4,0)</f>
        <v>0</v>
      </c>
      <c r="K101" s="182" t="str">
        <f>+VLOOKUP(I101,[1]Peligros_Aspectos!A:D,2,0)</f>
        <v>Atropello, volcadura, colisiones, despistes, incendio</v>
      </c>
      <c r="L101" s="185" t="str">
        <f>+VLOOKUP(I101,[1]Peligros_Aspectos!A:C,3,0)</f>
        <v>Fatalidad, Lesión Grave, Daños a la propiedad</v>
      </c>
      <c r="M101" s="150" t="s">
        <v>85</v>
      </c>
      <c r="N101" s="167">
        <v>2</v>
      </c>
      <c r="O101" s="152">
        <f t="shared" si="3"/>
        <v>8</v>
      </c>
      <c r="P101" s="168" t="s">
        <v>211</v>
      </c>
      <c r="Q101" s="168"/>
      <c r="R101" s="168"/>
      <c r="T101" s="170"/>
      <c r="U101" s="171" t="s">
        <v>212</v>
      </c>
      <c r="V101" s="175"/>
      <c r="W101" s="173" t="s">
        <v>105</v>
      </c>
      <c r="Y101" s="152"/>
      <c r="Z101" s="165"/>
      <c r="AA101" s="152" t="str">
        <f t="shared" si="2"/>
        <v/>
      </c>
      <c r="AB101" s="179"/>
      <c r="AC101" s="167"/>
    </row>
    <row r="102" spans="1:29" ht="155.1">
      <c r="A102" s="146"/>
      <c r="B102" s="187"/>
      <c r="C102" s="187"/>
      <c r="D102" s="254"/>
      <c r="E102" s="183" t="s">
        <v>213</v>
      </c>
      <c r="F102" s="181" t="s">
        <v>129</v>
      </c>
      <c r="G102" s="148" t="s">
        <v>82</v>
      </c>
      <c r="H102" s="149" t="s">
        <v>90</v>
      </c>
      <c r="I102" s="184" t="s">
        <v>214</v>
      </c>
      <c r="J102" s="182">
        <f>+VLOOKUP(I102,[1]Peligros_Aspectos!A:D,4,0)</f>
        <v>0</v>
      </c>
      <c r="K102" s="182" t="str">
        <f>+VLOOKUP(I102,[1]Peligros_Aspectos!A:D,2,0)</f>
        <v>Caídas al mismo nivel</v>
      </c>
      <c r="L102" s="185" t="str">
        <f>+VLOOKUP(I102,[1]Peligros_Aspectos!A:C,3,0)</f>
        <v>Fracturas, Golpes.</v>
      </c>
      <c r="M102" s="150" t="s">
        <v>85</v>
      </c>
      <c r="N102" s="167">
        <v>4</v>
      </c>
      <c r="O102" s="152">
        <f t="shared" si="3"/>
        <v>18</v>
      </c>
      <c r="P102" s="168"/>
      <c r="Q102" s="168"/>
      <c r="R102" s="168"/>
      <c r="T102" s="170"/>
      <c r="U102" s="171" t="s">
        <v>215</v>
      </c>
      <c r="V102" s="175"/>
      <c r="W102" s="173" t="s">
        <v>105</v>
      </c>
      <c r="Y102" s="152"/>
      <c r="Z102" s="165"/>
      <c r="AA102" s="152" t="str">
        <f t="shared" si="2"/>
        <v/>
      </c>
      <c r="AB102" s="179"/>
      <c r="AC102" s="167"/>
    </row>
    <row r="103" spans="1:29" ht="155.1">
      <c r="A103" s="146"/>
      <c r="B103" s="187"/>
      <c r="C103" s="187"/>
      <c r="D103" s="254"/>
      <c r="E103" s="183" t="s">
        <v>216</v>
      </c>
      <c r="F103" s="181" t="s">
        <v>129</v>
      </c>
      <c r="G103" s="148" t="s">
        <v>82</v>
      </c>
      <c r="H103" s="149" t="s">
        <v>90</v>
      </c>
      <c r="I103" s="184" t="s">
        <v>217</v>
      </c>
      <c r="J103" s="182">
        <f>+VLOOKUP(I103,[1]Peligros_Aspectos!A:D,4,0)</f>
        <v>0</v>
      </c>
      <c r="K103" s="182" t="str">
        <f>+VLOOKUP(I103,[1]Peligros_Aspectos!A:D,2,0)</f>
        <v>Volcadura, despiste, colisión, Golpes, Deslizamiento, Hundimiento</v>
      </c>
      <c r="L103" s="185" t="str">
        <f>+VLOOKUP(I103,[1]Peligros_Aspectos!A:C,3,0)</f>
        <v>Fatalidad, Lesión Grave, Daños a la propiedad</v>
      </c>
      <c r="M103" s="150" t="s">
        <v>85</v>
      </c>
      <c r="N103" s="167">
        <v>2</v>
      </c>
      <c r="O103" s="152">
        <f t="shared" si="3"/>
        <v>8</v>
      </c>
      <c r="P103" s="168" t="s">
        <v>211</v>
      </c>
      <c r="Q103" s="168"/>
      <c r="R103" s="168"/>
      <c r="T103" s="170"/>
      <c r="U103" s="171" t="s">
        <v>218</v>
      </c>
      <c r="V103" s="175"/>
      <c r="W103" s="173" t="s">
        <v>105</v>
      </c>
      <c r="Y103" s="152"/>
      <c r="Z103" s="165"/>
      <c r="AA103" s="152" t="str">
        <f t="shared" si="2"/>
        <v/>
      </c>
      <c r="AB103" s="179"/>
      <c r="AC103" s="167"/>
    </row>
    <row r="104" spans="1:29" ht="62.1">
      <c r="A104" s="146"/>
      <c r="B104" s="187"/>
      <c r="C104" s="187"/>
      <c r="D104" s="254"/>
      <c r="E104" s="198" t="s">
        <v>219</v>
      </c>
      <c r="F104" s="181" t="s">
        <v>129</v>
      </c>
      <c r="G104" s="148" t="s">
        <v>82</v>
      </c>
      <c r="H104" s="149" t="s">
        <v>83</v>
      </c>
      <c r="I104" s="184" t="s">
        <v>157</v>
      </c>
      <c r="J104" s="182">
        <f>+VLOOKUP(I104,[1]Peligros_Aspectos!A:D,4,0)</f>
        <v>0</v>
      </c>
      <c r="K104" s="182" t="str">
        <f>+VLOOKUP(I104,[1]Peligros_Aspectos!A:D,2,0)</f>
        <v>Exposición a ruido continuo o de impacto por encima de LMP</v>
      </c>
      <c r="L104" s="185" t="str">
        <f>+VLOOKUP(I104,[1]Peligros_Aspectos!A:C,3,0)</f>
        <v>Hipoacucia, sordera profesional, trauma acústico</v>
      </c>
      <c r="M104" s="150" t="s">
        <v>85</v>
      </c>
      <c r="N104" s="167">
        <v>3</v>
      </c>
      <c r="O104" s="152">
        <f t="shared" si="3"/>
        <v>13</v>
      </c>
      <c r="P104" s="169"/>
      <c r="Q104" s="169"/>
      <c r="R104" s="169"/>
      <c r="T104" s="170"/>
      <c r="U104" s="171" t="s">
        <v>186</v>
      </c>
      <c r="V104" s="175"/>
      <c r="W104" s="173" t="s">
        <v>159</v>
      </c>
      <c r="Y104" s="152"/>
      <c r="Z104" s="165"/>
      <c r="AA104" s="152" t="str">
        <f t="shared" si="2"/>
        <v/>
      </c>
      <c r="AB104" s="179"/>
      <c r="AC104" s="167"/>
    </row>
    <row r="105" spans="1:29" ht="155.1">
      <c r="A105" s="146"/>
      <c r="B105" s="187"/>
      <c r="C105" s="187"/>
      <c r="D105" s="254"/>
      <c r="E105" s="199"/>
      <c r="F105" s="181" t="s">
        <v>129</v>
      </c>
      <c r="G105" s="148" t="s">
        <v>82</v>
      </c>
      <c r="H105" s="149" t="s">
        <v>90</v>
      </c>
      <c r="I105" s="184" t="s">
        <v>217</v>
      </c>
      <c r="J105" s="182">
        <f>+VLOOKUP(I105,[1]Peligros_Aspectos!A:D,4,0)</f>
        <v>0</v>
      </c>
      <c r="K105" s="182" t="str">
        <f>+VLOOKUP(I105,[1]Peligros_Aspectos!A:D,2,0)</f>
        <v>Volcadura, despiste, colisión, Golpes, Deslizamiento, Hundimiento</v>
      </c>
      <c r="L105" s="185" t="str">
        <f>+VLOOKUP(I105,[1]Peligros_Aspectos!A:C,3,0)</f>
        <v>Fatalidad, Lesión Grave, Daños a la propiedad</v>
      </c>
      <c r="M105" s="150" t="s">
        <v>85</v>
      </c>
      <c r="N105" s="167">
        <v>2</v>
      </c>
      <c r="O105" s="152">
        <f t="shared" si="3"/>
        <v>8</v>
      </c>
      <c r="P105" s="168" t="s">
        <v>211</v>
      </c>
      <c r="Q105" s="168"/>
      <c r="R105" s="168"/>
      <c r="T105" s="170"/>
      <c r="U105" s="171" t="s">
        <v>220</v>
      </c>
      <c r="V105" s="175"/>
      <c r="W105" s="173" t="s">
        <v>105</v>
      </c>
      <c r="Y105" s="152"/>
      <c r="Z105" s="165"/>
      <c r="AA105" s="152" t="str">
        <f t="shared" si="2"/>
        <v/>
      </c>
      <c r="AB105" s="179"/>
      <c r="AC105" s="167"/>
    </row>
    <row r="106" spans="1:29" ht="62.1">
      <c r="A106" s="146"/>
      <c r="B106" s="187"/>
      <c r="C106" s="187"/>
      <c r="D106" s="254"/>
      <c r="E106" s="198" t="s">
        <v>221</v>
      </c>
      <c r="F106" s="181" t="s">
        <v>129</v>
      </c>
      <c r="G106" s="148" t="s">
        <v>82</v>
      </c>
      <c r="H106" s="149" t="s">
        <v>83</v>
      </c>
      <c r="I106" s="184" t="s">
        <v>157</v>
      </c>
      <c r="J106" s="182">
        <f>+VLOOKUP(I106,[1]Peligros_Aspectos!A:D,4,0)</f>
        <v>0</v>
      </c>
      <c r="K106" s="182" t="str">
        <f>+VLOOKUP(I106,[1]Peligros_Aspectos!A:D,2,0)</f>
        <v>Exposición a ruido continuo o de impacto por encima de LMP</v>
      </c>
      <c r="L106" s="185" t="str">
        <f>+VLOOKUP(I106,[1]Peligros_Aspectos!A:C,3,0)</f>
        <v>Hipoacucia, sordera profesional, trauma acústico</v>
      </c>
      <c r="M106" s="150" t="s">
        <v>85</v>
      </c>
      <c r="N106" s="167">
        <v>3</v>
      </c>
      <c r="O106" s="152">
        <f t="shared" si="3"/>
        <v>13</v>
      </c>
      <c r="P106" s="169"/>
      <c r="Q106" s="169"/>
      <c r="R106" s="169"/>
      <c r="T106" s="170"/>
      <c r="U106" s="171" t="s">
        <v>186</v>
      </c>
      <c r="V106" s="175"/>
      <c r="W106" s="173" t="s">
        <v>159</v>
      </c>
      <c r="Y106" s="152"/>
      <c r="Z106" s="165"/>
      <c r="AA106" s="152" t="str">
        <f t="shared" si="2"/>
        <v/>
      </c>
      <c r="AB106" s="179"/>
      <c r="AC106" s="167"/>
    </row>
    <row r="107" spans="1:29" ht="155.1">
      <c r="A107" s="146"/>
      <c r="B107" s="187"/>
      <c r="C107" s="187"/>
      <c r="D107" s="254"/>
      <c r="E107" s="254"/>
      <c r="F107" s="181" t="s">
        <v>129</v>
      </c>
      <c r="G107" s="148" t="s">
        <v>82</v>
      </c>
      <c r="H107" s="149" t="s">
        <v>90</v>
      </c>
      <c r="I107" s="184" t="s">
        <v>217</v>
      </c>
      <c r="J107" s="182">
        <f>+VLOOKUP(I107,[1]Peligros_Aspectos!A:D,4,0)</f>
        <v>0</v>
      </c>
      <c r="K107" s="182" t="str">
        <f>+VLOOKUP(I107,[1]Peligros_Aspectos!A:D,2,0)</f>
        <v>Volcadura, despiste, colisión, Golpes, Deslizamiento, Hundimiento</v>
      </c>
      <c r="L107" s="185" t="str">
        <f>+VLOOKUP(I107,[1]Peligros_Aspectos!A:C,3,0)</f>
        <v>Fatalidad, Lesión Grave, Daños a la propiedad</v>
      </c>
      <c r="M107" s="150" t="s">
        <v>85</v>
      </c>
      <c r="N107" s="167">
        <v>2</v>
      </c>
      <c r="O107" s="152">
        <f t="shared" si="3"/>
        <v>8</v>
      </c>
      <c r="P107" s="168" t="s">
        <v>211</v>
      </c>
      <c r="Q107" s="168"/>
      <c r="R107" s="168"/>
      <c r="T107" s="170"/>
      <c r="U107" s="171" t="s">
        <v>220</v>
      </c>
      <c r="V107" s="175"/>
      <c r="W107" s="173" t="s">
        <v>105</v>
      </c>
      <c r="Y107" s="152"/>
      <c r="Z107" s="165"/>
      <c r="AA107" s="152" t="str">
        <f t="shared" si="2"/>
        <v/>
      </c>
      <c r="AB107" s="179"/>
      <c r="AC107" s="167"/>
    </row>
    <row r="108" spans="1:29" ht="155.1">
      <c r="A108" s="146"/>
      <c r="B108" s="187"/>
      <c r="C108" s="187"/>
      <c r="D108" s="254"/>
      <c r="E108" s="199"/>
      <c r="F108" s="181" t="s">
        <v>129</v>
      </c>
      <c r="G108" s="148" t="s">
        <v>82</v>
      </c>
      <c r="H108" s="149" t="s">
        <v>90</v>
      </c>
      <c r="I108" s="184" t="s">
        <v>214</v>
      </c>
      <c r="J108" s="182">
        <f>+VLOOKUP(I108,[1]Peligros_Aspectos!A:D,4,0)</f>
        <v>0</v>
      </c>
      <c r="K108" s="182" t="str">
        <f>+VLOOKUP(I108,[1]Peligros_Aspectos!A:D,2,0)</f>
        <v>Caídas al mismo nivel</v>
      </c>
      <c r="L108" s="185" t="str">
        <f>+VLOOKUP(I108,[1]Peligros_Aspectos!A:C,3,0)</f>
        <v>Fracturas, Golpes.</v>
      </c>
      <c r="M108" s="150" t="s">
        <v>85</v>
      </c>
      <c r="N108" s="167">
        <v>4</v>
      </c>
      <c r="O108" s="152">
        <f t="shared" si="3"/>
        <v>18</v>
      </c>
      <c r="P108" s="168"/>
      <c r="Q108" s="168"/>
      <c r="R108" s="168"/>
      <c r="T108" s="170"/>
      <c r="U108" s="171" t="s">
        <v>215</v>
      </c>
      <c r="V108" s="175"/>
      <c r="W108" s="173" t="s">
        <v>105</v>
      </c>
      <c r="Y108" s="152"/>
      <c r="Z108" s="165"/>
      <c r="AA108" s="152" t="str">
        <f t="shared" si="2"/>
        <v/>
      </c>
      <c r="AB108" s="179"/>
      <c r="AC108" s="167"/>
    </row>
    <row r="109" spans="1:29" ht="62.1">
      <c r="A109" s="146"/>
      <c r="B109" s="187"/>
      <c r="C109" s="187"/>
      <c r="D109" s="254"/>
      <c r="E109" s="198" t="s">
        <v>222</v>
      </c>
      <c r="F109" s="181" t="s">
        <v>129</v>
      </c>
      <c r="G109" s="148" t="s">
        <v>82</v>
      </c>
      <c r="H109" s="149" t="s">
        <v>83</v>
      </c>
      <c r="I109" s="184" t="s">
        <v>157</v>
      </c>
      <c r="J109" s="182">
        <f>+VLOOKUP(I109,[1]Peligros_Aspectos!A:D,4,0)</f>
        <v>0</v>
      </c>
      <c r="K109" s="182" t="str">
        <f>+VLOOKUP(I109,[1]Peligros_Aspectos!A:D,2,0)</f>
        <v>Exposición a ruido continuo o de impacto por encima de LMP</v>
      </c>
      <c r="L109" s="185" t="str">
        <f>+VLOOKUP(I109,[1]Peligros_Aspectos!A:C,3,0)</f>
        <v>Hipoacucia, sordera profesional, trauma acústico</v>
      </c>
      <c r="M109" s="150" t="s">
        <v>85</v>
      </c>
      <c r="N109" s="167">
        <v>3</v>
      </c>
      <c r="O109" s="152">
        <f t="shared" si="3"/>
        <v>13</v>
      </c>
      <c r="P109" s="169"/>
      <c r="Q109" s="169"/>
      <c r="R109" s="169"/>
      <c r="T109" s="170"/>
      <c r="U109" s="171" t="s">
        <v>186</v>
      </c>
      <c r="V109" s="175"/>
      <c r="W109" s="173" t="s">
        <v>159</v>
      </c>
      <c r="Y109" s="152"/>
      <c r="Z109" s="165"/>
      <c r="AA109" s="152" t="str">
        <f t="shared" si="2"/>
        <v/>
      </c>
      <c r="AB109" s="179"/>
      <c r="AC109" s="167"/>
    </row>
    <row r="110" spans="1:29" ht="155.1">
      <c r="A110" s="146"/>
      <c r="B110" s="187"/>
      <c r="C110" s="187"/>
      <c r="D110" s="254"/>
      <c r="E110" s="254"/>
      <c r="F110" s="181" t="s">
        <v>129</v>
      </c>
      <c r="G110" s="148" t="s">
        <v>82</v>
      </c>
      <c r="H110" s="149" t="s">
        <v>90</v>
      </c>
      <c r="I110" s="184" t="s">
        <v>217</v>
      </c>
      <c r="J110" s="182">
        <f>+VLOOKUP(I110,[1]Peligros_Aspectos!A:D,4,0)</f>
        <v>0</v>
      </c>
      <c r="K110" s="182" t="str">
        <f>+VLOOKUP(I110,[1]Peligros_Aspectos!A:D,2,0)</f>
        <v>Volcadura, despiste, colisión, Golpes, Deslizamiento, Hundimiento</v>
      </c>
      <c r="L110" s="185" t="str">
        <f>+VLOOKUP(I110,[1]Peligros_Aspectos!A:C,3,0)</f>
        <v>Fatalidad, Lesión Grave, Daños a la propiedad</v>
      </c>
      <c r="M110" s="150" t="s">
        <v>85</v>
      </c>
      <c r="N110" s="167">
        <v>2</v>
      </c>
      <c r="O110" s="152">
        <f t="shared" si="3"/>
        <v>8</v>
      </c>
      <c r="P110" s="168" t="s">
        <v>211</v>
      </c>
      <c r="Q110" s="168"/>
      <c r="R110" s="168"/>
      <c r="T110" s="170"/>
      <c r="U110" s="171" t="s">
        <v>220</v>
      </c>
      <c r="V110" s="175"/>
      <c r="W110" s="173" t="s">
        <v>105</v>
      </c>
      <c r="Y110" s="152"/>
      <c r="Z110" s="165"/>
      <c r="AA110" s="152" t="str">
        <f t="shared" si="2"/>
        <v/>
      </c>
      <c r="AB110" s="179"/>
      <c r="AC110" s="167"/>
    </row>
    <row r="111" spans="1:29" ht="155.1">
      <c r="A111" s="146"/>
      <c r="B111" s="187"/>
      <c r="C111" s="187"/>
      <c r="D111" s="254"/>
      <c r="E111" s="199"/>
      <c r="F111" s="181" t="s">
        <v>129</v>
      </c>
      <c r="G111" s="148" t="s">
        <v>82</v>
      </c>
      <c r="H111" s="149" t="s">
        <v>90</v>
      </c>
      <c r="I111" s="184" t="s">
        <v>214</v>
      </c>
      <c r="J111" s="182">
        <f>+VLOOKUP(I111,[1]Peligros_Aspectos!A:D,4,0)</f>
        <v>0</v>
      </c>
      <c r="K111" s="182" t="str">
        <f>+VLOOKUP(I111,[1]Peligros_Aspectos!A:D,2,0)</f>
        <v>Caídas al mismo nivel</v>
      </c>
      <c r="L111" s="185" t="str">
        <f>+VLOOKUP(I111,[1]Peligros_Aspectos!A:C,3,0)</f>
        <v>Fracturas, Golpes.</v>
      </c>
      <c r="M111" s="150" t="s">
        <v>85</v>
      </c>
      <c r="N111" s="167">
        <v>4</v>
      </c>
      <c r="O111" s="152">
        <f t="shared" si="3"/>
        <v>18</v>
      </c>
      <c r="P111" s="168"/>
      <c r="Q111" s="168"/>
      <c r="R111" s="168"/>
      <c r="T111" s="170"/>
      <c r="U111" s="171" t="s">
        <v>215</v>
      </c>
      <c r="V111" s="175"/>
      <c r="W111" s="173" t="s">
        <v>105</v>
      </c>
      <c r="Y111" s="152"/>
      <c r="Z111" s="165"/>
      <c r="AA111" s="152" t="str">
        <f t="shared" si="2"/>
        <v/>
      </c>
      <c r="AB111" s="179"/>
      <c r="AC111" s="167"/>
    </row>
    <row r="112" spans="1:29" ht="155.1">
      <c r="A112" s="146"/>
      <c r="B112" s="187"/>
      <c r="C112" s="187"/>
      <c r="D112" s="254"/>
      <c r="E112" s="183" t="s">
        <v>223</v>
      </c>
      <c r="F112" s="181" t="s">
        <v>129</v>
      </c>
      <c r="G112" s="148" t="s">
        <v>82</v>
      </c>
      <c r="H112" s="149" t="s">
        <v>90</v>
      </c>
      <c r="I112" s="184" t="s">
        <v>214</v>
      </c>
      <c r="J112" s="182">
        <f>+VLOOKUP(I112,[1]Peligros_Aspectos!A:D,4,0)</f>
        <v>0</v>
      </c>
      <c r="K112" s="182" t="str">
        <f>+VLOOKUP(I112,[1]Peligros_Aspectos!A:D,2,0)</f>
        <v>Caídas al mismo nivel</v>
      </c>
      <c r="L112" s="185" t="str">
        <f>+VLOOKUP(I112,[1]Peligros_Aspectos!A:C,3,0)</f>
        <v>Fracturas, Golpes.</v>
      </c>
      <c r="M112" s="150" t="s">
        <v>85</v>
      </c>
      <c r="N112" s="167">
        <v>4</v>
      </c>
      <c r="O112" s="152">
        <f t="shared" si="3"/>
        <v>18</v>
      </c>
      <c r="P112" s="168"/>
      <c r="Q112" s="168"/>
      <c r="R112" s="168"/>
      <c r="T112" s="170"/>
      <c r="U112" s="171" t="s">
        <v>215</v>
      </c>
      <c r="V112" s="175"/>
      <c r="W112" s="173" t="s">
        <v>105</v>
      </c>
      <c r="Y112" s="152"/>
      <c r="Z112" s="165"/>
      <c r="AA112" s="152" t="str">
        <f t="shared" si="2"/>
        <v/>
      </c>
      <c r="AB112" s="179"/>
      <c r="AC112" s="167"/>
    </row>
    <row r="113" spans="1:29" ht="248.1">
      <c r="A113" s="146"/>
      <c r="B113" s="187"/>
      <c r="C113" s="187"/>
      <c r="D113" s="254"/>
      <c r="E113" s="198" t="s">
        <v>224</v>
      </c>
      <c r="F113" s="181" t="s">
        <v>129</v>
      </c>
      <c r="G113" s="148" t="s">
        <v>82</v>
      </c>
      <c r="H113" s="149" t="s">
        <v>83</v>
      </c>
      <c r="I113" s="184" t="s">
        <v>201</v>
      </c>
      <c r="J113" s="182">
        <f>+VLOOKUP(I113,[1]Peligros_Aspectos!A:D,4,0)</f>
        <v>0</v>
      </c>
      <c r="K113" s="182" t="str">
        <f>+VLOOKUP(I113,[1]Peligros_Aspectos!A:D,2,0)</f>
        <v xml:space="preserve">Exposición o inhalación de gases de  combustión 
</v>
      </c>
      <c r="L113" s="185" t="str">
        <f>+VLOOKUP(I113,[1]Peligros_Aspectos!A:C,3,0)</f>
        <v>Enfermedades respiratorias
Irritacion de las vias respiratorias, irritación conjuntival, desmayo</v>
      </c>
      <c r="M113" s="150" t="s">
        <v>85</v>
      </c>
      <c r="N113" s="167">
        <v>3</v>
      </c>
      <c r="O113" s="152">
        <f t="shared" si="3"/>
        <v>13</v>
      </c>
      <c r="P113" s="168"/>
      <c r="Q113" s="168"/>
      <c r="R113" s="168"/>
      <c r="T113" s="168" t="s">
        <v>202</v>
      </c>
      <c r="U113" s="171" t="s">
        <v>203</v>
      </c>
      <c r="V113" s="175"/>
      <c r="W113" s="173" t="s">
        <v>105</v>
      </c>
      <c r="Y113" s="152"/>
      <c r="Z113" s="165"/>
      <c r="AA113" s="152" t="str">
        <f t="shared" si="2"/>
        <v/>
      </c>
      <c r="AB113" s="179"/>
      <c r="AC113" s="167"/>
    </row>
    <row r="114" spans="1:29" ht="248.1">
      <c r="A114" s="146"/>
      <c r="B114" s="187"/>
      <c r="C114" s="187"/>
      <c r="D114" s="254"/>
      <c r="E114" s="254"/>
      <c r="F114" s="181" t="s">
        <v>129</v>
      </c>
      <c r="G114" s="148" t="s">
        <v>82</v>
      </c>
      <c r="H114" s="149" t="s">
        <v>83</v>
      </c>
      <c r="I114" s="184" t="s">
        <v>204</v>
      </c>
      <c r="J114" s="182">
        <f>+VLOOKUP(I114,[1]Peligros_Aspectos!A:D,4,0)</f>
        <v>0</v>
      </c>
      <c r="K114" s="182" t="str">
        <f>+VLOOKUP(I114,[1]Peligros_Aspectos!A:D,2,0)</f>
        <v xml:space="preserve">Exposición o inhalación de gases toxicos
</v>
      </c>
      <c r="L114" s="185" t="str">
        <f>+VLOOKUP(I114,[1]Peligros_Aspectos!A:C,3,0)</f>
        <v>Intoxicacón, irritación vias respiratorias, naúseas, desmayos fatalidad.</v>
      </c>
      <c r="M114" s="150" t="s">
        <v>85</v>
      </c>
      <c r="N114" s="167">
        <v>2</v>
      </c>
      <c r="O114" s="152">
        <f t="shared" si="3"/>
        <v>8</v>
      </c>
      <c r="P114" s="168"/>
      <c r="Q114" s="168"/>
      <c r="R114" s="168"/>
      <c r="T114" s="168" t="s">
        <v>202</v>
      </c>
      <c r="U114" s="171" t="s">
        <v>203</v>
      </c>
      <c r="V114" s="175"/>
      <c r="W114" s="173" t="s">
        <v>105</v>
      </c>
      <c r="Y114" s="152"/>
      <c r="Z114" s="165"/>
      <c r="AA114" s="152" t="str">
        <f t="shared" si="2"/>
        <v/>
      </c>
      <c r="AB114" s="179"/>
      <c r="AC114" s="167"/>
    </row>
    <row r="115" spans="1:29" ht="155.1">
      <c r="A115" s="146"/>
      <c r="B115" s="187"/>
      <c r="C115" s="187"/>
      <c r="D115" s="254"/>
      <c r="E115" s="254"/>
      <c r="F115" s="181" t="s">
        <v>129</v>
      </c>
      <c r="G115" s="148" t="s">
        <v>82</v>
      </c>
      <c r="H115" s="149" t="s">
        <v>83</v>
      </c>
      <c r="I115" s="184" t="s">
        <v>103</v>
      </c>
      <c r="J115" s="182">
        <f>+VLOOKUP(I115,[1]Peligros_Aspectos!A:D,4,0)</f>
        <v>0</v>
      </c>
      <c r="K115" s="182" t="str">
        <f>+VLOOKUP(I115,[1]Peligros_Aspectos!A:D,2,0)</f>
        <v>Psicosocial</v>
      </c>
      <c r="L115" s="185" t="str">
        <f>+VLOOKUP(I115,[1]Peligros_Aspectos!A:C,3,0)</f>
        <v>Estrés, depresión, ausentismo laboral, ansiedad, conducta agresiva o violenta, bullyng, burn out</v>
      </c>
      <c r="M115" s="150" t="s">
        <v>85</v>
      </c>
      <c r="N115" s="167">
        <v>3</v>
      </c>
      <c r="O115" s="152">
        <f t="shared" si="3"/>
        <v>13</v>
      </c>
      <c r="P115" s="169"/>
      <c r="Q115" s="169"/>
      <c r="R115" s="169"/>
      <c r="T115" s="170"/>
      <c r="U115" s="171" t="s">
        <v>196</v>
      </c>
      <c r="V115" s="175"/>
      <c r="W115" s="173" t="s">
        <v>105</v>
      </c>
      <c r="Y115" s="152"/>
      <c r="Z115" s="165"/>
      <c r="AA115" s="152" t="str">
        <f t="shared" ref="AA115:AA178" si="4">IF(CONCATENATE(Z115,Y115)="1A",1,IF(CONCATENATE(Z115,Y115)="1B",2,IF(CONCATENATE(Z115,Y115)="2A",3,IF(CONCATENATE(Z115,Y115)="1C",4,IF(CONCATENATE(Z115,Y115)="2B",5,IF(CONCATENATE(Z115,Y115)="3A",6,IF(CONCATENATE(Z115,Y115)="1D",7,IF(CONCATENATE(Z115,Y115)="2C",8,IF(CONCATENATE(Z115,Y115)="3B",9,IF(CONCATENATE(Z115,Y115)="4A",10,IF(CONCATENATE(Z115,Y115)="1E",11,IF(CONCATENATE(Z115,Y115)="2D",12,IF(CONCATENATE(Z115,Y115)="3C",13,IF(CONCATENATE(Z115,Y115)="4B",14,IF(CONCATENATE(Z115,Y115)="5A",15,IF(CONCATENATE(Z115,Y115)="2E",16,IF(CONCATENATE(Z115,Y115)="3D",17,IF(CONCATENATE(Z115,Y115)="4C",18,IF(CONCATENATE(Z115,Y115)="5B",19,IF(CONCATENATE(Z115,Y115)="3E",20,IF(CONCATENATE(Z115,Y115)="4D",21,IF(CONCATENATE(Z115,Y115)="5C",22,IF(CONCATENATE(Z115,Y115)="4E",23,IF(CONCATENATE(Z115,Y115)="5D",24,IF(CONCATENATE(Z115,Y115)="5E",25,"")))))))))))))))))))))))))</f>
        <v/>
      </c>
      <c r="AB115" s="179"/>
      <c r="AC115" s="167"/>
    </row>
    <row r="116" spans="1:29" ht="155.1">
      <c r="A116" s="146"/>
      <c r="B116" s="187"/>
      <c r="C116" s="187"/>
      <c r="D116" s="254"/>
      <c r="E116" s="254"/>
      <c r="F116" s="181" t="s">
        <v>129</v>
      </c>
      <c r="G116" s="148" t="s">
        <v>82</v>
      </c>
      <c r="H116" s="149" t="s">
        <v>83</v>
      </c>
      <c r="I116" s="184" t="s">
        <v>164</v>
      </c>
      <c r="J116" s="182">
        <f>+VLOOKUP(I116,[1]Peligros_Aspectos!A:D,4,0)</f>
        <v>0</v>
      </c>
      <c r="K116" s="182" t="str">
        <f>+VLOOKUP(I116,[1]Peligros_Aspectos!A:D,2,0)</f>
        <v>Estrés Térmico por calor o frío</v>
      </c>
      <c r="L116" s="185" t="str">
        <f>+VLOOKUP(I116,[1]Peligros_Aspectos!A:C,3,0)</f>
        <v>Deshidratación, hipertermia, hipotermia</v>
      </c>
      <c r="M116" s="150" t="s">
        <v>85</v>
      </c>
      <c r="N116" s="167">
        <v>3</v>
      </c>
      <c r="O116" s="152">
        <f t="shared" ref="O116:O179" si="5">IF(CONCATENATE(N116,M116)="1A",1,IF(CONCATENATE(N116,M116)="1B",2,IF(CONCATENATE(N116,M116)="2A",3,IF(CONCATENATE(N116,M116)="1C",4,IF(CONCATENATE(N116,M116)="2B",5,IF(CONCATENATE(N116,M116)="3A",6,IF(CONCATENATE(N116,M116)="1D",7,IF(CONCATENATE(N116,M116)="2C",8,IF(CONCATENATE(N116,M116)="3B",9,IF(CONCATENATE(N116,M116)="4A",10,IF(CONCATENATE(N116,M116)="1E",11,IF(CONCATENATE(N116,M116)="2D",12,IF(CONCATENATE(N116,M116)="3C",13,IF(CONCATENATE(N116,M116)="4B",14,IF(CONCATENATE(N116,M116)="5A",15,IF(CONCATENATE(N116,M116)="2E",16,IF(CONCATENATE(N116,M116)="3D",17,IF(CONCATENATE(N116,M116)="4C",18,IF(CONCATENATE(N116,M116)="5B",19,IF(CONCATENATE(N116,M116)="3E",20,IF(CONCATENATE(N116,M116)="4D",21,IF(CONCATENATE(N116,M116)="5C",22,IF(CONCATENATE(N116,M116)="4E",23,IF(CONCATENATE(N116,M116)="5D",24,IF(CONCATENATE(N116,M116)="5E",25,"")))))))))))))))))))))))))</f>
        <v>13</v>
      </c>
      <c r="P116" s="168"/>
      <c r="Q116" s="168"/>
      <c r="R116" s="168"/>
      <c r="T116" s="170"/>
      <c r="U116" s="171" t="s">
        <v>205</v>
      </c>
      <c r="V116" s="175"/>
      <c r="W116" s="173" t="s">
        <v>225</v>
      </c>
      <c r="Y116" s="152"/>
      <c r="Z116" s="165"/>
      <c r="AA116" s="152" t="str">
        <f t="shared" si="4"/>
        <v/>
      </c>
      <c r="AB116" s="179"/>
      <c r="AC116" s="167"/>
    </row>
    <row r="117" spans="1:29" ht="155.1">
      <c r="A117" s="146"/>
      <c r="B117" s="187"/>
      <c r="C117" s="188"/>
      <c r="D117" s="199"/>
      <c r="E117" s="199"/>
      <c r="F117" s="181" t="s">
        <v>129</v>
      </c>
      <c r="G117" s="148" t="s">
        <v>82</v>
      </c>
      <c r="H117" s="149" t="s">
        <v>90</v>
      </c>
      <c r="I117" s="184" t="s">
        <v>207</v>
      </c>
      <c r="J117" s="182">
        <f>+VLOOKUP(I117,[1]Peligros_Aspectos!A:D,4,0)</f>
        <v>0</v>
      </c>
      <c r="K117" s="182" t="str">
        <f>+VLOOKUP(I117,[1]Peligros_Aspectos!A:D,2,0)</f>
        <v>Atropello, volcadura, colisiones, despistes, incendio</v>
      </c>
      <c r="L117" s="185" t="str">
        <f>+VLOOKUP(I117,[1]Peligros_Aspectos!A:C,3,0)</f>
        <v>Fatalidad, Lesión Grave, Daños a la propiedad</v>
      </c>
      <c r="M117" s="150" t="s">
        <v>85</v>
      </c>
      <c r="N117" s="167">
        <v>2</v>
      </c>
      <c r="O117" s="152">
        <f t="shared" si="5"/>
        <v>8</v>
      </c>
      <c r="P117" s="168"/>
      <c r="Q117" s="168"/>
      <c r="R117" s="168"/>
      <c r="T117" s="170" t="s">
        <v>208</v>
      </c>
      <c r="U117" s="171" t="s">
        <v>209</v>
      </c>
      <c r="V117" s="175"/>
      <c r="W117" s="173" t="s">
        <v>105</v>
      </c>
      <c r="Y117" s="152"/>
      <c r="Z117" s="165"/>
      <c r="AA117" s="152" t="str">
        <f t="shared" si="4"/>
        <v/>
      </c>
      <c r="AB117" s="179"/>
      <c r="AC117" s="167"/>
    </row>
    <row r="118" spans="1:29" ht="46.5">
      <c r="A118" s="146"/>
      <c r="B118" s="187"/>
      <c r="C118" s="186">
        <v>5</v>
      </c>
      <c r="D118" s="198" t="s">
        <v>226</v>
      </c>
      <c r="E118" s="198" t="s">
        <v>80</v>
      </c>
      <c r="F118" s="181" t="s">
        <v>129</v>
      </c>
      <c r="G118" s="148" t="s">
        <v>174</v>
      </c>
      <c r="H118" s="149" t="s">
        <v>83</v>
      </c>
      <c r="I118" s="184" t="s">
        <v>84</v>
      </c>
      <c r="J118" s="182">
        <f>+VLOOKUP(I118,[1]Peligros_Aspectos!A:D,4,0)</f>
        <v>0</v>
      </c>
      <c r="K118" s="182" t="str">
        <f>+VLOOKUP(I118,[1]Peligros_Aspectos!A:D,2,0)</f>
        <v>Exposición o contacto con agentes infecciósos</v>
      </c>
      <c r="L118" s="185" t="str">
        <f>+VLOOKUP(I118,[1]Peligros_Aspectos!A:C,3,0)</f>
        <v>Infección , fatalidad</v>
      </c>
      <c r="M118" s="150" t="s">
        <v>85</v>
      </c>
      <c r="N118" s="167">
        <v>3</v>
      </c>
      <c r="O118" s="152">
        <f t="shared" si="5"/>
        <v>13</v>
      </c>
      <c r="P118" s="168"/>
      <c r="Q118" s="168"/>
      <c r="R118" s="168"/>
      <c r="T118" s="170"/>
      <c r="U118" s="171" t="s">
        <v>86</v>
      </c>
      <c r="V118" s="175"/>
      <c r="W118" s="173" t="s">
        <v>87</v>
      </c>
      <c r="Y118" s="152"/>
      <c r="Z118" s="165"/>
      <c r="AA118" s="152" t="str">
        <f t="shared" si="4"/>
        <v/>
      </c>
      <c r="AB118" s="179" t="s">
        <v>88</v>
      </c>
      <c r="AC118" s="167"/>
    </row>
    <row r="119" spans="1:29" ht="409.5">
      <c r="A119" s="146"/>
      <c r="B119" s="187"/>
      <c r="C119" s="187"/>
      <c r="D119" s="254"/>
      <c r="E119" s="254"/>
      <c r="F119" s="181" t="s">
        <v>129</v>
      </c>
      <c r="G119" s="148" t="s">
        <v>174</v>
      </c>
      <c r="H119" s="149" t="s">
        <v>90</v>
      </c>
      <c r="I119" s="184" t="s">
        <v>110</v>
      </c>
      <c r="J119" s="182">
        <f>+VLOOKUP(I119,[1]Peligros_Aspectos!A:D,4,0)</f>
        <v>0</v>
      </c>
      <c r="K119" s="182" t="str">
        <f>+VLOOKUP(I119,[1]Peligros_Aspectos!A:D,2,0)</f>
        <v>Caída o deslizamiento de</v>
      </c>
      <c r="L119" s="185" t="str">
        <f>+VLOOKUP(I119,[1]Peligros_Aspectos!A:C,3,0)</f>
        <v>Fatalidad (Atrapamiento por material), asfixia, daño a la propiedad, detención del proceso productivo.</v>
      </c>
      <c r="M119" s="150" t="s">
        <v>85</v>
      </c>
      <c r="N119" s="167">
        <v>3</v>
      </c>
      <c r="O119" s="152">
        <f t="shared" si="5"/>
        <v>13</v>
      </c>
      <c r="P119" s="168" t="s">
        <v>111</v>
      </c>
      <c r="Q119" s="168"/>
      <c r="R119" s="168"/>
      <c r="T119" s="170"/>
      <c r="U119" s="171" t="s">
        <v>199</v>
      </c>
      <c r="V119" s="175"/>
      <c r="W119" s="173" t="s">
        <v>105</v>
      </c>
      <c r="Y119" s="152"/>
      <c r="Z119" s="165"/>
      <c r="AA119" s="152" t="str">
        <f t="shared" si="4"/>
        <v/>
      </c>
      <c r="AB119" s="179"/>
      <c r="AC119" s="167"/>
    </row>
    <row r="120" spans="1:29" ht="155.1">
      <c r="A120" s="146"/>
      <c r="B120" s="187"/>
      <c r="C120" s="187"/>
      <c r="D120" s="254"/>
      <c r="E120" s="254"/>
      <c r="F120" s="181" t="s">
        <v>129</v>
      </c>
      <c r="G120" s="148" t="s">
        <v>174</v>
      </c>
      <c r="H120" s="149" t="s">
        <v>90</v>
      </c>
      <c r="I120" s="184" t="s">
        <v>91</v>
      </c>
      <c r="J120" s="182">
        <f>+VLOOKUP(I120,[1]Peligros_Aspectos!A:D,4,0)</f>
        <v>0</v>
      </c>
      <c r="K120" s="182" t="str">
        <f>+VLOOKUP(I120,[1]Peligros_Aspectos!A:D,2,0)</f>
        <v>Caida al mismo nivel</v>
      </c>
      <c r="L120" s="185" t="str">
        <f>+VLOOKUP(I120,[1]Peligros_Aspectos!A:C,3,0)</f>
        <v>Heridas/Contusión/hematoma</v>
      </c>
      <c r="M120" s="150" t="s">
        <v>85</v>
      </c>
      <c r="N120" s="167">
        <v>4</v>
      </c>
      <c r="O120" s="152">
        <f t="shared" si="5"/>
        <v>18</v>
      </c>
      <c r="P120" s="168"/>
      <c r="Q120" s="168"/>
      <c r="R120" s="168"/>
      <c r="T120" s="170"/>
      <c r="U120" s="171" t="s">
        <v>92</v>
      </c>
      <c r="V120" s="175"/>
      <c r="W120" s="173" t="s">
        <v>105</v>
      </c>
      <c r="Y120" s="152"/>
      <c r="Z120" s="165"/>
      <c r="AA120" s="152" t="str">
        <f t="shared" si="4"/>
        <v/>
      </c>
      <c r="AB120" s="179"/>
      <c r="AC120" s="167"/>
    </row>
    <row r="121" spans="1:29" ht="155.1">
      <c r="A121" s="146"/>
      <c r="B121" s="187"/>
      <c r="C121" s="187"/>
      <c r="D121" s="254"/>
      <c r="E121" s="254"/>
      <c r="F121" s="181" t="s">
        <v>129</v>
      </c>
      <c r="G121" s="148" t="s">
        <v>174</v>
      </c>
      <c r="H121" s="149" t="s">
        <v>83</v>
      </c>
      <c r="I121" s="184" t="s">
        <v>103</v>
      </c>
      <c r="J121" s="182">
        <f>+VLOOKUP(I121,[1]Peligros_Aspectos!A:D,4,0)</f>
        <v>0</v>
      </c>
      <c r="K121" s="182" t="str">
        <f>+VLOOKUP(I121,[1]Peligros_Aspectos!A:D,2,0)</f>
        <v>Psicosocial</v>
      </c>
      <c r="L121" s="185" t="str">
        <f>+VLOOKUP(I121,[1]Peligros_Aspectos!A:C,3,0)</f>
        <v>Estrés, depresión, ausentismo laboral, ansiedad, conducta agresiva o violenta, bullyng, burn out</v>
      </c>
      <c r="M121" s="150" t="s">
        <v>85</v>
      </c>
      <c r="N121" s="167">
        <v>3</v>
      </c>
      <c r="O121" s="152">
        <f t="shared" si="5"/>
        <v>13</v>
      </c>
      <c r="P121" s="169"/>
      <c r="Q121" s="169"/>
      <c r="R121" s="169"/>
      <c r="T121" s="170"/>
      <c r="U121" s="171" t="s">
        <v>196</v>
      </c>
      <c r="V121" s="175"/>
      <c r="W121" s="173" t="s">
        <v>105</v>
      </c>
      <c r="Y121" s="152"/>
      <c r="Z121" s="165"/>
      <c r="AA121" s="152" t="str">
        <f t="shared" si="4"/>
        <v/>
      </c>
      <c r="AB121" s="179"/>
      <c r="AC121" s="167"/>
    </row>
    <row r="122" spans="1:29" ht="155.1">
      <c r="A122" s="146"/>
      <c r="B122" s="187"/>
      <c r="C122" s="187"/>
      <c r="D122" s="254"/>
      <c r="E122" s="254"/>
      <c r="F122" s="181" t="s">
        <v>129</v>
      </c>
      <c r="G122" s="148" t="s">
        <v>174</v>
      </c>
      <c r="H122" s="149" t="s">
        <v>90</v>
      </c>
      <c r="I122" s="184" t="s">
        <v>113</v>
      </c>
      <c r="J122" s="182">
        <f>+VLOOKUP(I122,[1]Peligros_Aspectos!A:D,4,0)</f>
        <v>0</v>
      </c>
      <c r="K122" s="182" t="str">
        <f>+VLOOKUP(I122,[1]Peligros_Aspectos!A:D,2,0)</f>
        <v>Caida al mismo nivel</v>
      </c>
      <c r="L122" s="185" t="str">
        <f>+VLOOKUP(I122,[1]Peligros_Aspectos!A:C,3,0)</f>
        <v>Fractura/Contusión/hematoma</v>
      </c>
      <c r="M122" s="150" t="s">
        <v>85</v>
      </c>
      <c r="N122" s="167">
        <v>4</v>
      </c>
      <c r="O122" s="152">
        <f t="shared" si="5"/>
        <v>18</v>
      </c>
      <c r="P122" s="168"/>
      <c r="Q122" s="168"/>
      <c r="R122" s="168"/>
      <c r="T122" s="170"/>
      <c r="U122" s="171" t="s">
        <v>92</v>
      </c>
      <c r="V122" s="175"/>
      <c r="W122" s="173" t="s">
        <v>105</v>
      </c>
      <c r="Y122" s="152"/>
      <c r="Z122" s="165"/>
      <c r="AA122" s="152" t="str">
        <f t="shared" si="4"/>
        <v/>
      </c>
      <c r="AB122" s="179"/>
      <c r="AC122" s="167"/>
    </row>
    <row r="123" spans="1:29" ht="155.1">
      <c r="A123" s="146"/>
      <c r="B123" s="187"/>
      <c r="C123" s="187"/>
      <c r="D123" s="254"/>
      <c r="E123" s="199"/>
      <c r="F123" s="181" t="s">
        <v>129</v>
      </c>
      <c r="G123" s="148" t="s">
        <v>174</v>
      </c>
      <c r="H123" s="149" t="s">
        <v>90</v>
      </c>
      <c r="I123" s="184" t="s">
        <v>107</v>
      </c>
      <c r="J123" s="182">
        <f>+VLOOKUP(I123,[1]Peligros_Aspectos!A:D,4,0)</f>
        <v>0</v>
      </c>
      <c r="K123" s="182" t="str">
        <f>+VLOOKUP(I123,[1]Peligros_Aspectos!A:D,2,0)</f>
        <v>Caida al mismo nivel</v>
      </c>
      <c r="L123" s="185" t="str">
        <f>+VLOOKUP(I123,[1]Peligros_Aspectos!A:C,3,0)</f>
        <v>Fractura/Heridas / Excoriaciones / Rasguños</v>
      </c>
      <c r="M123" s="150" t="s">
        <v>85</v>
      </c>
      <c r="N123" s="167">
        <v>4</v>
      </c>
      <c r="O123" s="152">
        <f t="shared" si="5"/>
        <v>18</v>
      </c>
      <c r="P123" s="168"/>
      <c r="Q123" s="168"/>
      <c r="R123" s="168"/>
      <c r="T123" s="170"/>
      <c r="U123" s="171" t="s">
        <v>92</v>
      </c>
      <c r="V123" s="175"/>
      <c r="W123" s="173" t="s">
        <v>105</v>
      </c>
      <c r="Y123" s="152"/>
      <c r="Z123" s="165"/>
      <c r="AA123" s="152" t="str">
        <f t="shared" si="4"/>
        <v/>
      </c>
      <c r="AB123" s="179"/>
      <c r="AC123" s="167"/>
    </row>
    <row r="124" spans="1:29" ht="155.1">
      <c r="A124" s="146"/>
      <c r="B124" s="187"/>
      <c r="C124" s="187"/>
      <c r="D124" s="254"/>
      <c r="E124" s="198" t="s">
        <v>227</v>
      </c>
      <c r="F124" s="181" t="s">
        <v>129</v>
      </c>
      <c r="G124" s="148" t="s">
        <v>174</v>
      </c>
      <c r="H124" s="149" t="s">
        <v>90</v>
      </c>
      <c r="I124" s="184" t="s">
        <v>124</v>
      </c>
      <c r="J124" s="182">
        <f>+VLOOKUP(I124,[1]Peligros_Aspectos!A:D,4,0)</f>
        <v>0</v>
      </c>
      <c r="K124" s="182" t="str">
        <f>+VLOOKUP(I124,[1]Peligros_Aspectos!A:D,2,0)</f>
        <v>Exposición y/o Contacto con</v>
      </c>
      <c r="L124" s="185" t="str">
        <f>+VLOOKUP(I124,[1]Peligros_Aspectos!A:C,3,0)</f>
        <v>Fatalidad, Shock eléctrico, Lesiones Graves, Amputaciones, Lesiones leves</v>
      </c>
      <c r="M124" s="150" t="s">
        <v>85</v>
      </c>
      <c r="N124" s="167">
        <v>2</v>
      </c>
      <c r="O124" s="152">
        <f t="shared" si="5"/>
        <v>8</v>
      </c>
      <c r="P124" s="168"/>
      <c r="Q124" s="168"/>
      <c r="R124" s="168"/>
      <c r="T124" s="170" t="s">
        <v>125</v>
      </c>
      <c r="U124" s="171" t="s">
        <v>228</v>
      </c>
      <c r="V124" s="175"/>
      <c r="W124" s="173" t="s">
        <v>105</v>
      </c>
      <c r="Y124" s="152"/>
      <c r="Z124" s="165"/>
      <c r="AA124" s="152" t="str">
        <f t="shared" si="4"/>
        <v/>
      </c>
      <c r="AB124" s="179" t="s">
        <v>127</v>
      </c>
      <c r="AC124" s="167"/>
    </row>
    <row r="125" spans="1:29" ht="155.1">
      <c r="A125" s="146"/>
      <c r="B125" s="187"/>
      <c r="C125" s="187"/>
      <c r="D125" s="254"/>
      <c r="E125" s="199"/>
      <c r="F125" s="181" t="s">
        <v>129</v>
      </c>
      <c r="G125" s="148" t="s">
        <v>174</v>
      </c>
      <c r="H125" s="149" t="s">
        <v>90</v>
      </c>
      <c r="I125" s="184" t="s">
        <v>229</v>
      </c>
      <c r="J125" s="182">
        <f>+VLOOKUP(I125,[1]Peligros_Aspectos!A:D,4,0)</f>
        <v>0</v>
      </c>
      <c r="K125" s="182" t="str">
        <f>+VLOOKUP(I125,[1]Peligros_Aspectos!A:D,2,0)</f>
        <v>Exposición y/o contacto con energía residual, Aplastamientos, Incendios</v>
      </c>
      <c r="L125" s="185" t="str">
        <f>+VLOOKUP(I125,[1]Peligros_Aspectos!A:C,3,0)</f>
        <v>Fatalidad, Lesiones Graves, Shock Eléctrico</v>
      </c>
      <c r="M125" s="150" t="s">
        <v>85</v>
      </c>
      <c r="N125" s="167">
        <v>3</v>
      </c>
      <c r="O125" s="152">
        <f t="shared" si="5"/>
        <v>13</v>
      </c>
      <c r="P125" s="168"/>
      <c r="Q125" s="168"/>
      <c r="R125" s="168"/>
      <c r="T125" s="170" t="s">
        <v>230</v>
      </c>
      <c r="U125" s="171" t="s">
        <v>231</v>
      </c>
      <c r="V125" s="175"/>
      <c r="W125" s="173" t="s">
        <v>105</v>
      </c>
      <c r="Y125" s="152"/>
      <c r="Z125" s="165"/>
      <c r="AA125" s="152" t="str">
        <f t="shared" si="4"/>
        <v/>
      </c>
      <c r="AB125" s="179"/>
      <c r="AC125" s="167"/>
    </row>
    <row r="126" spans="1:29" ht="155.1">
      <c r="A126" s="146"/>
      <c r="B126" s="187"/>
      <c r="C126" s="187"/>
      <c r="D126" s="254"/>
      <c r="E126" s="198" t="s">
        <v>232</v>
      </c>
      <c r="F126" s="181" t="s">
        <v>129</v>
      </c>
      <c r="G126" s="148" t="s">
        <v>174</v>
      </c>
      <c r="H126" s="149" t="s">
        <v>83</v>
      </c>
      <c r="I126" s="184" t="s">
        <v>133</v>
      </c>
      <c r="J126" s="182">
        <f>+VLOOKUP(I126,[1]Peligros_Aspectos!A:D,4,0)</f>
        <v>0</v>
      </c>
      <c r="K126" s="182" t="str">
        <f>+VLOOKUP(I126,[1]Peligros_Aspectos!A:D,2,0)</f>
        <v>Contacto con sustancias quimicas</v>
      </c>
      <c r="L126" s="185" t="str">
        <f>+VLOOKUP(I126,[1]Peligros_Aspectos!A:C,3,0)</f>
        <v>Dermatitis, Quemadura Química, queratitis, intoxicación</v>
      </c>
      <c r="M126" s="150" t="s">
        <v>85</v>
      </c>
      <c r="N126" s="167">
        <v>4</v>
      </c>
      <c r="O126" s="152">
        <f t="shared" si="5"/>
        <v>18</v>
      </c>
      <c r="P126" s="168"/>
      <c r="Q126" s="168"/>
      <c r="R126" s="168"/>
      <c r="T126" s="170"/>
      <c r="U126" s="171" t="s">
        <v>233</v>
      </c>
      <c r="V126" s="175"/>
      <c r="W126" s="173" t="s">
        <v>105</v>
      </c>
      <c r="Y126" s="152"/>
      <c r="Z126" s="165"/>
      <c r="AA126" s="152" t="str">
        <f t="shared" si="4"/>
        <v/>
      </c>
      <c r="AB126" s="179"/>
      <c r="AC126" s="167"/>
    </row>
    <row r="127" spans="1:29" ht="77.45">
      <c r="A127" s="146"/>
      <c r="B127" s="187"/>
      <c r="C127" s="187"/>
      <c r="D127" s="254"/>
      <c r="E127" s="254"/>
      <c r="F127" s="181" t="s">
        <v>129</v>
      </c>
      <c r="G127" s="148" t="s">
        <v>174</v>
      </c>
      <c r="H127" s="149" t="s">
        <v>90</v>
      </c>
      <c r="I127" s="184" t="s">
        <v>135</v>
      </c>
      <c r="J127" s="182">
        <f>+VLOOKUP(I127,[1]Peligros_Aspectos!A:D,4,0)</f>
        <v>0</v>
      </c>
      <c r="K127" s="182" t="str">
        <f>+VLOOKUP(I127,[1]Peligros_Aspectos!A:D,2,0)</f>
        <v>Exposición y/o Contacto con</v>
      </c>
      <c r="L127" s="185" t="str">
        <f>+VLOOKUP(I127,[1]Peligros_Aspectos!A:C,3,0)</f>
        <v>Lesiones al ojo, golpes</v>
      </c>
      <c r="M127" s="150" t="s">
        <v>85</v>
      </c>
      <c r="N127" s="167">
        <v>4</v>
      </c>
      <c r="O127" s="152">
        <f t="shared" si="5"/>
        <v>18</v>
      </c>
      <c r="P127" s="168"/>
      <c r="Q127" s="168"/>
      <c r="R127" s="168"/>
      <c r="T127" s="170"/>
      <c r="U127" s="171" t="s">
        <v>134</v>
      </c>
      <c r="V127" s="175"/>
      <c r="W127" s="173" t="s">
        <v>234</v>
      </c>
      <c r="Y127" s="152"/>
      <c r="Z127" s="165"/>
      <c r="AA127" s="152" t="str">
        <f t="shared" si="4"/>
        <v/>
      </c>
      <c r="AB127" s="179"/>
      <c r="AC127" s="167"/>
    </row>
    <row r="128" spans="1:29" ht="155.1">
      <c r="A128" s="146"/>
      <c r="B128" s="187"/>
      <c r="C128" s="187"/>
      <c r="D128" s="254"/>
      <c r="E128" s="254"/>
      <c r="F128" s="181" t="s">
        <v>129</v>
      </c>
      <c r="G128" s="148" t="s">
        <v>191</v>
      </c>
      <c r="H128" s="149" t="s">
        <v>121</v>
      </c>
      <c r="I128" s="184" t="s">
        <v>136</v>
      </c>
      <c r="J128" s="182" t="str">
        <f>+VLOOKUP(I128,[1]Peligros_Aspectos!A:D,4,0)</f>
        <v>SIGNIFICATIVO</v>
      </c>
      <c r="K128" s="182" t="str">
        <f>+VLOOKUP(I128,[1]Peligros_Aspectos!A:D,2,0)</f>
        <v>Cambio en la calidad de suelo, cursos de agua, aire y paisaje</v>
      </c>
      <c r="L128" s="185" t="str">
        <f>+VLOOKUP(I128,[1]Peligros_Aspectos!A:C,3,0)</f>
        <v>Afectación de flora y/o cultivos, Cambio en la composición del suelo y/o agua, 
Afectación de microfauna del suelo</v>
      </c>
      <c r="M128" s="150" t="s">
        <v>85</v>
      </c>
      <c r="N128" s="167">
        <v>3</v>
      </c>
      <c r="O128" s="152">
        <f t="shared" si="5"/>
        <v>13</v>
      </c>
      <c r="P128" s="168"/>
      <c r="Q128" s="168"/>
      <c r="R128" s="168"/>
      <c r="T128" s="170"/>
      <c r="U128" s="171" t="s">
        <v>137</v>
      </c>
      <c r="V128" s="175"/>
      <c r="W128" s="173" t="s">
        <v>105</v>
      </c>
      <c r="Y128" s="152"/>
      <c r="Z128" s="165"/>
      <c r="AA128" s="152" t="str">
        <f t="shared" si="4"/>
        <v/>
      </c>
      <c r="AB128" s="179"/>
      <c r="AC128" s="167"/>
    </row>
    <row r="129" spans="1:29" ht="155.1">
      <c r="A129" s="146"/>
      <c r="B129" s="187"/>
      <c r="C129" s="187"/>
      <c r="D129" s="254"/>
      <c r="E129" s="254"/>
      <c r="F129" s="181" t="s">
        <v>129</v>
      </c>
      <c r="G129" s="148" t="s">
        <v>174</v>
      </c>
      <c r="H129" s="149" t="s">
        <v>90</v>
      </c>
      <c r="I129" s="184" t="s">
        <v>99</v>
      </c>
      <c r="J129" s="182">
        <f>+VLOOKUP(I129,[1]Peligros_Aspectos!A:D,4,0)</f>
        <v>0</v>
      </c>
      <c r="K129" s="182" t="str">
        <f>+VLOOKUP(I129,[1]Peligros_Aspectos!A:D,2,0)</f>
        <v>Golpeado por / contra</v>
      </c>
      <c r="L129" s="185" t="str">
        <f>+VLOOKUP(I129,[1]Peligros_Aspectos!A:C,3,0)</f>
        <v>Fractura/Contusión/hematoma</v>
      </c>
      <c r="M129" s="150" t="s">
        <v>85</v>
      </c>
      <c r="N129" s="167">
        <v>4</v>
      </c>
      <c r="O129" s="152">
        <f t="shared" si="5"/>
        <v>18</v>
      </c>
      <c r="P129" s="169"/>
      <c r="Q129" s="169"/>
      <c r="R129" s="169"/>
      <c r="T129" s="169"/>
      <c r="U129" s="176" t="s">
        <v>181</v>
      </c>
      <c r="V129" s="175"/>
      <c r="W129" s="173" t="s">
        <v>105</v>
      </c>
      <c r="Y129" s="152"/>
      <c r="Z129" s="165"/>
      <c r="AA129" s="152" t="str">
        <f t="shared" si="4"/>
        <v/>
      </c>
      <c r="AB129" s="179"/>
      <c r="AC129" s="167"/>
    </row>
    <row r="130" spans="1:29" ht="195">
      <c r="A130" s="146"/>
      <c r="B130" s="187"/>
      <c r="C130" s="187"/>
      <c r="D130" s="254"/>
      <c r="E130" s="254"/>
      <c r="F130" s="181" t="s">
        <v>129</v>
      </c>
      <c r="G130" s="148" t="s">
        <v>191</v>
      </c>
      <c r="H130" s="149" t="s">
        <v>121</v>
      </c>
      <c r="I130" s="184" t="s">
        <v>235</v>
      </c>
      <c r="J130" s="182" t="str">
        <f>+VLOOKUP(I130,[1]Peligros_Aspectos!A:D,4,0)</f>
        <v>SIGNIFICATIVO</v>
      </c>
      <c r="K130" s="182" t="str">
        <f>+VLOOKUP(I130,[1]Peligros_Aspectos!A:D,2,0)</f>
        <v>Cambio en la calidad de cursos de agua y suelo</v>
      </c>
      <c r="L130" s="185" t="str">
        <f>+VLOOKUP(I130,[1]Peligros_Aspectos!A:C,3,0)</f>
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</c>
      <c r="M130" s="150" t="s">
        <v>85</v>
      </c>
      <c r="N130" s="167">
        <v>3</v>
      </c>
      <c r="O130" s="152">
        <f t="shared" si="5"/>
        <v>13</v>
      </c>
      <c r="P130" s="168"/>
      <c r="Q130" s="168"/>
      <c r="R130" s="168"/>
      <c r="T130" s="170"/>
      <c r="U130" s="171" t="s">
        <v>236</v>
      </c>
      <c r="V130" s="175"/>
      <c r="W130" s="173" t="s">
        <v>105</v>
      </c>
      <c r="Y130" s="152"/>
      <c r="Z130" s="165"/>
      <c r="AA130" s="152" t="str">
        <f t="shared" si="4"/>
        <v/>
      </c>
      <c r="AB130" s="179"/>
      <c r="AC130" s="167"/>
    </row>
    <row r="131" spans="1:29" ht="155.1">
      <c r="A131" s="146"/>
      <c r="B131" s="187"/>
      <c r="C131" s="187"/>
      <c r="D131" s="254"/>
      <c r="E131" s="199"/>
      <c r="F131" s="181" t="s">
        <v>129</v>
      </c>
      <c r="G131" s="148" t="s">
        <v>174</v>
      </c>
      <c r="H131" s="149" t="s">
        <v>83</v>
      </c>
      <c r="I131" s="184" t="s">
        <v>156</v>
      </c>
      <c r="J131" s="182">
        <f>+VLOOKUP(I131,[1]Peligros_Aspectos!A:D,4,0)</f>
        <v>0</v>
      </c>
      <c r="K131" s="182" t="str">
        <f>+VLOOKUP(I131,[1]Peligros_Aspectos!A:D,2,0)</f>
        <v>Movimientos repetitivos  prolongados</v>
      </c>
      <c r="L131" s="185" t="str">
        <f>+VLOOKUP(I131,[1]Peligros_Aspectos!A:C,3,0)</f>
        <v>Lesiones osteoarticulares, lumbalgia, escoliosis, golpes y contusiones</v>
      </c>
      <c r="M131" s="150" t="s">
        <v>85</v>
      </c>
      <c r="N131" s="167">
        <v>3</v>
      </c>
      <c r="O131" s="152">
        <f t="shared" si="5"/>
        <v>13</v>
      </c>
      <c r="P131" s="169"/>
      <c r="Q131" s="169"/>
      <c r="R131" s="169"/>
      <c r="T131" s="170"/>
      <c r="U131" s="171" t="s">
        <v>155</v>
      </c>
      <c r="V131" s="175"/>
      <c r="W131" s="173" t="s">
        <v>105</v>
      </c>
      <c r="Y131" s="152"/>
      <c r="Z131" s="165"/>
      <c r="AA131" s="152" t="str">
        <f t="shared" si="4"/>
        <v/>
      </c>
      <c r="AB131" s="179"/>
      <c r="AC131" s="167"/>
    </row>
    <row r="132" spans="1:29" ht="155.1">
      <c r="A132" s="146"/>
      <c r="B132" s="187"/>
      <c r="C132" s="187"/>
      <c r="D132" s="254"/>
      <c r="E132" s="198" t="s">
        <v>237</v>
      </c>
      <c r="F132" s="181" t="s">
        <v>129</v>
      </c>
      <c r="G132" s="148" t="s">
        <v>174</v>
      </c>
      <c r="H132" s="149" t="s">
        <v>83</v>
      </c>
      <c r="I132" s="184" t="s">
        <v>133</v>
      </c>
      <c r="J132" s="182">
        <f>+VLOOKUP(I132,[1]Peligros_Aspectos!A:D,4,0)</f>
        <v>0</v>
      </c>
      <c r="K132" s="182" t="str">
        <f>+VLOOKUP(I132,[1]Peligros_Aspectos!A:D,2,0)</f>
        <v>Contacto con sustancias quimicas</v>
      </c>
      <c r="L132" s="185" t="str">
        <f>+VLOOKUP(I132,[1]Peligros_Aspectos!A:C,3,0)</f>
        <v>Dermatitis, Quemadura Química, queratitis, intoxicación</v>
      </c>
      <c r="M132" s="150" t="s">
        <v>85</v>
      </c>
      <c r="N132" s="167">
        <v>4</v>
      </c>
      <c r="O132" s="152">
        <f t="shared" si="5"/>
        <v>18</v>
      </c>
      <c r="P132" s="168"/>
      <c r="Q132" s="168"/>
      <c r="R132" s="168"/>
      <c r="T132" s="170"/>
      <c r="U132" s="171" t="s">
        <v>134</v>
      </c>
      <c r="V132" s="175"/>
      <c r="W132" s="173" t="s">
        <v>105</v>
      </c>
      <c r="Y132" s="152"/>
      <c r="Z132" s="165"/>
      <c r="AA132" s="152" t="str">
        <f t="shared" si="4"/>
        <v/>
      </c>
      <c r="AB132" s="179"/>
      <c r="AC132" s="167"/>
    </row>
    <row r="133" spans="1:29" ht="77.45">
      <c r="A133" s="146"/>
      <c r="B133" s="187"/>
      <c r="C133" s="187"/>
      <c r="D133" s="254"/>
      <c r="E133" s="254"/>
      <c r="F133" s="181" t="s">
        <v>129</v>
      </c>
      <c r="G133" s="148" t="s">
        <v>174</v>
      </c>
      <c r="H133" s="149" t="s">
        <v>90</v>
      </c>
      <c r="I133" s="184" t="s">
        <v>135</v>
      </c>
      <c r="J133" s="182">
        <f>+VLOOKUP(I133,[1]Peligros_Aspectos!A:D,4,0)</f>
        <v>0</v>
      </c>
      <c r="K133" s="182" t="str">
        <f>+VLOOKUP(I133,[1]Peligros_Aspectos!A:D,2,0)</f>
        <v>Exposición y/o Contacto con</v>
      </c>
      <c r="L133" s="185" t="str">
        <f>+VLOOKUP(I133,[1]Peligros_Aspectos!A:C,3,0)</f>
        <v>Lesiones al ojo, golpes</v>
      </c>
      <c r="M133" s="150" t="s">
        <v>85</v>
      </c>
      <c r="N133" s="167">
        <v>4</v>
      </c>
      <c r="O133" s="152">
        <f t="shared" si="5"/>
        <v>18</v>
      </c>
      <c r="P133" s="168"/>
      <c r="Q133" s="168"/>
      <c r="R133" s="168"/>
      <c r="T133" s="170"/>
      <c r="U133" s="171" t="s">
        <v>134</v>
      </c>
      <c r="V133" s="175"/>
      <c r="W133" s="173" t="s">
        <v>234</v>
      </c>
      <c r="Y133" s="152"/>
      <c r="Z133" s="165"/>
      <c r="AA133" s="152" t="str">
        <f t="shared" si="4"/>
        <v/>
      </c>
      <c r="AB133" s="179"/>
      <c r="AC133" s="167"/>
    </row>
    <row r="134" spans="1:29" ht="155.1">
      <c r="A134" s="146"/>
      <c r="B134" s="187"/>
      <c r="C134" s="187"/>
      <c r="D134" s="254"/>
      <c r="E134" s="254"/>
      <c r="F134" s="181" t="s">
        <v>129</v>
      </c>
      <c r="G134" s="148" t="s">
        <v>191</v>
      </c>
      <c r="H134" s="149" t="s">
        <v>121</v>
      </c>
      <c r="I134" s="184" t="s">
        <v>136</v>
      </c>
      <c r="J134" s="182" t="str">
        <f>+VLOOKUP(I134,[1]Peligros_Aspectos!A:D,4,0)</f>
        <v>SIGNIFICATIVO</v>
      </c>
      <c r="K134" s="182" t="str">
        <f>+VLOOKUP(I134,[1]Peligros_Aspectos!A:D,2,0)</f>
        <v>Cambio en la calidad de suelo, cursos de agua, aire y paisaje</v>
      </c>
      <c r="L134" s="185" t="str">
        <f>+VLOOKUP(I134,[1]Peligros_Aspectos!A:C,3,0)</f>
        <v>Afectación de flora y/o cultivos, Cambio en la composición del suelo y/o agua, 
Afectación de microfauna del suelo</v>
      </c>
      <c r="M134" s="150" t="s">
        <v>85</v>
      </c>
      <c r="N134" s="167">
        <v>3</v>
      </c>
      <c r="O134" s="152">
        <f t="shared" si="5"/>
        <v>13</v>
      </c>
      <c r="P134" s="168"/>
      <c r="Q134" s="168"/>
      <c r="R134" s="168"/>
      <c r="T134" s="170"/>
      <c r="U134" s="171" t="s">
        <v>137</v>
      </c>
      <c r="V134" s="175"/>
      <c r="W134" s="173" t="s">
        <v>105</v>
      </c>
      <c r="Y134" s="152"/>
      <c r="Z134" s="165"/>
      <c r="AA134" s="152" t="str">
        <f t="shared" si="4"/>
        <v/>
      </c>
      <c r="AB134" s="179"/>
      <c r="AC134" s="167"/>
    </row>
    <row r="135" spans="1:29" ht="155.1">
      <c r="A135" s="146"/>
      <c r="B135" s="187"/>
      <c r="C135" s="187"/>
      <c r="D135" s="254"/>
      <c r="E135" s="254"/>
      <c r="F135" s="181" t="s">
        <v>129</v>
      </c>
      <c r="G135" s="148" t="s">
        <v>174</v>
      </c>
      <c r="H135" s="149" t="s">
        <v>90</v>
      </c>
      <c r="I135" s="184" t="s">
        <v>99</v>
      </c>
      <c r="J135" s="182">
        <f>+VLOOKUP(I135,[1]Peligros_Aspectos!A:D,4,0)</f>
        <v>0</v>
      </c>
      <c r="K135" s="182" t="str">
        <f>+VLOOKUP(I135,[1]Peligros_Aspectos!A:D,2,0)</f>
        <v>Golpeado por / contra</v>
      </c>
      <c r="L135" s="185" t="str">
        <f>+VLOOKUP(I135,[1]Peligros_Aspectos!A:C,3,0)</f>
        <v>Fractura/Contusión/hematoma</v>
      </c>
      <c r="M135" s="150" t="s">
        <v>85</v>
      </c>
      <c r="N135" s="167">
        <v>4</v>
      </c>
      <c r="O135" s="152">
        <f t="shared" si="5"/>
        <v>18</v>
      </c>
      <c r="P135" s="169"/>
      <c r="Q135" s="169"/>
      <c r="R135" s="169"/>
      <c r="T135" s="169"/>
      <c r="U135" s="176" t="s">
        <v>238</v>
      </c>
      <c r="V135" s="175"/>
      <c r="W135" s="173" t="s">
        <v>105</v>
      </c>
      <c r="Y135" s="152"/>
      <c r="Z135" s="165"/>
      <c r="AA135" s="152" t="str">
        <f t="shared" si="4"/>
        <v/>
      </c>
      <c r="AB135" s="179"/>
      <c r="AC135" s="167"/>
    </row>
    <row r="136" spans="1:29" ht="195">
      <c r="A136" s="146"/>
      <c r="B136" s="187"/>
      <c r="C136" s="187"/>
      <c r="D136" s="254"/>
      <c r="E136" s="254"/>
      <c r="F136" s="181" t="s">
        <v>129</v>
      </c>
      <c r="G136" s="148" t="s">
        <v>191</v>
      </c>
      <c r="H136" s="149" t="s">
        <v>121</v>
      </c>
      <c r="I136" s="184" t="s">
        <v>235</v>
      </c>
      <c r="J136" s="182" t="str">
        <f>+VLOOKUP(I136,[1]Peligros_Aspectos!A:D,4,0)</f>
        <v>SIGNIFICATIVO</v>
      </c>
      <c r="K136" s="182" t="str">
        <f>+VLOOKUP(I136,[1]Peligros_Aspectos!A:D,2,0)</f>
        <v>Cambio en la calidad de cursos de agua y suelo</v>
      </c>
      <c r="L136" s="185" t="str">
        <f>+VLOOKUP(I136,[1]Peligros_Aspectos!A:C,3,0)</f>
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</c>
      <c r="M136" s="150" t="s">
        <v>85</v>
      </c>
      <c r="N136" s="167">
        <v>3</v>
      </c>
      <c r="O136" s="152">
        <f t="shared" si="5"/>
        <v>13</v>
      </c>
      <c r="P136" s="168"/>
      <c r="Q136" s="168"/>
      <c r="R136" s="168"/>
      <c r="T136" s="170"/>
      <c r="U136" s="171" t="s">
        <v>236</v>
      </c>
      <c r="V136" s="175"/>
      <c r="W136" s="173" t="s">
        <v>105</v>
      </c>
      <c r="Y136" s="152"/>
      <c r="Z136" s="165"/>
      <c r="AA136" s="152" t="str">
        <f t="shared" si="4"/>
        <v/>
      </c>
      <c r="AB136" s="179"/>
      <c r="AC136" s="167"/>
    </row>
    <row r="137" spans="1:29" ht="155.1">
      <c r="A137" s="146"/>
      <c r="B137" s="187"/>
      <c r="C137" s="187"/>
      <c r="D137" s="254"/>
      <c r="E137" s="199"/>
      <c r="F137" s="181" t="s">
        <v>129</v>
      </c>
      <c r="G137" s="148" t="s">
        <v>174</v>
      </c>
      <c r="H137" s="149" t="s">
        <v>83</v>
      </c>
      <c r="I137" s="184" t="s">
        <v>156</v>
      </c>
      <c r="J137" s="182">
        <f>+VLOOKUP(I137,[1]Peligros_Aspectos!A:D,4,0)</f>
        <v>0</v>
      </c>
      <c r="K137" s="182" t="str">
        <f>+VLOOKUP(I137,[1]Peligros_Aspectos!A:D,2,0)</f>
        <v>Movimientos repetitivos  prolongados</v>
      </c>
      <c r="L137" s="185" t="str">
        <f>+VLOOKUP(I137,[1]Peligros_Aspectos!A:C,3,0)</f>
        <v>Lesiones osteoarticulares, lumbalgia, escoliosis, golpes y contusiones</v>
      </c>
      <c r="M137" s="150" t="s">
        <v>85</v>
      </c>
      <c r="N137" s="167">
        <v>3</v>
      </c>
      <c r="O137" s="152">
        <f t="shared" si="5"/>
        <v>13</v>
      </c>
      <c r="P137" s="169"/>
      <c r="Q137" s="169"/>
      <c r="R137" s="169"/>
      <c r="T137" s="170"/>
      <c r="U137" s="171" t="s">
        <v>155</v>
      </c>
      <c r="V137" s="175"/>
      <c r="W137" s="173" t="s">
        <v>105</v>
      </c>
      <c r="Y137" s="152"/>
      <c r="Z137" s="165"/>
      <c r="AA137" s="152" t="str">
        <f t="shared" si="4"/>
        <v/>
      </c>
      <c r="AB137" s="179"/>
      <c r="AC137" s="167"/>
    </row>
    <row r="138" spans="1:29" ht="155.1">
      <c r="A138" s="146"/>
      <c r="B138" s="187"/>
      <c r="C138" s="187"/>
      <c r="D138" s="254"/>
      <c r="E138" s="198" t="s">
        <v>239</v>
      </c>
      <c r="F138" s="181" t="s">
        <v>129</v>
      </c>
      <c r="G138" s="148" t="s">
        <v>174</v>
      </c>
      <c r="H138" s="149" t="s">
        <v>83</v>
      </c>
      <c r="I138" s="184" t="s">
        <v>133</v>
      </c>
      <c r="J138" s="182">
        <f>+VLOOKUP(I138,[1]Peligros_Aspectos!A:D,4,0)</f>
        <v>0</v>
      </c>
      <c r="K138" s="182" t="str">
        <f>+VLOOKUP(I138,[1]Peligros_Aspectos!A:D,2,0)</f>
        <v>Contacto con sustancias quimicas</v>
      </c>
      <c r="L138" s="185" t="str">
        <f>+VLOOKUP(I138,[1]Peligros_Aspectos!A:C,3,0)</f>
        <v>Dermatitis, Quemadura Química, queratitis, intoxicación</v>
      </c>
      <c r="M138" s="150" t="s">
        <v>85</v>
      </c>
      <c r="N138" s="167">
        <v>4</v>
      </c>
      <c r="O138" s="152">
        <f t="shared" si="5"/>
        <v>18</v>
      </c>
      <c r="P138" s="168"/>
      <c r="Q138" s="168"/>
      <c r="R138" s="168"/>
      <c r="T138" s="170"/>
      <c r="U138" s="171" t="s">
        <v>134</v>
      </c>
      <c r="V138" s="175"/>
      <c r="W138" s="173" t="s">
        <v>105</v>
      </c>
      <c r="Y138" s="152"/>
      <c r="Z138" s="165"/>
      <c r="AA138" s="152" t="str">
        <f t="shared" si="4"/>
        <v/>
      </c>
      <c r="AB138" s="179"/>
      <c r="AC138" s="167"/>
    </row>
    <row r="139" spans="1:29" ht="77.45">
      <c r="A139" s="146"/>
      <c r="B139" s="187"/>
      <c r="C139" s="187"/>
      <c r="D139" s="254"/>
      <c r="E139" s="254"/>
      <c r="F139" s="181" t="s">
        <v>129</v>
      </c>
      <c r="G139" s="148" t="s">
        <v>174</v>
      </c>
      <c r="H139" s="149" t="s">
        <v>90</v>
      </c>
      <c r="I139" s="184" t="s">
        <v>135</v>
      </c>
      <c r="J139" s="182">
        <f>+VLOOKUP(I139,[1]Peligros_Aspectos!A:D,4,0)</f>
        <v>0</v>
      </c>
      <c r="K139" s="182" t="str">
        <f>+VLOOKUP(I139,[1]Peligros_Aspectos!A:D,2,0)</f>
        <v>Exposición y/o Contacto con</v>
      </c>
      <c r="L139" s="185" t="str">
        <f>+VLOOKUP(I139,[1]Peligros_Aspectos!A:C,3,0)</f>
        <v>Lesiones al ojo, golpes</v>
      </c>
      <c r="M139" s="150" t="s">
        <v>85</v>
      </c>
      <c r="N139" s="167">
        <v>4</v>
      </c>
      <c r="O139" s="152">
        <f t="shared" si="5"/>
        <v>18</v>
      </c>
      <c r="P139" s="168"/>
      <c r="Q139" s="168"/>
      <c r="R139" s="168"/>
      <c r="T139" s="170"/>
      <c r="U139" s="171" t="s">
        <v>233</v>
      </c>
      <c r="V139" s="175"/>
      <c r="W139" s="173" t="s">
        <v>234</v>
      </c>
      <c r="Y139" s="152"/>
      <c r="Z139" s="165"/>
      <c r="AA139" s="152" t="str">
        <f t="shared" si="4"/>
        <v/>
      </c>
      <c r="AB139" s="179"/>
      <c r="AC139" s="167"/>
    </row>
    <row r="140" spans="1:29" ht="155.1">
      <c r="A140" s="146"/>
      <c r="B140" s="187"/>
      <c r="C140" s="187"/>
      <c r="D140" s="254"/>
      <c r="E140" s="254"/>
      <c r="F140" s="181" t="s">
        <v>129</v>
      </c>
      <c r="G140" s="148" t="s">
        <v>174</v>
      </c>
      <c r="H140" s="149" t="s">
        <v>121</v>
      </c>
      <c r="I140" s="184" t="s">
        <v>136</v>
      </c>
      <c r="J140" s="182" t="str">
        <f>+VLOOKUP(I140,[1]Peligros_Aspectos!A:D,4,0)</f>
        <v>SIGNIFICATIVO</v>
      </c>
      <c r="K140" s="182" t="str">
        <f>+VLOOKUP(I140,[1]Peligros_Aspectos!A:D,2,0)</f>
        <v>Cambio en la calidad de suelo, cursos de agua, aire y paisaje</v>
      </c>
      <c r="L140" s="185" t="str">
        <f>+VLOOKUP(I140,[1]Peligros_Aspectos!A:C,3,0)</f>
        <v>Afectación de flora y/o cultivos, Cambio en la composición del suelo y/o agua, 
Afectación de microfauna del suelo</v>
      </c>
      <c r="M140" s="150" t="s">
        <v>85</v>
      </c>
      <c r="N140" s="167">
        <v>3</v>
      </c>
      <c r="O140" s="152">
        <f t="shared" si="5"/>
        <v>13</v>
      </c>
      <c r="P140" s="168"/>
      <c r="Q140" s="168"/>
      <c r="R140" s="168"/>
      <c r="T140" s="170"/>
      <c r="U140" s="171" t="s">
        <v>137</v>
      </c>
      <c r="V140" s="175"/>
      <c r="W140" s="173" t="s">
        <v>105</v>
      </c>
      <c r="Y140" s="152"/>
      <c r="Z140" s="165"/>
      <c r="AA140" s="152" t="str">
        <f t="shared" si="4"/>
        <v/>
      </c>
      <c r="AB140" s="179"/>
      <c r="AC140" s="167"/>
    </row>
    <row r="141" spans="1:29" ht="155.1">
      <c r="A141" s="146"/>
      <c r="B141" s="187"/>
      <c r="C141" s="187"/>
      <c r="D141" s="254"/>
      <c r="E141" s="254"/>
      <c r="F141" s="181" t="s">
        <v>129</v>
      </c>
      <c r="G141" s="148" t="s">
        <v>174</v>
      </c>
      <c r="H141" s="149" t="s">
        <v>90</v>
      </c>
      <c r="I141" s="184" t="s">
        <v>99</v>
      </c>
      <c r="J141" s="182">
        <f>+VLOOKUP(I141,[1]Peligros_Aspectos!A:D,4,0)</f>
        <v>0</v>
      </c>
      <c r="K141" s="182" t="str">
        <f>+VLOOKUP(I141,[1]Peligros_Aspectos!A:D,2,0)</f>
        <v>Golpeado por / contra</v>
      </c>
      <c r="L141" s="185" t="str">
        <f>+VLOOKUP(I141,[1]Peligros_Aspectos!A:C,3,0)</f>
        <v>Fractura/Contusión/hematoma</v>
      </c>
      <c r="M141" s="150" t="s">
        <v>85</v>
      </c>
      <c r="N141" s="167">
        <v>4</v>
      </c>
      <c r="O141" s="152">
        <f t="shared" si="5"/>
        <v>18</v>
      </c>
      <c r="P141" s="169"/>
      <c r="Q141" s="169"/>
      <c r="R141" s="169"/>
      <c r="T141" s="169"/>
      <c r="U141" s="176" t="s">
        <v>238</v>
      </c>
      <c r="V141" s="175"/>
      <c r="W141" s="173" t="s">
        <v>105</v>
      </c>
      <c r="Y141" s="152"/>
      <c r="Z141" s="165"/>
      <c r="AA141" s="152" t="str">
        <f t="shared" si="4"/>
        <v/>
      </c>
      <c r="AB141" s="179"/>
      <c r="AC141" s="167"/>
    </row>
    <row r="142" spans="1:29" ht="195">
      <c r="A142" s="146"/>
      <c r="B142" s="187"/>
      <c r="C142" s="187"/>
      <c r="D142" s="254"/>
      <c r="E142" s="254"/>
      <c r="F142" s="181" t="s">
        <v>129</v>
      </c>
      <c r="G142" s="148" t="s">
        <v>174</v>
      </c>
      <c r="H142" s="149" t="s">
        <v>121</v>
      </c>
      <c r="I142" s="184" t="s">
        <v>235</v>
      </c>
      <c r="J142" s="182" t="str">
        <f>+VLOOKUP(I142,[1]Peligros_Aspectos!A:D,4,0)</f>
        <v>SIGNIFICATIVO</v>
      </c>
      <c r="K142" s="182" t="str">
        <f>+VLOOKUP(I142,[1]Peligros_Aspectos!A:D,2,0)</f>
        <v>Cambio en la calidad de cursos de agua y suelo</v>
      </c>
      <c r="L142" s="185" t="str">
        <f>+VLOOKUP(I142,[1]Peligros_Aspectos!A:C,3,0)</f>
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</c>
      <c r="M142" s="150" t="s">
        <v>85</v>
      </c>
      <c r="N142" s="167">
        <v>3</v>
      </c>
      <c r="O142" s="152">
        <f t="shared" si="5"/>
        <v>13</v>
      </c>
      <c r="P142" s="168"/>
      <c r="Q142" s="168"/>
      <c r="R142" s="168"/>
      <c r="T142" s="170"/>
      <c r="U142" s="171" t="s">
        <v>236</v>
      </c>
      <c r="V142" s="175"/>
      <c r="W142" s="173" t="s">
        <v>105</v>
      </c>
      <c r="Y142" s="152"/>
      <c r="Z142" s="165"/>
      <c r="AA142" s="152" t="str">
        <f t="shared" si="4"/>
        <v/>
      </c>
      <c r="AB142" s="179"/>
      <c r="AC142" s="167"/>
    </row>
    <row r="143" spans="1:29" ht="155.1">
      <c r="A143" s="146"/>
      <c r="B143" s="187"/>
      <c r="C143" s="187"/>
      <c r="D143" s="254"/>
      <c r="E143" s="199"/>
      <c r="F143" s="181" t="s">
        <v>129</v>
      </c>
      <c r="G143" s="148" t="s">
        <v>174</v>
      </c>
      <c r="H143" s="149" t="s">
        <v>83</v>
      </c>
      <c r="I143" s="184" t="s">
        <v>156</v>
      </c>
      <c r="J143" s="182">
        <f>+VLOOKUP(I143,[1]Peligros_Aspectos!A:D,4,0)</f>
        <v>0</v>
      </c>
      <c r="K143" s="182" t="str">
        <f>+VLOOKUP(I143,[1]Peligros_Aspectos!A:D,2,0)</f>
        <v>Movimientos repetitivos  prolongados</v>
      </c>
      <c r="L143" s="185" t="str">
        <f>+VLOOKUP(I143,[1]Peligros_Aspectos!A:C,3,0)</f>
        <v>Lesiones osteoarticulares, lumbalgia, escoliosis, golpes y contusiones</v>
      </c>
      <c r="M143" s="150" t="s">
        <v>85</v>
      </c>
      <c r="N143" s="167">
        <v>3</v>
      </c>
      <c r="O143" s="152">
        <f t="shared" si="5"/>
        <v>13</v>
      </c>
      <c r="P143" s="169"/>
      <c r="Q143" s="169"/>
      <c r="R143" s="169"/>
      <c r="T143" s="170"/>
      <c r="U143" s="171" t="s">
        <v>155</v>
      </c>
      <c r="V143" s="175"/>
      <c r="W143" s="173" t="s">
        <v>105</v>
      </c>
      <c r="Y143" s="152"/>
      <c r="Z143" s="165"/>
      <c r="AA143" s="152" t="str">
        <f t="shared" si="4"/>
        <v/>
      </c>
      <c r="AB143" s="179"/>
      <c r="AC143" s="167"/>
    </row>
    <row r="144" spans="1:29" ht="77.45">
      <c r="A144" s="146"/>
      <c r="B144" s="187"/>
      <c r="C144" s="187"/>
      <c r="D144" s="254"/>
      <c r="E144" s="198" t="s">
        <v>240</v>
      </c>
      <c r="F144" s="181" t="s">
        <v>129</v>
      </c>
      <c r="G144" s="148" t="s">
        <v>174</v>
      </c>
      <c r="H144" s="149" t="s">
        <v>90</v>
      </c>
      <c r="I144" s="184" t="s">
        <v>135</v>
      </c>
      <c r="J144" s="182">
        <f>+VLOOKUP(I144,[1]Peligros_Aspectos!A:D,4,0)</f>
        <v>0</v>
      </c>
      <c r="K144" s="182" t="str">
        <f>+VLOOKUP(I144,[1]Peligros_Aspectos!A:D,2,0)</f>
        <v>Exposición y/o Contacto con</v>
      </c>
      <c r="L144" s="185" t="str">
        <f>+VLOOKUP(I144,[1]Peligros_Aspectos!A:C,3,0)</f>
        <v>Lesiones al ojo, golpes</v>
      </c>
      <c r="M144" s="150" t="s">
        <v>85</v>
      </c>
      <c r="N144" s="167">
        <v>4</v>
      </c>
      <c r="O144" s="152">
        <f t="shared" si="5"/>
        <v>18</v>
      </c>
      <c r="P144" s="168"/>
      <c r="Q144" s="168"/>
      <c r="R144" s="168"/>
      <c r="T144" s="170"/>
      <c r="U144" s="171" t="s">
        <v>134</v>
      </c>
      <c r="V144" s="175"/>
      <c r="W144" s="173" t="s">
        <v>234</v>
      </c>
      <c r="Y144" s="152"/>
      <c r="Z144" s="165"/>
      <c r="AA144" s="152" t="str">
        <f t="shared" si="4"/>
        <v/>
      </c>
      <c r="AB144" s="179"/>
      <c r="AC144" s="167"/>
    </row>
    <row r="145" spans="1:29" ht="155.1">
      <c r="A145" s="146"/>
      <c r="B145" s="187"/>
      <c r="C145" s="187"/>
      <c r="D145" s="254"/>
      <c r="E145" s="254"/>
      <c r="F145" s="181" t="s">
        <v>129</v>
      </c>
      <c r="G145" s="148" t="s">
        <v>174</v>
      </c>
      <c r="H145" s="149" t="s">
        <v>121</v>
      </c>
      <c r="I145" s="184" t="s">
        <v>136</v>
      </c>
      <c r="J145" s="182" t="str">
        <f>+VLOOKUP(I145,[1]Peligros_Aspectos!A:D,4,0)</f>
        <v>SIGNIFICATIVO</v>
      </c>
      <c r="K145" s="182" t="str">
        <f>+VLOOKUP(I145,[1]Peligros_Aspectos!A:D,2,0)</f>
        <v>Cambio en la calidad de suelo, cursos de agua, aire y paisaje</v>
      </c>
      <c r="L145" s="185" t="str">
        <f>+VLOOKUP(I145,[1]Peligros_Aspectos!A:C,3,0)</f>
        <v>Afectación de flora y/o cultivos, Cambio en la composición del suelo y/o agua, 
Afectación de microfauna del suelo</v>
      </c>
      <c r="M145" s="150" t="s">
        <v>85</v>
      </c>
      <c r="N145" s="167">
        <v>3</v>
      </c>
      <c r="O145" s="152">
        <f t="shared" si="5"/>
        <v>13</v>
      </c>
      <c r="P145" s="168"/>
      <c r="Q145" s="168"/>
      <c r="R145" s="168"/>
      <c r="T145" s="170"/>
      <c r="U145" s="171" t="s">
        <v>137</v>
      </c>
      <c r="V145" s="175"/>
      <c r="W145" s="173" t="s">
        <v>105</v>
      </c>
      <c r="Y145" s="152"/>
      <c r="Z145" s="165"/>
      <c r="AA145" s="152" t="str">
        <f t="shared" si="4"/>
        <v/>
      </c>
      <c r="AB145" s="179"/>
      <c r="AC145" s="167"/>
    </row>
    <row r="146" spans="1:29" ht="155.1">
      <c r="A146" s="146"/>
      <c r="B146" s="187"/>
      <c r="C146" s="187"/>
      <c r="D146" s="254"/>
      <c r="E146" s="254"/>
      <c r="F146" s="181" t="s">
        <v>129</v>
      </c>
      <c r="G146" s="148" t="s">
        <v>174</v>
      </c>
      <c r="H146" s="149" t="s">
        <v>90</v>
      </c>
      <c r="I146" s="184" t="s">
        <v>99</v>
      </c>
      <c r="J146" s="182">
        <f>+VLOOKUP(I146,[1]Peligros_Aspectos!A:D,4,0)</f>
        <v>0</v>
      </c>
      <c r="K146" s="182" t="str">
        <f>+VLOOKUP(I146,[1]Peligros_Aspectos!A:D,2,0)</f>
        <v>Golpeado por / contra</v>
      </c>
      <c r="L146" s="185" t="str">
        <f>+VLOOKUP(I146,[1]Peligros_Aspectos!A:C,3,0)</f>
        <v>Fractura/Contusión/hematoma</v>
      </c>
      <c r="M146" s="150" t="s">
        <v>85</v>
      </c>
      <c r="N146" s="167">
        <v>4</v>
      </c>
      <c r="O146" s="152">
        <f t="shared" si="5"/>
        <v>18</v>
      </c>
      <c r="P146" s="169"/>
      <c r="Q146" s="169"/>
      <c r="R146" s="169"/>
      <c r="T146" s="169"/>
      <c r="U146" s="176" t="s">
        <v>238</v>
      </c>
      <c r="V146" s="175"/>
      <c r="W146" s="173" t="s">
        <v>105</v>
      </c>
      <c r="Y146" s="152"/>
      <c r="Z146" s="165"/>
      <c r="AA146" s="152" t="str">
        <f t="shared" si="4"/>
        <v/>
      </c>
      <c r="AB146" s="179"/>
      <c r="AC146" s="167"/>
    </row>
    <row r="147" spans="1:29" ht="155.1">
      <c r="A147" s="146"/>
      <c r="B147" s="187"/>
      <c r="C147" s="187"/>
      <c r="D147" s="254"/>
      <c r="E147" s="199"/>
      <c r="F147" s="181" t="s">
        <v>129</v>
      </c>
      <c r="G147" s="148" t="s">
        <v>174</v>
      </c>
      <c r="H147" s="149" t="s">
        <v>83</v>
      </c>
      <c r="I147" s="184" t="s">
        <v>156</v>
      </c>
      <c r="J147" s="182">
        <f>+VLOOKUP(I147,[1]Peligros_Aspectos!A:D,4,0)</f>
        <v>0</v>
      </c>
      <c r="K147" s="182" t="str">
        <f>+VLOOKUP(I147,[1]Peligros_Aspectos!A:D,2,0)</f>
        <v>Movimientos repetitivos  prolongados</v>
      </c>
      <c r="L147" s="185" t="str">
        <f>+VLOOKUP(I147,[1]Peligros_Aspectos!A:C,3,0)</f>
        <v>Lesiones osteoarticulares, lumbalgia, escoliosis, golpes y contusiones</v>
      </c>
      <c r="M147" s="150" t="s">
        <v>85</v>
      </c>
      <c r="N147" s="167">
        <v>3</v>
      </c>
      <c r="O147" s="152">
        <f t="shared" si="5"/>
        <v>13</v>
      </c>
      <c r="P147" s="169"/>
      <c r="Q147" s="169"/>
      <c r="R147" s="169"/>
      <c r="T147" s="170"/>
      <c r="U147" s="171" t="s">
        <v>155</v>
      </c>
      <c r="V147" s="175"/>
      <c r="W147" s="173" t="s">
        <v>105</v>
      </c>
      <c r="Y147" s="152"/>
      <c r="Z147" s="165"/>
      <c r="AA147" s="152" t="str">
        <f t="shared" si="4"/>
        <v/>
      </c>
      <c r="AB147" s="179"/>
      <c r="AC147" s="167"/>
    </row>
    <row r="148" spans="1:29" ht="155.1">
      <c r="A148" s="146"/>
      <c r="B148" s="187"/>
      <c r="C148" s="187"/>
      <c r="D148" s="254"/>
      <c r="E148" s="198" t="s">
        <v>241</v>
      </c>
      <c r="F148" s="181" t="s">
        <v>129</v>
      </c>
      <c r="G148" s="148" t="s">
        <v>174</v>
      </c>
      <c r="H148" s="149" t="s">
        <v>90</v>
      </c>
      <c r="I148" s="184" t="s">
        <v>99</v>
      </c>
      <c r="J148" s="182">
        <f>+VLOOKUP(I148,[1]Peligros_Aspectos!A:D,4,0)</f>
        <v>0</v>
      </c>
      <c r="K148" s="182" t="str">
        <f>+VLOOKUP(I148,[1]Peligros_Aspectos!A:D,2,0)</f>
        <v>Golpeado por / contra</v>
      </c>
      <c r="L148" s="185" t="str">
        <f>+VLOOKUP(I148,[1]Peligros_Aspectos!A:C,3,0)</f>
        <v>Fractura/Contusión/hematoma</v>
      </c>
      <c r="M148" s="150" t="s">
        <v>85</v>
      </c>
      <c r="N148" s="167">
        <v>4</v>
      </c>
      <c r="O148" s="152">
        <f t="shared" si="5"/>
        <v>18</v>
      </c>
      <c r="P148" s="169"/>
      <c r="Q148" s="169"/>
      <c r="R148" s="169"/>
      <c r="T148" s="169"/>
      <c r="U148" s="176" t="s">
        <v>181</v>
      </c>
      <c r="V148" s="175"/>
      <c r="W148" s="173" t="s">
        <v>105</v>
      </c>
      <c r="Y148" s="152"/>
      <c r="Z148" s="165"/>
      <c r="AA148" s="152" t="str">
        <f t="shared" si="4"/>
        <v/>
      </c>
      <c r="AB148" s="179"/>
      <c r="AC148" s="167"/>
    </row>
    <row r="149" spans="1:29" ht="155.1">
      <c r="A149" s="146"/>
      <c r="B149" s="187"/>
      <c r="C149" s="187"/>
      <c r="D149" s="254"/>
      <c r="E149" s="199"/>
      <c r="F149" s="181" t="s">
        <v>129</v>
      </c>
      <c r="G149" s="148" t="s">
        <v>174</v>
      </c>
      <c r="H149" s="149" t="s">
        <v>83</v>
      </c>
      <c r="I149" s="184" t="s">
        <v>156</v>
      </c>
      <c r="J149" s="182">
        <f>+VLOOKUP(I149,[1]Peligros_Aspectos!A:D,4,0)</f>
        <v>0</v>
      </c>
      <c r="K149" s="182" t="str">
        <f>+VLOOKUP(I149,[1]Peligros_Aspectos!A:D,2,0)</f>
        <v>Movimientos repetitivos  prolongados</v>
      </c>
      <c r="L149" s="185" t="str">
        <f>+VLOOKUP(I149,[1]Peligros_Aspectos!A:C,3,0)</f>
        <v>Lesiones osteoarticulares, lumbalgia, escoliosis, golpes y contusiones</v>
      </c>
      <c r="M149" s="150" t="s">
        <v>85</v>
      </c>
      <c r="N149" s="167">
        <v>3</v>
      </c>
      <c r="O149" s="152">
        <f t="shared" si="5"/>
        <v>13</v>
      </c>
      <c r="P149" s="169"/>
      <c r="Q149" s="169"/>
      <c r="R149" s="169"/>
      <c r="T149" s="170"/>
      <c r="U149" s="171" t="s">
        <v>155</v>
      </c>
      <c r="V149" s="175"/>
      <c r="W149" s="173" t="s">
        <v>105</v>
      </c>
      <c r="Y149" s="152"/>
      <c r="Z149" s="165"/>
      <c r="AA149" s="152" t="str">
        <f t="shared" si="4"/>
        <v/>
      </c>
      <c r="AB149" s="179"/>
      <c r="AC149" s="167"/>
    </row>
    <row r="150" spans="1:29" ht="77.45">
      <c r="A150" s="146"/>
      <c r="B150" s="187"/>
      <c r="C150" s="187"/>
      <c r="D150" s="254"/>
      <c r="E150" s="198" t="s">
        <v>242</v>
      </c>
      <c r="F150" s="181" t="s">
        <v>129</v>
      </c>
      <c r="G150" s="148" t="s">
        <v>174</v>
      </c>
      <c r="H150" s="149" t="s">
        <v>90</v>
      </c>
      <c r="I150" s="184" t="s">
        <v>135</v>
      </c>
      <c r="J150" s="182">
        <f>+VLOOKUP(I150,[1]Peligros_Aspectos!A:D,4,0)</f>
        <v>0</v>
      </c>
      <c r="K150" s="182" t="str">
        <f>+VLOOKUP(I150,[1]Peligros_Aspectos!A:D,2,0)</f>
        <v>Exposición y/o Contacto con</v>
      </c>
      <c r="L150" s="185" t="str">
        <f>+VLOOKUP(I150,[1]Peligros_Aspectos!A:C,3,0)</f>
        <v>Lesiones al ojo, golpes</v>
      </c>
      <c r="M150" s="150" t="s">
        <v>85</v>
      </c>
      <c r="N150" s="167">
        <v>4</v>
      </c>
      <c r="O150" s="152">
        <f t="shared" si="5"/>
        <v>18</v>
      </c>
      <c r="P150" s="168"/>
      <c r="Q150" s="168"/>
      <c r="R150" s="168"/>
      <c r="T150" s="170"/>
      <c r="U150" s="171" t="s">
        <v>134</v>
      </c>
      <c r="V150" s="175"/>
      <c r="W150" s="173" t="s">
        <v>234</v>
      </c>
      <c r="Y150" s="152"/>
      <c r="Z150" s="165"/>
      <c r="AA150" s="152" t="str">
        <f t="shared" si="4"/>
        <v/>
      </c>
      <c r="AB150" s="179"/>
      <c r="AC150" s="167"/>
    </row>
    <row r="151" spans="1:29" ht="170.45">
      <c r="A151" s="146"/>
      <c r="B151" s="187"/>
      <c r="C151" s="187"/>
      <c r="D151" s="254"/>
      <c r="E151" s="254"/>
      <c r="F151" s="181" t="s">
        <v>129</v>
      </c>
      <c r="G151" s="148" t="s">
        <v>191</v>
      </c>
      <c r="H151" s="149" t="s">
        <v>121</v>
      </c>
      <c r="I151" s="184" t="s">
        <v>136</v>
      </c>
      <c r="J151" s="182" t="str">
        <f>+VLOOKUP(I151,[1]Peligros_Aspectos!A:D,4,0)</f>
        <v>SIGNIFICATIVO</v>
      </c>
      <c r="K151" s="182" t="str">
        <f>+VLOOKUP(I151,[1]Peligros_Aspectos!A:D,2,0)</f>
        <v>Cambio en la calidad de suelo, cursos de agua, aire y paisaje</v>
      </c>
      <c r="L151" s="185" t="str">
        <f>+VLOOKUP(I151,[1]Peligros_Aspectos!A:C,3,0)</f>
        <v>Afectación de flora y/o cultivos, Cambio en la composición del suelo y/o agua, 
Afectación de microfauna del suelo</v>
      </c>
      <c r="M151" s="150" t="s">
        <v>85</v>
      </c>
      <c r="N151" s="167">
        <v>3</v>
      </c>
      <c r="O151" s="152">
        <f t="shared" si="5"/>
        <v>13</v>
      </c>
      <c r="P151" s="168"/>
      <c r="Q151" s="168"/>
      <c r="R151" s="168"/>
      <c r="T151" s="170"/>
      <c r="U151" s="171" t="s">
        <v>137</v>
      </c>
      <c r="V151" s="175"/>
      <c r="W151" s="173" t="s">
        <v>243</v>
      </c>
      <c r="Y151" s="152"/>
      <c r="Z151" s="165"/>
      <c r="AA151" s="152" t="str">
        <f t="shared" si="4"/>
        <v/>
      </c>
      <c r="AB151" s="179"/>
      <c r="AC151" s="167"/>
    </row>
    <row r="152" spans="1:29" ht="155.1">
      <c r="A152" s="146"/>
      <c r="B152" s="187"/>
      <c r="C152" s="187"/>
      <c r="D152" s="254"/>
      <c r="E152" s="199"/>
      <c r="F152" s="181" t="s">
        <v>129</v>
      </c>
      <c r="G152" s="148" t="s">
        <v>174</v>
      </c>
      <c r="H152" s="149" t="s">
        <v>90</v>
      </c>
      <c r="I152" s="184" t="s">
        <v>244</v>
      </c>
      <c r="J152" s="182">
        <f>+VLOOKUP(I152,[1]Peligros_Aspectos!A:D,4,0)</f>
        <v>0</v>
      </c>
      <c r="K152" s="182" t="str">
        <f>+VLOOKUP(I152,[1]Peligros_Aspectos!A:D,2,0)</f>
        <v>Exposición y/o contacto con</v>
      </c>
      <c r="L152" s="185" t="str">
        <f>+VLOOKUP(I152,[1]Peligros_Aspectos!A:C,3,0)</f>
        <v xml:space="preserve">Fatalidad, Intoxicaciones, Quemaduras. </v>
      </c>
      <c r="M152" s="150" t="s">
        <v>85</v>
      </c>
      <c r="N152" s="167">
        <v>3</v>
      </c>
      <c r="O152" s="152">
        <f t="shared" si="5"/>
        <v>13</v>
      </c>
      <c r="P152" s="169"/>
      <c r="Q152" s="169"/>
      <c r="R152" s="169"/>
      <c r="T152" s="170"/>
      <c r="U152" s="171" t="s">
        <v>245</v>
      </c>
      <c r="V152" s="175"/>
      <c r="W152" s="173" t="s">
        <v>105</v>
      </c>
      <c r="Y152" s="152"/>
      <c r="Z152" s="165"/>
      <c r="AA152" s="152" t="str">
        <f t="shared" si="4"/>
        <v/>
      </c>
      <c r="AB152" s="179"/>
      <c r="AC152" s="167"/>
    </row>
    <row r="153" spans="1:29" ht="155.1">
      <c r="A153" s="146"/>
      <c r="B153" s="187"/>
      <c r="C153" s="187"/>
      <c r="D153" s="254"/>
      <c r="E153" s="183" t="s">
        <v>246</v>
      </c>
      <c r="F153" s="181" t="s">
        <v>129</v>
      </c>
      <c r="G153" s="148" t="s">
        <v>174</v>
      </c>
      <c r="H153" s="149" t="s">
        <v>90</v>
      </c>
      <c r="I153" s="184" t="s">
        <v>124</v>
      </c>
      <c r="J153" s="182">
        <f>+VLOOKUP(I153,[1]Peligros_Aspectos!A:D,4,0)</f>
        <v>0</v>
      </c>
      <c r="K153" s="182" t="str">
        <f>+VLOOKUP(I153,[1]Peligros_Aspectos!A:D,2,0)</f>
        <v>Exposición y/o Contacto con</v>
      </c>
      <c r="L153" s="185" t="str">
        <f>+VLOOKUP(I153,[1]Peligros_Aspectos!A:C,3,0)</f>
        <v>Fatalidad, Shock eléctrico, Lesiones Graves, Amputaciones, Lesiones leves</v>
      </c>
      <c r="M153" s="150" t="s">
        <v>85</v>
      </c>
      <c r="N153" s="167">
        <v>2</v>
      </c>
      <c r="O153" s="152">
        <f t="shared" si="5"/>
        <v>8</v>
      </c>
      <c r="P153" s="168"/>
      <c r="Q153" s="168"/>
      <c r="R153" s="168"/>
      <c r="T153" s="170" t="s">
        <v>125</v>
      </c>
      <c r="U153" s="171" t="s">
        <v>247</v>
      </c>
      <c r="V153" s="175"/>
      <c r="W153" s="173" t="s">
        <v>105</v>
      </c>
      <c r="Y153" s="152"/>
      <c r="Z153" s="165"/>
      <c r="AA153" s="152" t="str">
        <f t="shared" si="4"/>
        <v/>
      </c>
      <c r="AB153" s="179" t="s">
        <v>127</v>
      </c>
      <c r="AC153" s="167"/>
    </row>
    <row r="154" spans="1:29" ht="155.1">
      <c r="A154" s="146"/>
      <c r="B154" s="187"/>
      <c r="C154" s="187"/>
      <c r="D154" s="254"/>
      <c r="E154" s="198" t="s">
        <v>248</v>
      </c>
      <c r="F154" s="181" t="s">
        <v>129</v>
      </c>
      <c r="G154" s="148" t="s">
        <v>174</v>
      </c>
      <c r="H154" s="149" t="s">
        <v>90</v>
      </c>
      <c r="I154" s="184" t="s">
        <v>107</v>
      </c>
      <c r="J154" s="182">
        <f>+VLOOKUP(I154,[1]Peligros_Aspectos!A:D,4,0)</f>
        <v>0</v>
      </c>
      <c r="K154" s="182" t="str">
        <f>+VLOOKUP(I154,[1]Peligros_Aspectos!A:D,2,0)</f>
        <v>Caida al mismo nivel</v>
      </c>
      <c r="L154" s="185" t="str">
        <f>+VLOOKUP(I154,[1]Peligros_Aspectos!A:C,3,0)</f>
        <v>Fractura/Heridas / Excoriaciones / Rasguños</v>
      </c>
      <c r="M154" s="150" t="s">
        <v>85</v>
      </c>
      <c r="N154" s="167">
        <v>4</v>
      </c>
      <c r="O154" s="152">
        <f t="shared" si="5"/>
        <v>18</v>
      </c>
      <c r="P154" s="168"/>
      <c r="Q154" s="168"/>
      <c r="R154" s="168"/>
      <c r="T154" s="170"/>
      <c r="U154" s="171" t="s">
        <v>108</v>
      </c>
      <c r="V154" s="175"/>
      <c r="W154" s="173" t="s">
        <v>105</v>
      </c>
      <c r="Y154" s="152"/>
      <c r="Z154" s="165"/>
      <c r="AA154" s="152" t="str">
        <f t="shared" si="4"/>
        <v/>
      </c>
      <c r="AB154" s="179"/>
      <c r="AC154" s="167"/>
    </row>
    <row r="155" spans="1:29" ht="155.1">
      <c r="A155" s="146"/>
      <c r="B155" s="187"/>
      <c r="C155" s="188"/>
      <c r="D155" s="199"/>
      <c r="E155" s="199"/>
      <c r="F155" s="181" t="s">
        <v>129</v>
      </c>
      <c r="G155" s="148" t="s">
        <v>191</v>
      </c>
      <c r="H155" s="149" t="s">
        <v>121</v>
      </c>
      <c r="I155" s="184" t="s">
        <v>136</v>
      </c>
      <c r="J155" s="182" t="str">
        <f>+VLOOKUP(I155,[1]Peligros_Aspectos!A:D,4,0)</f>
        <v>SIGNIFICATIVO</v>
      </c>
      <c r="K155" s="182" t="str">
        <f>+VLOOKUP(I155,[1]Peligros_Aspectos!A:D,2,0)</f>
        <v>Cambio en la calidad de suelo, cursos de agua, aire y paisaje</v>
      </c>
      <c r="L155" s="185" t="str">
        <f>+VLOOKUP(I155,[1]Peligros_Aspectos!A:C,3,0)</f>
        <v>Afectación de flora y/o cultivos, Cambio en la composición del suelo y/o agua, 
Afectación de microfauna del suelo</v>
      </c>
      <c r="M155" s="150" t="s">
        <v>85</v>
      </c>
      <c r="N155" s="167">
        <v>3</v>
      </c>
      <c r="O155" s="152">
        <f t="shared" si="5"/>
        <v>13</v>
      </c>
      <c r="P155" s="168"/>
      <c r="Q155" s="168"/>
      <c r="R155" s="168"/>
      <c r="T155" s="170"/>
      <c r="U155" s="171" t="s">
        <v>137</v>
      </c>
      <c r="V155" s="175"/>
      <c r="W155" s="173" t="s">
        <v>105</v>
      </c>
      <c r="Y155" s="152"/>
      <c r="Z155" s="165"/>
      <c r="AA155" s="152" t="str">
        <f t="shared" si="4"/>
        <v/>
      </c>
      <c r="AB155" s="179"/>
      <c r="AC155" s="167"/>
    </row>
    <row r="156" spans="1:29" ht="46.5">
      <c r="A156" s="146"/>
      <c r="B156" s="187"/>
      <c r="C156" s="186">
        <v>6</v>
      </c>
      <c r="D156" s="198" t="s">
        <v>249</v>
      </c>
      <c r="E156" s="198" t="s">
        <v>250</v>
      </c>
      <c r="F156" s="181" t="s">
        <v>129</v>
      </c>
      <c r="G156" s="148" t="s">
        <v>82</v>
      </c>
      <c r="H156" s="149" t="s">
        <v>83</v>
      </c>
      <c r="I156" s="184" t="s">
        <v>84</v>
      </c>
      <c r="J156" s="182">
        <f>+VLOOKUP(I156,[1]Peligros_Aspectos!A:D,4,0)</f>
        <v>0</v>
      </c>
      <c r="K156" s="182" t="str">
        <f>+VLOOKUP(I156,[1]Peligros_Aspectos!A:D,2,0)</f>
        <v>Exposición o contacto con agentes infecciósos</v>
      </c>
      <c r="L156" s="185" t="str">
        <f>+VLOOKUP(I156,[1]Peligros_Aspectos!A:C,3,0)</f>
        <v>Infección , fatalidad</v>
      </c>
      <c r="M156" s="150" t="s">
        <v>85</v>
      </c>
      <c r="N156" s="167">
        <v>3</v>
      </c>
      <c r="O156" s="152">
        <f t="shared" si="5"/>
        <v>13</v>
      </c>
      <c r="P156" s="168"/>
      <c r="Q156" s="168"/>
      <c r="R156" s="168"/>
      <c r="T156" s="170"/>
      <c r="U156" s="171" t="s">
        <v>86</v>
      </c>
      <c r="V156" s="175"/>
      <c r="W156" s="173" t="s">
        <v>87</v>
      </c>
      <c r="Y156" s="152"/>
      <c r="Z156" s="165"/>
      <c r="AA156" s="152" t="str">
        <f t="shared" si="4"/>
        <v/>
      </c>
      <c r="AB156" s="179" t="s">
        <v>88</v>
      </c>
      <c r="AC156" s="167"/>
    </row>
    <row r="157" spans="1:29" ht="155.1">
      <c r="A157" s="146"/>
      <c r="B157" s="187"/>
      <c r="C157" s="187"/>
      <c r="D157" s="254"/>
      <c r="E157" s="254"/>
      <c r="F157" s="181" t="s">
        <v>129</v>
      </c>
      <c r="G157" s="148" t="s">
        <v>82</v>
      </c>
      <c r="H157" s="149" t="s">
        <v>90</v>
      </c>
      <c r="I157" s="184" t="s">
        <v>91</v>
      </c>
      <c r="J157" s="182">
        <f>+VLOOKUP(I157,[1]Peligros_Aspectos!A:D,4,0)</f>
        <v>0</v>
      </c>
      <c r="K157" s="182" t="str">
        <f>+VLOOKUP(I157,[1]Peligros_Aspectos!A:D,2,0)</f>
        <v>Caida al mismo nivel</v>
      </c>
      <c r="L157" s="185" t="str">
        <f>+VLOOKUP(I157,[1]Peligros_Aspectos!A:C,3,0)</f>
        <v>Heridas/Contusión/hematoma</v>
      </c>
      <c r="M157" s="150" t="s">
        <v>85</v>
      </c>
      <c r="N157" s="167">
        <v>4</v>
      </c>
      <c r="O157" s="152">
        <f t="shared" si="5"/>
        <v>18</v>
      </c>
      <c r="P157" s="168"/>
      <c r="Q157" s="168"/>
      <c r="R157" s="168"/>
      <c r="T157" s="170"/>
      <c r="U157" s="171" t="s">
        <v>92</v>
      </c>
      <c r="V157" s="175"/>
      <c r="W157" s="173" t="s">
        <v>105</v>
      </c>
      <c r="Y157" s="152"/>
      <c r="Z157" s="165"/>
      <c r="AA157" s="152" t="str">
        <f t="shared" si="4"/>
        <v/>
      </c>
      <c r="AB157" s="179"/>
      <c r="AC157" s="167"/>
    </row>
    <row r="158" spans="1:29" ht="155.1">
      <c r="A158" s="146"/>
      <c r="B158" s="187"/>
      <c r="C158" s="187"/>
      <c r="D158" s="254"/>
      <c r="E158" s="199"/>
      <c r="F158" s="181" t="s">
        <v>129</v>
      </c>
      <c r="G158" s="148" t="s">
        <v>82</v>
      </c>
      <c r="H158" s="149" t="s">
        <v>90</v>
      </c>
      <c r="I158" s="184" t="s">
        <v>113</v>
      </c>
      <c r="J158" s="182">
        <f>+VLOOKUP(I158,[1]Peligros_Aspectos!A:D,4,0)</f>
        <v>0</v>
      </c>
      <c r="K158" s="182" t="str">
        <f>+VLOOKUP(I158,[1]Peligros_Aspectos!A:D,2,0)</f>
        <v>Caida al mismo nivel</v>
      </c>
      <c r="L158" s="185" t="str">
        <f>+VLOOKUP(I158,[1]Peligros_Aspectos!A:C,3,0)</f>
        <v>Fractura/Contusión/hematoma</v>
      </c>
      <c r="M158" s="150" t="s">
        <v>85</v>
      </c>
      <c r="N158" s="167">
        <v>4</v>
      </c>
      <c r="O158" s="152">
        <f t="shared" si="5"/>
        <v>18</v>
      </c>
      <c r="P158" s="168"/>
      <c r="Q158" s="168"/>
      <c r="R158" s="168"/>
      <c r="T158" s="170"/>
      <c r="U158" s="171" t="s">
        <v>200</v>
      </c>
      <c r="V158" s="175"/>
      <c r="W158" s="173" t="s">
        <v>105</v>
      </c>
      <c r="Y158" s="152"/>
      <c r="Z158" s="165"/>
      <c r="AA158" s="152" t="str">
        <f t="shared" si="4"/>
        <v/>
      </c>
      <c r="AB158" s="179"/>
      <c r="AC158" s="167"/>
    </row>
    <row r="159" spans="1:29" ht="155.1">
      <c r="A159" s="146"/>
      <c r="B159" s="187"/>
      <c r="C159" s="187"/>
      <c r="D159" s="254"/>
      <c r="E159" s="198" t="s">
        <v>251</v>
      </c>
      <c r="F159" s="181" t="s">
        <v>129</v>
      </c>
      <c r="G159" s="148" t="s">
        <v>82</v>
      </c>
      <c r="H159" s="149" t="s">
        <v>90</v>
      </c>
      <c r="I159" s="184" t="s">
        <v>91</v>
      </c>
      <c r="J159" s="182">
        <f>+VLOOKUP(I159,[1]Peligros_Aspectos!A:D,4,0)</f>
        <v>0</v>
      </c>
      <c r="K159" s="182" t="str">
        <f>+VLOOKUP(I159,[1]Peligros_Aspectos!A:D,2,0)</f>
        <v>Caida al mismo nivel</v>
      </c>
      <c r="L159" s="185" t="str">
        <f>+VLOOKUP(I159,[1]Peligros_Aspectos!A:C,3,0)</f>
        <v>Heridas/Contusión/hematoma</v>
      </c>
      <c r="M159" s="150" t="s">
        <v>85</v>
      </c>
      <c r="N159" s="167">
        <v>4</v>
      </c>
      <c r="O159" s="152">
        <f t="shared" si="5"/>
        <v>18</v>
      </c>
      <c r="P159" s="168"/>
      <c r="Q159" s="168"/>
      <c r="R159" s="168"/>
      <c r="T159" s="170"/>
      <c r="U159" s="171" t="s">
        <v>92</v>
      </c>
      <c r="V159" s="175"/>
      <c r="W159" s="173" t="s">
        <v>105</v>
      </c>
      <c r="Y159" s="152"/>
      <c r="Z159" s="165"/>
      <c r="AA159" s="152" t="str">
        <f t="shared" si="4"/>
        <v/>
      </c>
      <c r="AB159" s="179"/>
      <c r="AC159" s="167"/>
    </row>
    <row r="160" spans="1:29" ht="155.1">
      <c r="A160" s="146"/>
      <c r="B160" s="187"/>
      <c r="C160" s="187"/>
      <c r="D160" s="254"/>
      <c r="E160" s="199"/>
      <c r="F160" s="181" t="s">
        <v>129</v>
      </c>
      <c r="G160" s="148" t="s">
        <v>82</v>
      </c>
      <c r="H160" s="149" t="s">
        <v>90</v>
      </c>
      <c r="I160" s="184" t="s">
        <v>252</v>
      </c>
      <c r="J160" s="182">
        <f>+VLOOKUP(I160,[1]Peligros_Aspectos!A:D,4,0)</f>
        <v>0</v>
      </c>
      <c r="K160" s="182" t="str">
        <f>+VLOOKUP(I160,[1]Peligros_Aspectos!A:D,2,0)</f>
        <v>Exposición al fuego</v>
      </c>
      <c r="L160" s="185" t="str">
        <f>+VLOOKUP(I160,[1]Peligros_Aspectos!A:C,3,0)</f>
        <v>Fatalidad, Lesión Grave, Daños a la propiedad</v>
      </c>
      <c r="M160" s="150" t="s">
        <v>85</v>
      </c>
      <c r="N160" s="167">
        <v>3</v>
      </c>
      <c r="O160" s="152">
        <f t="shared" si="5"/>
        <v>13</v>
      </c>
      <c r="P160" s="169"/>
      <c r="Q160" s="169"/>
      <c r="R160" s="169"/>
      <c r="T160" s="170"/>
      <c r="U160" s="171" t="s">
        <v>253</v>
      </c>
      <c r="V160" s="175"/>
      <c r="W160" s="173" t="s">
        <v>105</v>
      </c>
      <c r="Y160" s="152"/>
      <c r="Z160" s="165"/>
      <c r="AA160" s="152" t="str">
        <f t="shared" si="4"/>
        <v/>
      </c>
      <c r="AB160" s="179"/>
      <c r="AC160" s="167"/>
    </row>
    <row r="161" spans="1:29" ht="155.1">
      <c r="A161" s="146"/>
      <c r="B161" s="187"/>
      <c r="C161" s="187"/>
      <c r="D161" s="254"/>
      <c r="E161" s="183" t="s">
        <v>254</v>
      </c>
      <c r="F161" s="181" t="s">
        <v>129</v>
      </c>
      <c r="G161" s="148" t="s">
        <v>82</v>
      </c>
      <c r="H161" s="149" t="s">
        <v>90</v>
      </c>
      <c r="I161" s="184" t="s">
        <v>99</v>
      </c>
      <c r="J161" s="182">
        <f>+VLOOKUP(I161,[1]Peligros_Aspectos!A:D,4,0)</f>
        <v>0</v>
      </c>
      <c r="K161" s="182" t="str">
        <f>+VLOOKUP(I161,[1]Peligros_Aspectos!A:D,2,0)</f>
        <v>Golpeado por / contra</v>
      </c>
      <c r="L161" s="185" t="str">
        <f>+VLOOKUP(I161,[1]Peligros_Aspectos!A:C,3,0)</f>
        <v>Fractura/Contusión/hematoma</v>
      </c>
      <c r="M161" s="150" t="s">
        <v>85</v>
      </c>
      <c r="N161" s="167">
        <v>4</v>
      </c>
      <c r="O161" s="152">
        <f t="shared" si="5"/>
        <v>18</v>
      </c>
      <c r="P161" s="169"/>
      <c r="Q161" s="169"/>
      <c r="R161" s="169"/>
      <c r="T161" s="169"/>
      <c r="U161" s="178" t="s">
        <v>255</v>
      </c>
      <c r="V161" s="175"/>
      <c r="W161" s="173" t="s">
        <v>105</v>
      </c>
      <c r="Y161" s="152"/>
      <c r="Z161" s="165"/>
      <c r="AA161" s="152" t="str">
        <f t="shared" si="4"/>
        <v/>
      </c>
      <c r="AB161" s="179"/>
      <c r="AC161" s="167"/>
    </row>
    <row r="162" spans="1:29" ht="155.1">
      <c r="A162" s="146"/>
      <c r="B162" s="187"/>
      <c r="C162" s="187"/>
      <c r="D162" s="254"/>
      <c r="E162" s="198" t="s">
        <v>256</v>
      </c>
      <c r="F162" s="181" t="s">
        <v>129</v>
      </c>
      <c r="G162" s="148" t="s">
        <v>82</v>
      </c>
      <c r="H162" s="149" t="s">
        <v>83</v>
      </c>
      <c r="I162" s="184" t="s">
        <v>257</v>
      </c>
      <c r="J162" s="182">
        <f>+VLOOKUP(I162,[1]Peligros_Aspectos!A:D,4,0)</f>
        <v>0</v>
      </c>
      <c r="K162" s="182" t="str">
        <f>+VLOOKUP(I162,[1]Peligros_Aspectos!A:D,2,0)</f>
        <v>Posturas inadecuadas / sobre esfuerzos durante la labor</v>
      </c>
      <c r="L162" s="185" t="str">
        <f>+VLOOKUP(I162,[1]Peligros_Aspectos!A:C,3,0)</f>
        <v>Lumbalgias, dorsalgías, inflamación de tendones, Mialgias, Dolor de cuello en región cervical, Síndrome de Túnel Carpiano, Tensión muscular</v>
      </c>
      <c r="M162" s="150" t="s">
        <v>85</v>
      </c>
      <c r="N162" s="167">
        <v>3</v>
      </c>
      <c r="O162" s="152">
        <f t="shared" si="5"/>
        <v>13</v>
      </c>
      <c r="P162" s="169"/>
      <c r="Q162" s="169"/>
      <c r="R162" s="169"/>
      <c r="T162" s="170"/>
      <c r="U162" s="171" t="s">
        <v>258</v>
      </c>
      <c r="V162" s="175"/>
      <c r="W162" s="173" t="s">
        <v>105</v>
      </c>
      <c r="Y162" s="152"/>
      <c r="Z162" s="165"/>
      <c r="AA162" s="152" t="str">
        <f t="shared" si="4"/>
        <v/>
      </c>
      <c r="AB162" s="179"/>
      <c r="AC162" s="167"/>
    </row>
    <row r="163" spans="1:29" ht="155.1">
      <c r="A163" s="146"/>
      <c r="B163" s="187"/>
      <c r="C163" s="187"/>
      <c r="D163" s="254"/>
      <c r="E163" s="254"/>
      <c r="F163" s="181" t="s">
        <v>129</v>
      </c>
      <c r="G163" s="148" t="s">
        <v>82</v>
      </c>
      <c r="H163" s="149" t="s">
        <v>83</v>
      </c>
      <c r="I163" s="184" t="s">
        <v>130</v>
      </c>
      <c r="J163" s="182">
        <f>+VLOOKUP(I163,[1]Peligros_Aspectos!A:D,4,0)</f>
        <v>0</v>
      </c>
      <c r="K163" s="182" t="str">
        <f>+VLOOKUP(I163,[1]Peligros_Aspectos!A:D,2,0)</f>
        <v>Manipulación manual de cargas</v>
      </c>
      <c r="L163" s="185" t="str">
        <f>+VLOOKUP(I163,[1]Peligros_Aspectos!A:C,3,0)</f>
        <v>Lumbalgia, cervicalgias, dorsalgias, hernias</v>
      </c>
      <c r="M163" s="150" t="s">
        <v>85</v>
      </c>
      <c r="N163" s="167">
        <v>3</v>
      </c>
      <c r="O163" s="152">
        <f t="shared" si="5"/>
        <v>13</v>
      </c>
      <c r="P163" s="169"/>
      <c r="Q163" s="169"/>
      <c r="R163" s="169"/>
      <c r="T163" s="170"/>
      <c r="U163" s="171" t="s">
        <v>258</v>
      </c>
      <c r="V163" s="175"/>
      <c r="W163" s="173" t="s">
        <v>105</v>
      </c>
      <c r="Y163" s="152"/>
      <c r="Z163" s="165"/>
      <c r="AA163" s="152" t="str">
        <f t="shared" si="4"/>
        <v/>
      </c>
      <c r="AB163" s="179"/>
      <c r="AC163" s="167"/>
    </row>
    <row r="164" spans="1:29" ht="155.1">
      <c r="A164" s="146"/>
      <c r="B164" s="187"/>
      <c r="C164" s="187"/>
      <c r="D164" s="254"/>
      <c r="E164" s="199"/>
      <c r="F164" s="181" t="s">
        <v>129</v>
      </c>
      <c r="G164" s="148" t="s">
        <v>82</v>
      </c>
      <c r="H164" s="149" t="s">
        <v>90</v>
      </c>
      <c r="I164" s="184" t="s">
        <v>259</v>
      </c>
      <c r="J164" s="182">
        <f>+VLOOKUP(I164,[1]Peligros_Aspectos!A:D,4,0)</f>
        <v>0</v>
      </c>
      <c r="K164" s="182" t="str">
        <f>+VLOOKUP(I164,[1]Peligros_Aspectos!A:D,2,0)</f>
        <v>Golpeado por / contra</v>
      </c>
      <c r="L164" s="185" t="str">
        <f>+VLOOKUP(I164,[1]Peligros_Aspectos!A:C,3,0)</f>
        <v>Fractura/Contusión/mutilacion/hematoma</v>
      </c>
      <c r="M164" s="150" t="s">
        <v>85</v>
      </c>
      <c r="N164" s="167">
        <v>3</v>
      </c>
      <c r="O164" s="152">
        <f t="shared" si="5"/>
        <v>13</v>
      </c>
      <c r="P164" s="169"/>
      <c r="Q164" s="169"/>
      <c r="R164" s="169"/>
      <c r="T164" s="169"/>
      <c r="U164" s="176" t="s">
        <v>260</v>
      </c>
      <c r="V164" s="175"/>
      <c r="W164" s="173" t="s">
        <v>105</v>
      </c>
      <c r="Y164" s="152"/>
      <c r="Z164" s="165"/>
      <c r="AA164" s="152" t="str">
        <f t="shared" si="4"/>
        <v/>
      </c>
      <c r="AB164" s="179"/>
      <c r="AC164" s="167"/>
    </row>
    <row r="165" spans="1:29" ht="155.1">
      <c r="A165" s="146"/>
      <c r="B165" s="187"/>
      <c r="C165" s="187"/>
      <c r="D165" s="254"/>
      <c r="E165" s="198" t="s">
        <v>261</v>
      </c>
      <c r="F165" s="181" t="s">
        <v>129</v>
      </c>
      <c r="G165" s="148" t="s">
        <v>82</v>
      </c>
      <c r="H165" s="149" t="s">
        <v>90</v>
      </c>
      <c r="I165" s="184" t="s">
        <v>262</v>
      </c>
      <c r="J165" s="182">
        <f>+VLOOKUP(I165,[1]Peligros_Aspectos!A:D,4,0)</f>
        <v>0</v>
      </c>
      <c r="K165" s="182" t="str">
        <f>+VLOOKUP(I165,[1]Peligros_Aspectos!A:D,2,0)</f>
        <v>Colisión frontal / Volcadura o Despiste de lado o a desnivel</v>
      </c>
      <c r="L165" s="185" t="str">
        <f>+VLOOKUP(I165,[1]Peligros_Aspectos!A:C,3,0)</f>
        <v>Múltiples Fatalidades y/o Lesiones Graves</v>
      </c>
      <c r="M165" s="150" t="s">
        <v>85</v>
      </c>
      <c r="N165" s="167">
        <v>2</v>
      </c>
      <c r="O165" s="152">
        <f t="shared" si="5"/>
        <v>8</v>
      </c>
      <c r="P165" s="169"/>
      <c r="Q165" s="169"/>
      <c r="R165" s="169"/>
      <c r="T165" s="170" t="s">
        <v>263</v>
      </c>
      <c r="U165" s="171" t="s">
        <v>264</v>
      </c>
      <c r="V165" s="175"/>
      <c r="W165" s="173" t="s">
        <v>105</v>
      </c>
      <c r="Y165" s="152"/>
      <c r="Z165" s="165"/>
      <c r="AA165" s="152" t="str">
        <f t="shared" si="4"/>
        <v/>
      </c>
      <c r="AB165" s="179"/>
      <c r="AC165" s="167"/>
    </row>
    <row r="166" spans="1:29" ht="155.1">
      <c r="A166" s="146"/>
      <c r="B166" s="187"/>
      <c r="C166" s="187"/>
      <c r="D166" s="254"/>
      <c r="E166" s="254"/>
      <c r="F166" s="181" t="s">
        <v>129</v>
      </c>
      <c r="G166" s="148" t="s">
        <v>82</v>
      </c>
      <c r="H166" s="149" t="s">
        <v>90</v>
      </c>
      <c r="I166" s="184" t="s">
        <v>207</v>
      </c>
      <c r="J166" s="182">
        <f>+VLOOKUP(I166,[1]Peligros_Aspectos!A:D,4,0)</f>
        <v>0</v>
      </c>
      <c r="K166" s="182" t="str">
        <f>+VLOOKUP(I166,[1]Peligros_Aspectos!A:D,2,0)</f>
        <v>Atropello, volcadura, colisiones, despistes, incendio</v>
      </c>
      <c r="L166" s="185" t="str">
        <f>+VLOOKUP(I166,[1]Peligros_Aspectos!A:C,3,0)</f>
        <v>Fatalidad, Lesión Grave, Daños a la propiedad</v>
      </c>
      <c r="M166" s="150" t="s">
        <v>85</v>
      </c>
      <c r="N166" s="167">
        <v>2</v>
      </c>
      <c r="O166" s="152">
        <f t="shared" si="5"/>
        <v>8</v>
      </c>
      <c r="P166" s="169"/>
      <c r="Q166" s="169"/>
      <c r="R166" s="169"/>
      <c r="T166" s="170" t="s">
        <v>263</v>
      </c>
      <c r="U166" s="171" t="s">
        <v>264</v>
      </c>
      <c r="V166" s="175"/>
      <c r="W166" s="173" t="s">
        <v>105</v>
      </c>
      <c r="Y166" s="152"/>
      <c r="Z166" s="165"/>
      <c r="AA166" s="152" t="str">
        <f t="shared" si="4"/>
        <v/>
      </c>
      <c r="AB166" s="179"/>
      <c r="AC166" s="167"/>
    </row>
    <row r="167" spans="1:29" ht="155.1">
      <c r="A167" s="146"/>
      <c r="B167" s="187"/>
      <c r="C167" s="187"/>
      <c r="D167" s="254"/>
      <c r="E167" s="254"/>
      <c r="F167" s="181" t="s">
        <v>129</v>
      </c>
      <c r="G167" s="148" t="s">
        <v>82</v>
      </c>
      <c r="H167" s="149" t="s">
        <v>90</v>
      </c>
      <c r="I167" s="184" t="s">
        <v>265</v>
      </c>
      <c r="J167" s="182">
        <f>+VLOOKUP(I167,[1]Peligros_Aspectos!A:D,4,0)</f>
        <v>0</v>
      </c>
      <c r="K167" s="182" t="str">
        <f>+VLOOKUP(I167,[1]Peligros_Aspectos!A:D,2,0)</f>
        <v>Contacto con persona y/o equipo móvil</v>
      </c>
      <c r="L167" s="185" t="str">
        <f>+VLOOKUP(I167,[1]Peligros_Aspectos!A:C,3,0)</f>
        <v>Fatalidad, Golpes, caídas entre personal de trabajo de la misma área</v>
      </c>
      <c r="M167" s="150" t="s">
        <v>85</v>
      </c>
      <c r="N167" s="167">
        <v>3</v>
      </c>
      <c r="O167" s="152">
        <f t="shared" si="5"/>
        <v>13</v>
      </c>
      <c r="P167" s="169"/>
      <c r="Q167" s="169"/>
      <c r="R167" s="169"/>
      <c r="T167" s="170"/>
      <c r="U167" s="171" t="s">
        <v>264</v>
      </c>
      <c r="V167" s="175"/>
      <c r="W167" s="173" t="s">
        <v>105</v>
      </c>
      <c r="Y167" s="152"/>
      <c r="Z167" s="165"/>
      <c r="AA167" s="152" t="str">
        <f t="shared" si="4"/>
        <v/>
      </c>
      <c r="AB167" s="179"/>
      <c r="AC167" s="167"/>
    </row>
    <row r="168" spans="1:29" ht="155.1">
      <c r="A168" s="146"/>
      <c r="B168" s="187"/>
      <c r="C168" s="187"/>
      <c r="D168" s="254"/>
      <c r="E168" s="254"/>
      <c r="F168" s="181" t="s">
        <v>129</v>
      </c>
      <c r="G168" s="148" t="s">
        <v>77</v>
      </c>
      <c r="H168" s="149" t="s">
        <v>121</v>
      </c>
      <c r="I168" s="184" t="s">
        <v>266</v>
      </c>
      <c r="J168" s="182" t="str">
        <f>+VLOOKUP(I168,[1]Peligros_Aspectos!A:D,4,0)</f>
        <v>SIGNIFICATIVO</v>
      </c>
      <c r="K168" s="182" t="str">
        <f>+VLOOKUP(I168,[1]Peligros_Aspectos!A:D,2,0)</f>
        <v>Agotamiento de fuente de combustibles de fósiles</v>
      </c>
      <c r="L168" s="185" t="str">
        <f>+VLOOKUP(I168,[1]Peligros_Aspectos!A:C,3,0)</f>
        <v>Afectación de generaciones futuras
Afectación de ecosistemas
Incremento en el reporte de huella de carbono de la organización.</v>
      </c>
      <c r="M168" s="150" t="s">
        <v>85</v>
      </c>
      <c r="N168" s="167">
        <v>3</v>
      </c>
      <c r="O168" s="152">
        <f t="shared" si="5"/>
        <v>13</v>
      </c>
      <c r="P168" s="169"/>
      <c r="Q168" s="169"/>
      <c r="R168" s="169"/>
      <c r="T168" s="170"/>
      <c r="U168" s="171" t="s">
        <v>267</v>
      </c>
      <c r="V168" s="175"/>
      <c r="W168" s="173" t="s">
        <v>105</v>
      </c>
      <c r="Y168" s="152"/>
      <c r="Z168" s="165"/>
      <c r="AA168" s="152" t="str">
        <f t="shared" si="4"/>
        <v/>
      </c>
      <c r="AB168" s="179"/>
      <c r="AC168" s="167"/>
    </row>
    <row r="169" spans="1:29" ht="155.1">
      <c r="A169" s="146"/>
      <c r="B169" s="187"/>
      <c r="C169" s="187"/>
      <c r="D169" s="254"/>
      <c r="E169" s="254"/>
      <c r="F169" s="181" t="s">
        <v>129</v>
      </c>
      <c r="G169" s="148" t="s">
        <v>82</v>
      </c>
      <c r="H169" s="149" t="s">
        <v>83</v>
      </c>
      <c r="I169" s="184" t="s">
        <v>268</v>
      </c>
      <c r="J169" s="182">
        <f>+VLOOKUP(I169,[1]Peligros_Aspectos!A:D,4,0)</f>
        <v>0</v>
      </c>
      <c r="K169" s="182" t="str">
        <f>+VLOOKUP(I169,[1]Peligros_Aspectos!A:D,2,0)</f>
        <v>Posturas forzadas</v>
      </c>
      <c r="L169" s="185" t="str">
        <f>+VLOOKUP(I169,[1]Peligros_Aspectos!A:C,3,0)</f>
        <v>Transtornos musculoesqueleticos</v>
      </c>
      <c r="M169" s="150" t="s">
        <v>85</v>
      </c>
      <c r="N169" s="167">
        <v>3</v>
      </c>
      <c r="O169" s="152">
        <f t="shared" si="5"/>
        <v>13</v>
      </c>
      <c r="P169" s="169"/>
      <c r="Q169" s="169"/>
      <c r="R169" s="169"/>
      <c r="T169" s="170"/>
      <c r="U169" s="171" t="s">
        <v>258</v>
      </c>
      <c r="V169" s="175"/>
      <c r="W169" s="173" t="s">
        <v>105</v>
      </c>
      <c r="Y169" s="152"/>
      <c r="Z169" s="165"/>
      <c r="AA169" s="152" t="str">
        <f t="shared" si="4"/>
        <v/>
      </c>
      <c r="AB169" s="179"/>
      <c r="AC169" s="167"/>
    </row>
    <row r="170" spans="1:29" ht="155.1">
      <c r="A170" s="146"/>
      <c r="B170" s="187"/>
      <c r="C170" s="187"/>
      <c r="D170" s="254"/>
      <c r="E170" s="254"/>
      <c r="F170" s="181" t="s">
        <v>129</v>
      </c>
      <c r="G170" s="148" t="s">
        <v>82</v>
      </c>
      <c r="H170" s="149" t="s">
        <v>90</v>
      </c>
      <c r="I170" s="184" t="s">
        <v>269</v>
      </c>
      <c r="J170" s="182">
        <f>+VLOOKUP(I170,[1]Peligros_Aspectos!A:D,4,0)</f>
        <v>0</v>
      </c>
      <c r="K170" s="182" t="str">
        <f>+VLOOKUP(I170,[1]Peligros_Aspectos!A:D,2,0)</f>
        <v>Colisiones, Volcaduras, Despistes</v>
      </c>
      <c r="L170" s="185" t="str">
        <f>+VLOOKUP(I170,[1]Peligros_Aspectos!A:C,3,0)</f>
        <v>Fatalidad, incapacidad total, lesiones graves, lesiones leves</v>
      </c>
      <c r="M170" s="150" t="s">
        <v>85</v>
      </c>
      <c r="N170" s="167">
        <v>2</v>
      </c>
      <c r="O170" s="152">
        <f t="shared" si="5"/>
        <v>8</v>
      </c>
      <c r="P170" s="169"/>
      <c r="Q170" s="169"/>
      <c r="R170" s="169"/>
      <c r="T170" s="170" t="s">
        <v>263</v>
      </c>
      <c r="U170" s="171" t="s">
        <v>264</v>
      </c>
      <c r="V170" s="175"/>
      <c r="W170" s="173" t="s">
        <v>105</v>
      </c>
      <c r="Y170" s="152"/>
      <c r="Z170" s="165"/>
      <c r="AA170" s="152" t="str">
        <f t="shared" si="4"/>
        <v/>
      </c>
      <c r="AB170" s="179"/>
      <c r="AC170" s="167"/>
    </row>
    <row r="171" spans="1:29" ht="409.5">
      <c r="A171" s="146"/>
      <c r="B171" s="187"/>
      <c r="C171" s="187"/>
      <c r="D171" s="254"/>
      <c r="E171" s="199"/>
      <c r="F171" s="181" t="s">
        <v>129</v>
      </c>
      <c r="G171" s="148" t="s">
        <v>82</v>
      </c>
      <c r="H171" s="149" t="s">
        <v>90</v>
      </c>
      <c r="I171" s="184" t="s">
        <v>110</v>
      </c>
      <c r="J171" s="182">
        <f>+VLOOKUP(I171,[1]Peligros_Aspectos!A:D,4,0)</f>
        <v>0</v>
      </c>
      <c r="K171" s="182" t="str">
        <f>+VLOOKUP(I171,[1]Peligros_Aspectos!A:D,2,0)</f>
        <v>Caída o deslizamiento de</v>
      </c>
      <c r="L171" s="185" t="str">
        <f>+VLOOKUP(I171,[1]Peligros_Aspectos!A:C,3,0)</f>
        <v>Fatalidad (Atrapamiento por material), asfixia, daño a la propiedad, detención del proceso productivo.</v>
      </c>
      <c r="M171" s="150" t="s">
        <v>85</v>
      </c>
      <c r="N171" s="167">
        <v>3</v>
      </c>
      <c r="O171" s="152">
        <f t="shared" si="5"/>
        <v>13</v>
      </c>
      <c r="P171" s="168" t="s">
        <v>111</v>
      </c>
      <c r="Q171" s="168"/>
      <c r="R171" s="168"/>
      <c r="T171" s="170"/>
      <c r="U171" s="171" t="s">
        <v>112</v>
      </c>
      <c r="V171" s="175"/>
      <c r="W171" s="173" t="s">
        <v>105</v>
      </c>
      <c r="Y171" s="152"/>
      <c r="Z171" s="165"/>
      <c r="AA171" s="152" t="str">
        <f t="shared" si="4"/>
        <v/>
      </c>
      <c r="AB171" s="179"/>
      <c r="AC171" s="167"/>
    </row>
    <row r="172" spans="1:29" ht="155.1">
      <c r="A172" s="146"/>
      <c r="B172" s="187"/>
      <c r="C172" s="187"/>
      <c r="D172" s="254"/>
      <c r="E172" s="198" t="s">
        <v>270</v>
      </c>
      <c r="F172" s="181" t="s">
        <v>129</v>
      </c>
      <c r="G172" s="148" t="s">
        <v>82</v>
      </c>
      <c r="H172" s="149" t="s">
        <v>83</v>
      </c>
      <c r="I172" s="184" t="s">
        <v>257</v>
      </c>
      <c r="J172" s="182">
        <f>+VLOOKUP(I172,[1]Peligros_Aspectos!A:D,4,0)</f>
        <v>0</v>
      </c>
      <c r="K172" s="182" t="str">
        <f>+VLOOKUP(I172,[1]Peligros_Aspectos!A:D,2,0)</f>
        <v>Posturas inadecuadas / sobre esfuerzos durante la labor</v>
      </c>
      <c r="L172" s="185" t="str">
        <f>+VLOOKUP(I172,[1]Peligros_Aspectos!A:C,3,0)</f>
        <v>Lumbalgias, dorsalgías, inflamación de tendones, Mialgias, Dolor de cuello en región cervical, Síndrome de Túnel Carpiano, Tensión muscular</v>
      </c>
      <c r="M172" s="150" t="s">
        <v>85</v>
      </c>
      <c r="N172" s="167">
        <v>3</v>
      </c>
      <c r="O172" s="152">
        <f t="shared" si="5"/>
        <v>13</v>
      </c>
      <c r="P172" s="169"/>
      <c r="Q172" s="169"/>
      <c r="R172" s="169"/>
      <c r="T172" s="170"/>
      <c r="U172" s="171" t="s">
        <v>258</v>
      </c>
      <c r="V172" s="175"/>
      <c r="W172" s="173" t="s">
        <v>105</v>
      </c>
      <c r="Y172" s="152"/>
      <c r="Z172" s="165"/>
      <c r="AA172" s="152" t="str">
        <f t="shared" si="4"/>
        <v/>
      </c>
      <c r="AB172" s="179"/>
      <c r="AC172" s="167"/>
    </row>
    <row r="173" spans="1:29" ht="155.1">
      <c r="A173" s="146"/>
      <c r="B173" s="187"/>
      <c r="C173" s="187"/>
      <c r="D173" s="254"/>
      <c r="E173" s="254"/>
      <c r="F173" s="181" t="s">
        <v>129</v>
      </c>
      <c r="G173" s="148" t="s">
        <v>82</v>
      </c>
      <c r="H173" s="149" t="s">
        <v>83</v>
      </c>
      <c r="I173" s="184" t="s">
        <v>130</v>
      </c>
      <c r="J173" s="182">
        <f>+VLOOKUP(I173,[1]Peligros_Aspectos!A:D,4,0)</f>
        <v>0</v>
      </c>
      <c r="K173" s="182" t="str">
        <f>+VLOOKUP(I173,[1]Peligros_Aspectos!A:D,2,0)</f>
        <v>Manipulación manual de cargas</v>
      </c>
      <c r="L173" s="185" t="str">
        <f>+VLOOKUP(I173,[1]Peligros_Aspectos!A:C,3,0)</f>
        <v>Lumbalgia, cervicalgias, dorsalgias, hernias</v>
      </c>
      <c r="M173" s="150" t="s">
        <v>85</v>
      </c>
      <c r="N173" s="167">
        <v>3</v>
      </c>
      <c r="O173" s="152">
        <f t="shared" si="5"/>
        <v>13</v>
      </c>
      <c r="P173" s="169"/>
      <c r="Q173" s="169"/>
      <c r="R173" s="169"/>
      <c r="T173" s="170"/>
      <c r="U173" s="171" t="s">
        <v>258</v>
      </c>
      <c r="V173" s="175"/>
      <c r="W173" s="173" t="s">
        <v>105</v>
      </c>
      <c r="Y173" s="152"/>
      <c r="Z173" s="165"/>
      <c r="AA173" s="152" t="str">
        <f t="shared" si="4"/>
        <v/>
      </c>
      <c r="AB173" s="179"/>
      <c r="AC173" s="167"/>
    </row>
    <row r="174" spans="1:29" ht="155.1">
      <c r="A174" s="146"/>
      <c r="B174" s="187"/>
      <c r="C174" s="187"/>
      <c r="D174" s="254"/>
      <c r="E174" s="199"/>
      <c r="F174" s="181" t="s">
        <v>129</v>
      </c>
      <c r="G174" s="148" t="s">
        <v>82</v>
      </c>
      <c r="H174" s="149" t="s">
        <v>90</v>
      </c>
      <c r="I174" s="184" t="s">
        <v>259</v>
      </c>
      <c r="J174" s="182">
        <f>+VLOOKUP(I174,[1]Peligros_Aspectos!A:D,4,0)</f>
        <v>0</v>
      </c>
      <c r="K174" s="182" t="str">
        <f>+VLOOKUP(I174,[1]Peligros_Aspectos!A:D,2,0)</f>
        <v>Golpeado por / contra</v>
      </c>
      <c r="L174" s="185" t="str">
        <f>+VLOOKUP(I174,[1]Peligros_Aspectos!A:C,3,0)</f>
        <v>Fractura/Contusión/mutilacion/hematoma</v>
      </c>
      <c r="M174" s="150" t="s">
        <v>85</v>
      </c>
      <c r="N174" s="167">
        <v>3</v>
      </c>
      <c r="O174" s="152">
        <f t="shared" si="5"/>
        <v>13</v>
      </c>
      <c r="P174" s="169"/>
      <c r="Q174" s="169"/>
      <c r="R174" s="169"/>
      <c r="T174" s="169"/>
      <c r="U174" s="176" t="s">
        <v>260</v>
      </c>
      <c r="V174" s="175"/>
      <c r="W174" s="173" t="s">
        <v>105</v>
      </c>
      <c r="Y174" s="152"/>
      <c r="Z174" s="165"/>
      <c r="AA174" s="152" t="str">
        <f t="shared" si="4"/>
        <v/>
      </c>
      <c r="AB174" s="179"/>
      <c r="AC174" s="167"/>
    </row>
    <row r="175" spans="1:29" ht="155.1">
      <c r="A175" s="146"/>
      <c r="B175" s="187"/>
      <c r="C175" s="187"/>
      <c r="D175" s="254"/>
      <c r="E175" s="198" t="s">
        <v>271</v>
      </c>
      <c r="F175" s="189" t="s">
        <v>129</v>
      </c>
      <c r="G175" s="192" t="s">
        <v>82</v>
      </c>
      <c r="H175" s="195" t="s">
        <v>90</v>
      </c>
      <c r="I175" s="184" t="s">
        <v>145</v>
      </c>
      <c r="J175" s="182" t="str">
        <f>+VLOOKUP(I175,[1]Peligros_Aspectos!A:D,4,0)</f>
        <v>SIGNIFICATIVO</v>
      </c>
      <c r="K175" s="182" t="s">
        <v>272</v>
      </c>
      <c r="L175" s="185" t="s">
        <v>273</v>
      </c>
      <c r="M175" s="150" t="s">
        <v>85</v>
      </c>
      <c r="N175" s="167">
        <v>3</v>
      </c>
      <c r="O175" s="152">
        <f t="shared" si="5"/>
        <v>13</v>
      </c>
      <c r="P175" s="168"/>
      <c r="Q175" s="168"/>
      <c r="R175" s="168"/>
      <c r="T175" s="170"/>
      <c r="U175" s="171" t="s">
        <v>274</v>
      </c>
      <c r="V175" s="175"/>
      <c r="W175" s="173" t="s">
        <v>105</v>
      </c>
      <c r="Y175" s="152"/>
      <c r="Z175" s="165"/>
      <c r="AA175" s="152" t="str">
        <f t="shared" si="4"/>
        <v/>
      </c>
      <c r="AB175" s="179"/>
      <c r="AC175" s="167"/>
    </row>
    <row r="176" spans="1:29" ht="155.1">
      <c r="A176" s="146"/>
      <c r="B176" s="187"/>
      <c r="C176" s="187"/>
      <c r="D176" s="254"/>
      <c r="E176" s="254"/>
      <c r="F176" s="191"/>
      <c r="G176" s="193"/>
      <c r="H176" s="196"/>
      <c r="I176" s="184" t="s">
        <v>275</v>
      </c>
      <c r="J176" s="182" t="str">
        <f>+VLOOKUP(I176,[1]Peligros_Aspectos!A:D,4,0)</f>
        <v>SIGNIFICATIVO</v>
      </c>
      <c r="K176" s="182" t="s">
        <v>276</v>
      </c>
      <c r="L176" s="185" t="s">
        <v>277</v>
      </c>
      <c r="M176" s="150" t="s">
        <v>85</v>
      </c>
      <c r="N176" s="167">
        <v>3</v>
      </c>
      <c r="O176" s="152">
        <f t="shared" si="5"/>
        <v>13</v>
      </c>
      <c r="P176" s="168"/>
      <c r="Q176" s="168"/>
      <c r="R176" s="168"/>
      <c r="T176" s="170"/>
      <c r="U176" s="171" t="s">
        <v>278</v>
      </c>
      <c r="V176" s="175"/>
      <c r="W176" s="173" t="s">
        <v>105</v>
      </c>
      <c r="Y176" s="152"/>
      <c r="Z176" s="165"/>
      <c r="AA176" s="152" t="str">
        <f t="shared" si="4"/>
        <v/>
      </c>
      <c r="AB176" s="179"/>
      <c r="AC176" s="167"/>
    </row>
    <row r="177" spans="1:29" ht="155.1">
      <c r="A177" s="146"/>
      <c r="B177" s="187"/>
      <c r="C177" s="187"/>
      <c r="D177" s="254"/>
      <c r="E177" s="254"/>
      <c r="F177" s="191"/>
      <c r="G177" s="193"/>
      <c r="H177" s="196"/>
      <c r="I177" s="184" t="s">
        <v>269</v>
      </c>
      <c r="J177" s="182">
        <f>+VLOOKUP(I177,[1]Peligros_Aspectos!A:D,4,0)</f>
        <v>0</v>
      </c>
      <c r="K177" s="182" t="s">
        <v>279</v>
      </c>
      <c r="L177" s="185" t="s">
        <v>280</v>
      </c>
      <c r="M177" s="150" t="s">
        <v>85</v>
      </c>
      <c r="N177" s="167">
        <v>3</v>
      </c>
      <c r="O177" s="152">
        <f t="shared" si="5"/>
        <v>13</v>
      </c>
      <c r="P177" s="168"/>
      <c r="Q177" s="168"/>
      <c r="R177" s="168"/>
      <c r="T177" s="170"/>
      <c r="U177" s="171" t="s">
        <v>281</v>
      </c>
      <c r="V177" s="175"/>
      <c r="W177" s="173" t="s">
        <v>105</v>
      </c>
      <c r="Y177" s="152"/>
      <c r="Z177" s="165"/>
      <c r="AA177" s="152" t="str">
        <f t="shared" si="4"/>
        <v/>
      </c>
      <c r="AB177" s="179"/>
      <c r="AC177" s="167"/>
    </row>
    <row r="178" spans="1:29" ht="155.1">
      <c r="A178" s="146"/>
      <c r="B178" s="187"/>
      <c r="C178" s="187"/>
      <c r="D178" s="254"/>
      <c r="E178" s="254"/>
      <c r="F178" s="191"/>
      <c r="G178" s="193"/>
      <c r="H178" s="196"/>
      <c r="I178" s="184" t="s">
        <v>91</v>
      </c>
      <c r="J178" s="182">
        <f>+VLOOKUP(I178,[1]Peligros_Aspectos!A:D,4,0)</f>
        <v>0</v>
      </c>
      <c r="K178" s="182" t="s">
        <v>282</v>
      </c>
      <c r="L178" s="185" t="s">
        <v>283</v>
      </c>
      <c r="M178" s="150" t="s">
        <v>85</v>
      </c>
      <c r="N178" s="167">
        <v>4</v>
      </c>
      <c r="O178" s="152">
        <f t="shared" si="5"/>
        <v>18</v>
      </c>
      <c r="P178" s="168"/>
      <c r="Q178" s="168"/>
      <c r="R178" s="168"/>
      <c r="T178" s="170"/>
      <c r="U178" s="171"/>
      <c r="V178" s="175"/>
      <c r="W178" s="173" t="s">
        <v>105</v>
      </c>
      <c r="Y178" s="152"/>
      <c r="Z178" s="165"/>
      <c r="AA178" s="152" t="str">
        <f t="shared" si="4"/>
        <v/>
      </c>
      <c r="AB178" s="179"/>
      <c r="AC178" s="167"/>
    </row>
    <row r="179" spans="1:29" ht="155.1">
      <c r="A179" s="146"/>
      <c r="B179" s="187"/>
      <c r="C179" s="187"/>
      <c r="D179" s="254"/>
      <c r="E179" s="254"/>
      <c r="F179" s="191"/>
      <c r="G179" s="193"/>
      <c r="H179" s="196"/>
      <c r="I179" s="184" t="s">
        <v>113</v>
      </c>
      <c r="J179" s="182">
        <v>0</v>
      </c>
      <c r="K179" s="182" t="s">
        <v>282</v>
      </c>
      <c r="L179" s="185" t="s">
        <v>284</v>
      </c>
      <c r="M179" s="150" t="s">
        <v>85</v>
      </c>
      <c r="N179" s="167">
        <v>4</v>
      </c>
      <c r="O179" s="152">
        <f t="shared" si="5"/>
        <v>18</v>
      </c>
      <c r="P179" s="168"/>
      <c r="Q179" s="168"/>
      <c r="R179" s="168"/>
      <c r="T179" s="170"/>
      <c r="U179" s="171"/>
      <c r="V179" s="175"/>
      <c r="W179" s="173" t="s">
        <v>105</v>
      </c>
      <c r="Y179" s="152"/>
      <c r="Z179" s="165"/>
      <c r="AA179" s="152" t="str">
        <f t="shared" ref="AA179:AA201" si="6">IF(CONCATENATE(Z179,Y179)="1A",1,IF(CONCATENATE(Z179,Y179)="1B",2,IF(CONCATENATE(Z179,Y179)="2A",3,IF(CONCATENATE(Z179,Y179)="1C",4,IF(CONCATENATE(Z179,Y179)="2B",5,IF(CONCATENATE(Z179,Y179)="3A",6,IF(CONCATENATE(Z179,Y179)="1D",7,IF(CONCATENATE(Z179,Y179)="2C",8,IF(CONCATENATE(Z179,Y179)="3B",9,IF(CONCATENATE(Z179,Y179)="4A",10,IF(CONCATENATE(Z179,Y179)="1E",11,IF(CONCATENATE(Z179,Y179)="2D",12,IF(CONCATENATE(Z179,Y179)="3C",13,IF(CONCATENATE(Z179,Y179)="4B",14,IF(CONCATENATE(Z179,Y179)="5A",15,IF(CONCATENATE(Z179,Y179)="2E",16,IF(CONCATENATE(Z179,Y179)="3D",17,IF(CONCATENATE(Z179,Y179)="4C",18,IF(CONCATENATE(Z179,Y179)="5B",19,IF(CONCATENATE(Z179,Y179)="3E",20,IF(CONCATENATE(Z179,Y179)="4D",21,IF(CONCATENATE(Z179,Y179)="5C",22,IF(CONCATENATE(Z179,Y179)="4E",23,IF(CONCATENATE(Z179,Y179)="5D",24,IF(CONCATENATE(Z179,Y179)="5E",25,"")))))))))))))))))))))))))</f>
        <v/>
      </c>
      <c r="AB179" s="179"/>
      <c r="AC179" s="167"/>
    </row>
    <row r="180" spans="1:29" ht="155.1">
      <c r="A180" s="146"/>
      <c r="B180" s="187"/>
      <c r="C180" s="187"/>
      <c r="D180" s="254"/>
      <c r="E180" s="254"/>
      <c r="F180" s="191"/>
      <c r="G180" s="193"/>
      <c r="H180" s="196"/>
      <c r="I180" s="184" t="s">
        <v>124</v>
      </c>
      <c r="J180" s="182">
        <v>0</v>
      </c>
      <c r="K180" s="182" t="s">
        <v>285</v>
      </c>
      <c r="L180" s="185" t="s">
        <v>286</v>
      </c>
      <c r="M180" s="150" t="s">
        <v>85</v>
      </c>
      <c r="N180" s="167">
        <v>3</v>
      </c>
      <c r="O180" s="152">
        <f t="shared" ref="O180:O200" si="7">IF(CONCATENATE(N180,M180)="1A",1,IF(CONCATENATE(N180,M180)="1B",2,IF(CONCATENATE(N180,M180)="2A",3,IF(CONCATENATE(N180,M180)="1C",4,IF(CONCATENATE(N180,M180)="2B",5,IF(CONCATENATE(N180,M180)="3A",6,IF(CONCATENATE(N180,M180)="1D",7,IF(CONCATENATE(N180,M180)="2C",8,IF(CONCATENATE(N180,M180)="3B",9,IF(CONCATENATE(N180,M180)="4A",10,IF(CONCATENATE(N180,M180)="1E",11,IF(CONCATENATE(N180,M180)="2D",12,IF(CONCATENATE(N180,M180)="3C",13,IF(CONCATENATE(N180,M180)="4B",14,IF(CONCATENATE(N180,M180)="5A",15,IF(CONCATENATE(N180,M180)="2E",16,IF(CONCATENATE(N180,M180)="3D",17,IF(CONCATENATE(N180,M180)="4C",18,IF(CONCATENATE(N180,M180)="5B",19,IF(CONCATENATE(N180,M180)="3E",20,IF(CONCATENATE(N180,M180)="4D",21,IF(CONCATENATE(N180,M180)="5C",22,IF(CONCATENATE(N180,M180)="4E",23,IF(CONCATENATE(N180,M180)="5D",24,IF(CONCATENATE(N180,M180)="5E",25,"")))))))))))))))))))))))))</f>
        <v>13</v>
      </c>
      <c r="P180" s="168"/>
      <c r="Q180" s="168"/>
      <c r="R180" s="168"/>
      <c r="T180" s="170"/>
      <c r="U180" s="171" t="s">
        <v>287</v>
      </c>
      <c r="V180" s="175"/>
      <c r="W180" s="173" t="s">
        <v>105</v>
      </c>
      <c r="Y180" s="152"/>
      <c r="Z180" s="165"/>
      <c r="AA180" s="152" t="str">
        <f t="shared" si="6"/>
        <v/>
      </c>
      <c r="AB180" s="179"/>
      <c r="AC180" s="167"/>
    </row>
    <row r="181" spans="1:29" ht="155.1">
      <c r="A181" s="146"/>
      <c r="B181" s="187"/>
      <c r="C181" s="187"/>
      <c r="D181" s="254"/>
      <c r="E181" s="199"/>
      <c r="F181" s="190"/>
      <c r="G181" s="194"/>
      <c r="H181" s="197"/>
      <c r="I181" s="184" t="s">
        <v>124</v>
      </c>
      <c r="J181" s="182">
        <f>+VLOOKUP(I180,[1]Peligros_Aspectos!A:D,4,0)</f>
        <v>0</v>
      </c>
      <c r="K181" s="182" t="s">
        <v>285</v>
      </c>
      <c r="L181" s="185" t="s">
        <v>286</v>
      </c>
      <c r="M181" s="150" t="s">
        <v>85</v>
      </c>
      <c r="N181" s="167">
        <v>2</v>
      </c>
      <c r="O181" s="152">
        <f t="shared" si="7"/>
        <v>8</v>
      </c>
      <c r="P181" s="168" t="s">
        <v>288</v>
      </c>
      <c r="Q181" s="168"/>
      <c r="R181" s="168"/>
      <c r="T181" s="170"/>
      <c r="U181" s="171" t="s">
        <v>289</v>
      </c>
      <c r="V181" s="175"/>
      <c r="W181" s="173" t="s">
        <v>105</v>
      </c>
      <c r="Y181" s="152"/>
      <c r="Z181" s="165"/>
      <c r="AA181" s="152" t="str">
        <f t="shared" si="6"/>
        <v/>
      </c>
      <c r="AB181" s="179"/>
      <c r="AC181" s="167"/>
    </row>
    <row r="182" spans="1:29" ht="155.1">
      <c r="A182" s="146"/>
      <c r="B182" s="187"/>
      <c r="C182" s="187"/>
      <c r="D182" s="254"/>
      <c r="E182" s="198" t="s">
        <v>290</v>
      </c>
      <c r="F182" s="181" t="s">
        <v>129</v>
      </c>
      <c r="G182" s="148" t="s">
        <v>82</v>
      </c>
      <c r="H182" s="149" t="s">
        <v>90</v>
      </c>
      <c r="I182" s="184" t="s">
        <v>207</v>
      </c>
      <c r="J182" s="182">
        <f>+VLOOKUP(I182,[1]Peligros_Aspectos!A:D,4,0)</f>
        <v>0</v>
      </c>
      <c r="K182" s="182" t="str">
        <f>+VLOOKUP(I182,[1]Peligros_Aspectos!A:D,2,0)</f>
        <v>Atropello, volcadura, colisiones, despistes, incendio</v>
      </c>
      <c r="L182" s="185" t="str">
        <f>+VLOOKUP(I182,[1]Peligros_Aspectos!A:C,3,0)</f>
        <v>Fatalidad, Lesión Grave, Daños a la propiedad</v>
      </c>
      <c r="M182" s="150" t="s">
        <v>85</v>
      </c>
      <c r="N182" s="167">
        <v>2</v>
      </c>
      <c r="O182" s="152">
        <f t="shared" si="7"/>
        <v>8</v>
      </c>
      <c r="P182" s="169"/>
      <c r="Q182" s="169"/>
      <c r="R182" s="169"/>
      <c r="T182" s="170" t="s">
        <v>263</v>
      </c>
      <c r="U182" s="171" t="s">
        <v>264</v>
      </c>
      <c r="V182" s="175"/>
      <c r="W182" s="173" t="s">
        <v>105</v>
      </c>
      <c r="Y182" s="152"/>
      <c r="Z182" s="165"/>
      <c r="AA182" s="152" t="str">
        <f t="shared" si="6"/>
        <v/>
      </c>
      <c r="AB182" s="179"/>
      <c r="AC182" s="167"/>
    </row>
    <row r="183" spans="1:29" ht="155.1">
      <c r="A183" s="146"/>
      <c r="B183" s="187"/>
      <c r="C183" s="187"/>
      <c r="D183" s="254"/>
      <c r="E183" s="254"/>
      <c r="F183" s="181" t="s">
        <v>129</v>
      </c>
      <c r="G183" s="148" t="s">
        <v>77</v>
      </c>
      <c r="H183" s="149" t="s">
        <v>121</v>
      </c>
      <c r="I183" s="184" t="s">
        <v>266</v>
      </c>
      <c r="J183" s="182" t="str">
        <f>+VLOOKUP(I183,[1]Peligros_Aspectos!A:D,4,0)</f>
        <v>SIGNIFICATIVO</v>
      </c>
      <c r="K183" s="182" t="str">
        <f>+VLOOKUP(I183,[1]Peligros_Aspectos!A:D,2,0)</f>
        <v>Agotamiento de fuente de combustibles de fósiles</v>
      </c>
      <c r="L183" s="185" t="str">
        <f>+VLOOKUP(I183,[1]Peligros_Aspectos!A:C,3,0)</f>
        <v>Afectación de generaciones futuras
Afectación de ecosistemas
Incremento en el reporte de huella de carbono de la organización.</v>
      </c>
      <c r="M183" s="150" t="s">
        <v>85</v>
      </c>
      <c r="N183" s="167">
        <v>3</v>
      </c>
      <c r="O183" s="152">
        <f t="shared" si="7"/>
        <v>13</v>
      </c>
      <c r="P183" s="169"/>
      <c r="Q183" s="169"/>
      <c r="R183" s="169"/>
      <c r="T183" s="170"/>
      <c r="U183" s="171" t="s">
        <v>267</v>
      </c>
      <c r="V183" s="175"/>
      <c r="W183" s="173" t="s">
        <v>105</v>
      </c>
      <c r="Y183" s="152"/>
      <c r="Z183" s="165"/>
      <c r="AA183" s="152" t="str">
        <f t="shared" si="6"/>
        <v/>
      </c>
      <c r="AB183" s="179"/>
      <c r="AC183" s="167"/>
    </row>
    <row r="184" spans="1:29" ht="155.1">
      <c r="A184" s="146"/>
      <c r="B184" s="187"/>
      <c r="C184" s="187"/>
      <c r="D184" s="254"/>
      <c r="E184" s="254"/>
      <c r="F184" s="181" t="s">
        <v>129</v>
      </c>
      <c r="G184" s="148" t="s">
        <v>82</v>
      </c>
      <c r="H184" s="149" t="s">
        <v>90</v>
      </c>
      <c r="I184" s="184" t="s">
        <v>291</v>
      </c>
      <c r="J184" s="182">
        <f>+VLOOKUP(I184,[1]Peligros_Aspectos!A:D,4,0)</f>
        <v>0</v>
      </c>
      <c r="K184" s="182" t="str">
        <f>+VLOOKUP(I184,[1]Peligros_Aspectos!A:D,2,0)</f>
        <v>Atropello</v>
      </c>
      <c r="L184" s="185" t="str">
        <f>+VLOOKUP(I184,[1]Peligros_Aspectos!A:C,3,0)</f>
        <v>Fatalidad/Fractura</v>
      </c>
      <c r="M184" s="150" t="s">
        <v>85</v>
      </c>
      <c r="N184" s="167">
        <v>2</v>
      </c>
      <c r="O184" s="152">
        <f t="shared" si="7"/>
        <v>8</v>
      </c>
      <c r="P184" s="169"/>
      <c r="Q184" s="169"/>
      <c r="R184" s="169"/>
      <c r="T184" s="170"/>
      <c r="U184" s="171" t="s">
        <v>267</v>
      </c>
      <c r="V184" s="175"/>
      <c r="W184" s="173" t="s">
        <v>105</v>
      </c>
      <c r="Y184" s="152"/>
      <c r="Z184" s="165"/>
      <c r="AA184" s="152" t="str">
        <f t="shared" si="6"/>
        <v/>
      </c>
      <c r="AB184" s="179"/>
      <c r="AC184" s="167"/>
    </row>
    <row r="185" spans="1:29" ht="155.1">
      <c r="A185" s="146"/>
      <c r="B185" s="187"/>
      <c r="C185" s="187"/>
      <c r="D185" s="254"/>
      <c r="E185" s="254"/>
      <c r="F185" s="181" t="s">
        <v>129</v>
      </c>
      <c r="G185" s="148" t="s">
        <v>82</v>
      </c>
      <c r="H185" s="149" t="s">
        <v>83</v>
      </c>
      <c r="I185" s="184" t="s">
        <v>103</v>
      </c>
      <c r="J185" s="182">
        <f>+VLOOKUP(I185,[1]Peligros_Aspectos!A:D,4,0)</f>
        <v>0</v>
      </c>
      <c r="K185" s="182" t="str">
        <f>+VLOOKUP(I185,[1]Peligros_Aspectos!A:D,2,0)</f>
        <v>Psicosocial</v>
      </c>
      <c r="L185" s="185" t="str">
        <f>+VLOOKUP(I185,[1]Peligros_Aspectos!A:C,3,0)</f>
        <v>Estrés, depresión, ausentismo laboral, ansiedad, conducta agresiva o violenta, bullyng, burn out</v>
      </c>
      <c r="M185" s="150" t="s">
        <v>85</v>
      </c>
      <c r="N185" s="167">
        <v>3</v>
      </c>
      <c r="O185" s="152">
        <f t="shared" si="7"/>
        <v>13</v>
      </c>
      <c r="P185" s="169"/>
      <c r="Q185" s="169"/>
      <c r="R185" s="169"/>
      <c r="T185" s="170"/>
      <c r="U185" s="171" t="s">
        <v>196</v>
      </c>
      <c r="V185" s="175"/>
      <c r="W185" s="173" t="s">
        <v>105</v>
      </c>
      <c r="Y185" s="152"/>
      <c r="Z185" s="165"/>
      <c r="AA185" s="152" t="str">
        <f t="shared" si="6"/>
        <v/>
      </c>
      <c r="AB185" s="179"/>
      <c r="AC185" s="167"/>
    </row>
    <row r="186" spans="1:29" ht="155.1">
      <c r="A186" s="146"/>
      <c r="B186" s="187"/>
      <c r="C186" s="187"/>
      <c r="D186" s="254"/>
      <c r="E186" s="254"/>
      <c r="F186" s="181" t="s">
        <v>129</v>
      </c>
      <c r="G186" s="148" t="s">
        <v>292</v>
      </c>
      <c r="H186" s="149" t="s">
        <v>90</v>
      </c>
      <c r="I186" s="184" t="s">
        <v>293</v>
      </c>
      <c r="J186" s="182">
        <f>+VLOOKUP(I186,[1]Peligros_Aspectos!A:D,4,0)</f>
        <v>0</v>
      </c>
      <c r="K186" s="182" t="str">
        <f>+VLOOKUP(I186,[1]Peligros_Aspectos!A:D,2,0)</f>
        <v>Exposición durante el sismo / terremoto</v>
      </c>
      <c r="L186" s="185" t="str">
        <f>+VLOOKUP(I186,[1]Peligros_Aspectos!A:C,3,0)</f>
        <v>Fatalidades múltiples, Lesiones Graves, daños a la propiedad, detención del proceso productivo.</v>
      </c>
      <c r="M186" s="150" t="s">
        <v>85</v>
      </c>
      <c r="N186" s="167">
        <v>3</v>
      </c>
      <c r="O186" s="152">
        <f t="shared" si="7"/>
        <v>13</v>
      </c>
      <c r="P186" s="169"/>
      <c r="Q186" s="169"/>
      <c r="R186" s="169"/>
      <c r="T186" s="170"/>
      <c r="U186" s="171" t="s">
        <v>294</v>
      </c>
      <c r="V186" s="175"/>
      <c r="W186" s="173" t="s">
        <v>105</v>
      </c>
      <c r="Y186" s="152"/>
      <c r="Z186" s="165"/>
      <c r="AA186" s="152" t="str">
        <f t="shared" si="6"/>
        <v/>
      </c>
      <c r="AB186" s="179"/>
      <c r="AC186" s="167"/>
    </row>
    <row r="187" spans="1:29" ht="155.1">
      <c r="A187" s="146"/>
      <c r="B187" s="187"/>
      <c r="C187" s="187"/>
      <c r="D187" s="254"/>
      <c r="E187" s="199"/>
      <c r="F187" s="181" t="s">
        <v>129</v>
      </c>
      <c r="G187" s="148" t="s">
        <v>292</v>
      </c>
      <c r="H187" s="149" t="s">
        <v>90</v>
      </c>
      <c r="I187" s="184" t="s">
        <v>295</v>
      </c>
      <c r="J187" s="182">
        <f>+VLOOKUP(I187,[1]Peligros_Aspectos!A:D,4,0)</f>
        <v>0</v>
      </c>
      <c r="K187" s="182" t="str">
        <f>+VLOOKUP(I187,[1]Peligros_Aspectos!A:D,2,0)</f>
        <v>Descargas eléctricas, Inundaciones, Deslizamientos de material, baja visibilidad, superficies resbalosas</v>
      </c>
      <c r="L187" s="185" t="str">
        <f>+VLOOKUP(I187,[1]Peligros_Aspectos!A:C,3,0)</f>
        <v xml:space="preserve">Fatalidad, Incapacidad total, lesiones graves, lesiones leves, Daño a la propiedad, Detención del proceso productivo. </v>
      </c>
      <c r="M187" s="150" t="s">
        <v>85</v>
      </c>
      <c r="N187" s="167">
        <v>3</v>
      </c>
      <c r="O187" s="152">
        <f t="shared" si="7"/>
        <v>13</v>
      </c>
      <c r="P187" s="169"/>
      <c r="Q187" s="169"/>
      <c r="R187" s="169"/>
      <c r="T187" s="170"/>
      <c r="U187" s="171" t="s">
        <v>296</v>
      </c>
      <c r="V187" s="175"/>
      <c r="W187" s="173" t="s">
        <v>105</v>
      </c>
      <c r="Y187" s="152"/>
      <c r="Z187" s="165"/>
      <c r="AA187" s="152" t="str">
        <f t="shared" si="6"/>
        <v/>
      </c>
      <c r="AB187" s="179"/>
      <c r="AC187" s="167"/>
    </row>
    <row r="188" spans="1:29" ht="155.1">
      <c r="A188" s="146"/>
      <c r="B188" s="187"/>
      <c r="C188" s="187"/>
      <c r="D188" s="254"/>
      <c r="E188" s="198" t="s">
        <v>297</v>
      </c>
      <c r="F188" s="181" t="s">
        <v>129</v>
      </c>
      <c r="G188" s="148" t="s">
        <v>82</v>
      </c>
      <c r="H188" s="149" t="s">
        <v>90</v>
      </c>
      <c r="I188" s="184" t="s">
        <v>91</v>
      </c>
      <c r="J188" s="182">
        <f>+VLOOKUP(I188,[1]Peligros_Aspectos!A:D,4,0)</f>
        <v>0</v>
      </c>
      <c r="K188" s="182" t="str">
        <f>+VLOOKUP(I188,[1]Peligros_Aspectos!A:D,2,0)</f>
        <v>Caida al mismo nivel</v>
      </c>
      <c r="L188" s="185" t="str">
        <f>+VLOOKUP(I188,[1]Peligros_Aspectos!A:C,3,0)</f>
        <v>Heridas/Contusión/hematoma</v>
      </c>
      <c r="M188" s="150" t="s">
        <v>85</v>
      </c>
      <c r="N188" s="167">
        <v>4</v>
      </c>
      <c r="O188" s="152">
        <f t="shared" si="7"/>
        <v>18</v>
      </c>
      <c r="P188" s="168"/>
      <c r="Q188" s="168"/>
      <c r="R188" s="168"/>
      <c r="T188" s="170"/>
      <c r="U188" s="171" t="s">
        <v>92</v>
      </c>
      <c r="V188" s="175"/>
      <c r="W188" s="173" t="s">
        <v>105</v>
      </c>
      <c r="Y188" s="152"/>
      <c r="Z188" s="165"/>
      <c r="AA188" s="152" t="str">
        <f t="shared" si="6"/>
        <v/>
      </c>
      <c r="AB188" s="179"/>
      <c r="AC188" s="167"/>
    </row>
    <row r="189" spans="1:29" ht="155.1">
      <c r="A189" s="146"/>
      <c r="B189" s="187"/>
      <c r="C189" s="188"/>
      <c r="D189" s="199"/>
      <c r="E189" s="199"/>
      <c r="F189" s="181" t="s">
        <v>129</v>
      </c>
      <c r="G189" s="148" t="s">
        <v>82</v>
      </c>
      <c r="H189" s="149" t="s">
        <v>90</v>
      </c>
      <c r="I189" s="184" t="s">
        <v>229</v>
      </c>
      <c r="J189" s="182">
        <f>+VLOOKUP(I189,[1]Peligros_Aspectos!A:D,4,0)</f>
        <v>0</v>
      </c>
      <c r="K189" s="182" t="str">
        <f>+VLOOKUP(I189,[1]Peligros_Aspectos!A:D,2,0)</f>
        <v>Exposición y/o contacto con energía residual, Aplastamientos, Incendios</v>
      </c>
      <c r="L189" s="185" t="str">
        <f>+VLOOKUP(I189,[1]Peligros_Aspectos!A:C,3,0)</f>
        <v>Fatalidad, Lesiones Graves, Shock Eléctrico</v>
      </c>
      <c r="M189" s="150" t="s">
        <v>85</v>
      </c>
      <c r="N189" s="167">
        <v>3</v>
      </c>
      <c r="O189" s="152">
        <f t="shared" si="7"/>
        <v>13</v>
      </c>
      <c r="P189" s="169"/>
      <c r="Q189" s="169"/>
      <c r="R189" s="169"/>
      <c r="T189" s="170"/>
      <c r="U189" s="171" t="s">
        <v>298</v>
      </c>
      <c r="V189" s="175"/>
      <c r="W189" s="173" t="s">
        <v>105</v>
      </c>
      <c r="Y189" s="152"/>
      <c r="Z189" s="165"/>
      <c r="AA189" s="152" t="str">
        <f t="shared" si="6"/>
        <v/>
      </c>
      <c r="AB189" s="179"/>
      <c r="AC189" s="167"/>
    </row>
    <row r="190" spans="1:29" ht="155.1">
      <c r="A190" s="146"/>
      <c r="B190" s="187"/>
      <c r="C190" s="186">
        <v>7</v>
      </c>
      <c r="D190" s="198" t="s">
        <v>299</v>
      </c>
      <c r="E190" s="198" t="s">
        <v>300</v>
      </c>
      <c r="F190" s="181" t="s">
        <v>129</v>
      </c>
      <c r="G190" s="148" t="s">
        <v>82</v>
      </c>
      <c r="H190" s="149" t="s">
        <v>83</v>
      </c>
      <c r="I190" s="184" t="s">
        <v>301</v>
      </c>
      <c r="J190" s="182">
        <f>+VLOOKUP(I190,[1]Peligros_Aspectos!A:D,4,0)</f>
        <v>0</v>
      </c>
      <c r="K190" s="182" t="str">
        <f>+VLOOKUP(I190,[1]Peligros_Aspectos!A:D,2,0)</f>
        <v>Psicosocial</v>
      </c>
      <c r="L190" s="185" t="str">
        <f>+VLOOKUP(I190,[1]Peligros_Aspectos!A:C,3,0)</f>
        <v>Estrés, depresion, Bourn out, Mobbing, fatiga y somnolencia, falta de concentración</v>
      </c>
      <c r="M190" s="150" t="s">
        <v>85</v>
      </c>
      <c r="N190" s="167">
        <v>3</v>
      </c>
      <c r="O190" s="152">
        <f t="shared" si="7"/>
        <v>13</v>
      </c>
      <c r="P190" s="169"/>
      <c r="Q190" s="169"/>
      <c r="R190" s="169"/>
      <c r="T190" s="170"/>
      <c r="U190" s="171" t="s">
        <v>196</v>
      </c>
      <c r="V190" s="175"/>
      <c r="W190" s="173" t="s">
        <v>105</v>
      </c>
      <c r="Y190" s="152"/>
      <c r="Z190" s="165"/>
      <c r="AA190" s="152" t="str">
        <f t="shared" si="6"/>
        <v/>
      </c>
      <c r="AB190" s="179"/>
      <c r="AC190" s="167"/>
    </row>
    <row r="191" spans="1:29" ht="155.1">
      <c r="A191" s="146"/>
      <c r="B191" s="187"/>
      <c r="C191" s="187"/>
      <c r="D191" s="254"/>
      <c r="E191" s="254"/>
      <c r="F191" s="181" t="s">
        <v>129</v>
      </c>
      <c r="G191" s="148" t="s">
        <v>82</v>
      </c>
      <c r="H191" s="149" t="s">
        <v>83</v>
      </c>
      <c r="I191" s="184" t="s">
        <v>156</v>
      </c>
      <c r="J191" s="182">
        <f>+VLOOKUP(I191,[1]Peligros_Aspectos!A:D,4,0)</f>
        <v>0</v>
      </c>
      <c r="K191" s="182" t="str">
        <f>+VLOOKUP(I191,[1]Peligros_Aspectos!A:D,2,0)</f>
        <v>Movimientos repetitivos  prolongados</v>
      </c>
      <c r="L191" s="185" t="str">
        <f>+VLOOKUP(I191,[1]Peligros_Aspectos!A:C,3,0)</f>
        <v>Lesiones osteoarticulares, lumbalgia, escoliosis, golpes y contusiones</v>
      </c>
      <c r="M191" s="150" t="s">
        <v>85</v>
      </c>
      <c r="N191" s="167">
        <v>3</v>
      </c>
      <c r="O191" s="152">
        <f t="shared" si="7"/>
        <v>13</v>
      </c>
      <c r="P191" s="169"/>
      <c r="Q191" s="169"/>
      <c r="R191" s="169"/>
      <c r="T191" s="170"/>
      <c r="U191" s="171" t="s">
        <v>155</v>
      </c>
      <c r="V191" s="175"/>
      <c r="W191" s="173" t="s">
        <v>105</v>
      </c>
      <c r="Y191" s="152"/>
      <c r="Z191" s="165"/>
      <c r="AA191" s="152" t="str">
        <f t="shared" si="6"/>
        <v/>
      </c>
      <c r="AB191" s="179"/>
      <c r="AC191" s="167"/>
    </row>
    <row r="192" spans="1:29" ht="155.1">
      <c r="A192" s="146"/>
      <c r="B192" s="187"/>
      <c r="C192" s="187"/>
      <c r="D192" s="254"/>
      <c r="E192" s="254"/>
      <c r="F192" s="181" t="s">
        <v>129</v>
      </c>
      <c r="G192" s="148" t="s">
        <v>77</v>
      </c>
      <c r="H192" s="149" t="s">
        <v>121</v>
      </c>
      <c r="I192" s="184" t="s">
        <v>302</v>
      </c>
      <c r="J192" s="182" t="str">
        <f>+VLOOKUP(I192,[1]Peligros_Aspectos!A:D,4,0)</f>
        <v>SIGNIFICATIVO</v>
      </c>
      <c r="K192" s="182" t="str">
        <f>+VLOOKUP(I192,[1]Peligros_Aspectos!A:D,2,0)</f>
        <v>Cambio en la calidad de suelo, cursos de agua, aire y paisaje</v>
      </c>
      <c r="L192" s="185" t="str">
        <f>+VLOOKUP(I192,[1]Peligros_Aspectos!A:C,3,0)</f>
        <v>Afectación de flora y/o cultivos, Cambio en la composición del suelo y/o agua, 
Afectación de microfauna del suelo</v>
      </c>
      <c r="M192" s="150" t="s">
        <v>85</v>
      </c>
      <c r="N192" s="167">
        <v>3</v>
      </c>
      <c r="O192" s="152">
        <f t="shared" si="7"/>
        <v>13</v>
      </c>
      <c r="P192" s="169"/>
      <c r="Q192" s="169"/>
      <c r="R192" s="169"/>
      <c r="T192" s="170"/>
      <c r="U192" s="171" t="s">
        <v>303</v>
      </c>
      <c r="V192" s="175"/>
      <c r="W192" s="173" t="s">
        <v>105</v>
      </c>
      <c r="Y192" s="152"/>
      <c r="Z192" s="165"/>
      <c r="AA192" s="152" t="str">
        <f t="shared" si="6"/>
        <v/>
      </c>
      <c r="AB192" s="179"/>
      <c r="AC192" s="167"/>
    </row>
    <row r="193" spans="1:29" ht="155.1">
      <c r="A193" s="146"/>
      <c r="B193" s="187"/>
      <c r="C193" s="187"/>
      <c r="D193" s="254"/>
      <c r="E193" s="254"/>
      <c r="F193" s="181" t="s">
        <v>129</v>
      </c>
      <c r="G193" s="148" t="s">
        <v>292</v>
      </c>
      <c r="H193" s="149" t="s">
        <v>90</v>
      </c>
      <c r="I193" s="184" t="s">
        <v>293</v>
      </c>
      <c r="J193" s="182">
        <f>+VLOOKUP(I193,[1]Peligros_Aspectos!A:D,4,0)</f>
        <v>0</v>
      </c>
      <c r="K193" s="182" t="str">
        <f>+VLOOKUP(I193,[1]Peligros_Aspectos!A:D,2,0)</f>
        <v>Exposición durante el sismo / terremoto</v>
      </c>
      <c r="L193" s="185" t="str">
        <f>+VLOOKUP(I193,[1]Peligros_Aspectos!A:C,3,0)</f>
        <v>Fatalidades múltiples, Lesiones Graves, daños a la propiedad, detención del proceso productivo.</v>
      </c>
      <c r="M193" s="150" t="s">
        <v>85</v>
      </c>
      <c r="N193" s="167">
        <v>3</v>
      </c>
      <c r="O193" s="152">
        <f t="shared" si="7"/>
        <v>13</v>
      </c>
      <c r="P193" s="169"/>
      <c r="Q193" s="169"/>
      <c r="R193" s="169"/>
      <c r="T193" s="170"/>
      <c r="U193" s="171" t="s">
        <v>304</v>
      </c>
      <c r="V193" s="175"/>
      <c r="W193" s="173" t="s">
        <v>105</v>
      </c>
      <c r="Y193" s="152"/>
      <c r="Z193" s="165"/>
      <c r="AA193" s="152" t="str">
        <f t="shared" si="6"/>
        <v/>
      </c>
      <c r="AB193" s="179" t="s">
        <v>305</v>
      </c>
      <c r="AC193" s="167"/>
    </row>
    <row r="194" spans="1:29" ht="155.1">
      <c r="A194" s="146"/>
      <c r="B194" s="187"/>
      <c r="C194" s="187"/>
      <c r="D194" s="254"/>
      <c r="E194" s="254"/>
      <c r="F194" s="181" t="s">
        <v>129</v>
      </c>
      <c r="G194" s="148" t="s">
        <v>82</v>
      </c>
      <c r="H194" s="149" t="s">
        <v>83</v>
      </c>
      <c r="I194" s="184" t="s">
        <v>306</v>
      </c>
      <c r="J194" s="182">
        <f>+VLOOKUP(I194,[1]Peligros_Aspectos!A:D,4,0)</f>
        <v>0</v>
      </c>
      <c r="K194" s="182" t="str">
        <f>+VLOOKUP(I194,[1]Peligros_Aspectos!A:D,2,0)</f>
        <v>Inhalación o exposición a</v>
      </c>
      <c r="L194" s="185" t="str">
        <f>+VLOOKUP(I194,[1]Peligros_Aspectos!A:C,3,0)</f>
        <v>Neumoconiosis</v>
      </c>
      <c r="M194" s="150" t="s">
        <v>85</v>
      </c>
      <c r="N194" s="167">
        <v>3</v>
      </c>
      <c r="O194" s="152">
        <f t="shared" si="7"/>
        <v>13</v>
      </c>
      <c r="P194" s="169"/>
      <c r="Q194" s="169"/>
      <c r="R194" s="169"/>
      <c r="T194" s="170"/>
      <c r="U194" s="171" t="s">
        <v>307</v>
      </c>
      <c r="V194" s="175"/>
      <c r="W194" s="173" t="s">
        <v>105</v>
      </c>
      <c r="Y194" s="152"/>
      <c r="Z194" s="165"/>
      <c r="AA194" s="152" t="str">
        <f t="shared" si="6"/>
        <v/>
      </c>
      <c r="AB194" s="179"/>
      <c r="AC194" s="167"/>
    </row>
    <row r="195" spans="1:29" ht="155.1">
      <c r="A195" s="146"/>
      <c r="B195" s="187"/>
      <c r="C195" s="187"/>
      <c r="D195" s="254"/>
      <c r="E195" s="254"/>
      <c r="F195" s="181" t="s">
        <v>308</v>
      </c>
      <c r="G195" s="148" t="s">
        <v>82</v>
      </c>
      <c r="H195" s="149" t="s">
        <v>83</v>
      </c>
      <c r="I195" s="184" t="s">
        <v>309</v>
      </c>
      <c r="J195" s="182">
        <f>+VLOOKUP(I195,[1]Peligros_Aspectos!A:D,4,0)</f>
        <v>0</v>
      </c>
      <c r="K195" s="182" t="str">
        <f>+VLOOKUP(I195,[1]Peligros_Aspectos!A:D,2,0)</f>
        <v>Psicosocial</v>
      </c>
      <c r="L195" s="185" t="str">
        <f>+VLOOKUP(I195,[1]Peligros_Aspectos!A:C,3,0)</f>
        <v>Depresion, ansiedad, disfunsión social, ausentismo</v>
      </c>
      <c r="M195" s="150" t="s">
        <v>85</v>
      </c>
      <c r="N195" s="167">
        <v>3</v>
      </c>
      <c r="O195" s="152">
        <f t="shared" si="7"/>
        <v>13</v>
      </c>
      <c r="P195" s="169"/>
      <c r="Q195" s="169"/>
      <c r="R195" s="169"/>
      <c r="T195" s="170"/>
      <c r="U195" s="171" t="s">
        <v>310</v>
      </c>
      <c r="V195" s="175"/>
      <c r="W195" s="173" t="s">
        <v>105</v>
      </c>
      <c r="Y195" s="152"/>
      <c r="Z195" s="165"/>
      <c r="AA195" s="152" t="str">
        <f t="shared" si="6"/>
        <v/>
      </c>
      <c r="AB195" s="179"/>
      <c r="AC195" s="167"/>
    </row>
    <row r="196" spans="1:29" ht="155.1">
      <c r="A196" s="146"/>
      <c r="B196" s="187"/>
      <c r="C196" s="187"/>
      <c r="D196" s="254"/>
      <c r="E196" s="254"/>
      <c r="F196" s="181" t="s">
        <v>308</v>
      </c>
      <c r="G196" s="148" t="s">
        <v>82</v>
      </c>
      <c r="H196" s="149" t="s">
        <v>83</v>
      </c>
      <c r="I196" s="184" t="s">
        <v>164</v>
      </c>
      <c r="J196" s="182">
        <f>+VLOOKUP(I196,[1]Peligros_Aspectos!A:D,4,0)</f>
        <v>0</v>
      </c>
      <c r="K196" s="182" t="str">
        <f>+VLOOKUP(I196,[1]Peligros_Aspectos!A:D,2,0)</f>
        <v>Estrés Térmico por calor o frío</v>
      </c>
      <c r="L196" s="185" t="str">
        <f>+VLOOKUP(I196,[1]Peligros_Aspectos!A:C,3,0)</f>
        <v>Deshidratación, hipertermia, hipotermia</v>
      </c>
      <c r="M196" s="150" t="s">
        <v>85</v>
      </c>
      <c r="N196" s="167">
        <v>3</v>
      </c>
      <c r="O196" s="152">
        <f t="shared" si="7"/>
        <v>13</v>
      </c>
      <c r="P196" s="169"/>
      <c r="Q196" s="169"/>
      <c r="R196" s="169"/>
      <c r="T196" s="170" t="s">
        <v>311</v>
      </c>
      <c r="U196" s="171" t="s">
        <v>312</v>
      </c>
      <c r="V196" s="175"/>
      <c r="W196" s="173" t="s">
        <v>105</v>
      </c>
      <c r="Y196" s="152"/>
      <c r="Z196" s="165"/>
      <c r="AA196" s="152" t="str">
        <f t="shared" si="6"/>
        <v/>
      </c>
      <c r="AB196" s="179"/>
      <c r="AC196" s="167"/>
    </row>
    <row r="197" spans="1:29" ht="155.1">
      <c r="A197" s="146"/>
      <c r="B197" s="187"/>
      <c r="C197" s="187"/>
      <c r="D197" s="254"/>
      <c r="E197" s="254"/>
      <c r="F197" s="181" t="s">
        <v>308</v>
      </c>
      <c r="G197" s="148" t="s">
        <v>77</v>
      </c>
      <c r="H197" s="149" t="s">
        <v>121</v>
      </c>
      <c r="I197" s="184" t="s">
        <v>313</v>
      </c>
      <c r="J197" s="182" t="str">
        <f>+VLOOKUP(I197,[1]Peligros_Aspectos!A:D,4,0)</f>
        <v>SIGNIFICATIVO</v>
      </c>
      <c r="K197" s="182" t="str">
        <f>+VLOOKUP(I197,[1]Peligros_Aspectos!A:D,2,0)</f>
        <v>Cambio en la calidad de suelo, cursos de agua, aire y paisaje</v>
      </c>
      <c r="L197" s="185" t="str">
        <f>+VLOOKUP(I197,[1]Peligros_Aspectos!A:C,3,0)</f>
        <v>Afectación de flora y/o cultivos, Cambio en la composición del suelo y/o agua, 
Afectación de microfauna del suelo</v>
      </c>
      <c r="M197" s="150" t="s">
        <v>85</v>
      </c>
      <c r="N197" s="167">
        <v>3</v>
      </c>
      <c r="O197" s="152">
        <f t="shared" si="7"/>
        <v>13</v>
      </c>
      <c r="P197" s="169"/>
      <c r="Q197" s="169"/>
      <c r="R197" s="169"/>
      <c r="T197" s="170"/>
      <c r="U197" s="171" t="s">
        <v>303</v>
      </c>
      <c r="V197" s="175"/>
      <c r="W197" s="173" t="s">
        <v>105</v>
      </c>
      <c r="Y197" s="152"/>
      <c r="Z197" s="165"/>
      <c r="AA197" s="152" t="str">
        <f t="shared" si="6"/>
        <v/>
      </c>
      <c r="AB197" s="179"/>
      <c r="AC197" s="167"/>
    </row>
    <row r="198" spans="1:29" ht="155.1">
      <c r="A198" s="146"/>
      <c r="B198" s="187"/>
      <c r="C198" s="187"/>
      <c r="D198" s="254"/>
      <c r="E198" s="254"/>
      <c r="F198" s="181" t="s">
        <v>308</v>
      </c>
      <c r="G198" s="148" t="s">
        <v>77</v>
      </c>
      <c r="H198" s="149" t="s">
        <v>121</v>
      </c>
      <c r="I198" s="184" t="s">
        <v>314</v>
      </c>
      <c r="J198" s="182" t="str">
        <f>+VLOOKUP(I198,[1]Peligros_Aspectos!A:D,4,0)</f>
        <v>NO SIGNIFICATIVO</v>
      </c>
      <c r="K198" s="182" t="str">
        <f>+VLOOKUP(I198,[1]Peligros_Aspectos!A:D,2,0)</f>
        <v>Agotamiento de recursos Naturales</v>
      </c>
      <c r="L198" s="185" t="str">
        <f>+VLOOKUP(I198,[1]Peligros_Aspectos!A:C,3,0)</f>
        <v>Afectación de generaciones futuras
Afectación de ecosistemas
Incremento en el reporte de huella de carbono de la organización.</v>
      </c>
      <c r="M198" s="150" t="s">
        <v>85</v>
      </c>
      <c r="N198" s="167">
        <v>4</v>
      </c>
      <c r="O198" s="152">
        <f t="shared" si="7"/>
        <v>18</v>
      </c>
      <c r="P198" s="169"/>
      <c r="Q198" s="169"/>
      <c r="R198" s="169"/>
      <c r="T198" s="170"/>
      <c r="U198" s="171" t="s">
        <v>315</v>
      </c>
      <c r="V198" s="175"/>
      <c r="W198" s="173" t="s">
        <v>105</v>
      </c>
      <c r="Y198" s="152"/>
      <c r="Z198" s="165"/>
      <c r="AA198" s="152" t="str">
        <f t="shared" si="6"/>
        <v/>
      </c>
      <c r="AB198" s="179"/>
      <c r="AC198" s="167"/>
    </row>
    <row r="199" spans="1:29" ht="155.1">
      <c r="A199" s="146"/>
      <c r="B199" s="187"/>
      <c r="C199" s="187"/>
      <c r="D199" s="254"/>
      <c r="E199" s="254"/>
      <c r="F199" s="181" t="s">
        <v>308</v>
      </c>
      <c r="G199" s="148" t="s">
        <v>77</v>
      </c>
      <c r="H199" s="149" t="s">
        <v>121</v>
      </c>
      <c r="I199" s="184" t="s">
        <v>122</v>
      </c>
      <c r="J199" s="182" t="str">
        <f>+VLOOKUP(I199,[1]Peligros_Aspectos!A:D,4,0)</f>
        <v>NO SIGNIFICATIVO</v>
      </c>
      <c r="K199" s="182" t="str">
        <f>+VLOOKUP(I199,[1]Peligros_Aspectos!A:D,2,0)</f>
        <v>Agotamiento de recursos Naturales</v>
      </c>
      <c r="L199" s="185" t="str">
        <f>+VLOOKUP(I199,[1]Peligros_Aspectos!A:C,3,0)</f>
        <v>Afectación de generaciones futuras
Afectación de ecosistemas
Incremento en el reporte de huella de carbono de la organización.</v>
      </c>
      <c r="M199" s="150" t="s">
        <v>85</v>
      </c>
      <c r="N199" s="167">
        <v>4</v>
      </c>
      <c r="O199" s="152">
        <f t="shared" si="7"/>
        <v>18</v>
      </c>
      <c r="P199" s="169"/>
      <c r="Q199" s="169"/>
      <c r="R199" s="169"/>
      <c r="T199" s="170"/>
      <c r="U199" s="171" t="s">
        <v>316</v>
      </c>
      <c r="V199" s="175"/>
      <c r="W199" s="173" t="s">
        <v>105</v>
      </c>
      <c r="Y199" s="152"/>
      <c r="Z199" s="165"/>
      <c r="AA199" s="152" t="str">
        <f t="shared" si="6"/>
        <v/>
      </c>
      <c r="AB199" s="167"/>
      <c r="AC199" s="167"/>
    </row>
    <row r="200" spans="1:29" ht="155.1">
      <c r="A200" s="146"/>
      <c r="B200" s="188"/>
      <c r="C200" s="188"/>
      <c r="D200" s="199"/>
      <c r="E200" s="199"/>
      <c r="F200" s="181" t="s">
        <v>308</v>
      </c>
      <c r="G200" s="148" t="s">
        <v>77</v>
      </c>
      <c r="H200" s="149" t="s">
        <v>121</v>
      </c>
      <c r="I200" s="184" t="s">
        <v>192</v>
      </c>
      <c r="J200" s="182" t="str">
        <f>+VLOOKUP(I200,[1]Peligros_Aspectos!A:D,4,0)</f>
        <v>NO SIGNIFICATIVO</v>
      </c>
      <c r="K200" s="182" t="str">
        <f>+VLOOKUP(I200,[1]Peligros_Aspectos!A:D,2,0)</f>
        <v>Cambio en la calidad de suelo, cursos de agua, aire y paisaje</v>
      </c>
      <c r="L200" s="185" t="str">
        <f>+VLOOKUP(I200,[1]Peligros_Aspectos!A:C,3,0)</f>
        <v>Afectación de flora y/o cultivos, Cambio en la composición del suelo y/o agua, 
Afectación de microfauna del suelo</v>
      </c>
      <c r="M200" s="150" t="s">
        <v>85</v>
      </c>
      <c r="N200" s="167">
        <v>3</v>
      </c>
      <c r="O200" s="152">
        <f t="shared" si="7"/>
        <v>13</v>
      </c>
      <c r="P200" s="169"/>
      <c r="Q200" s="169"/>
      <c r="R200" s="169"/>
      <c r="T200" s="170"/>
      <c r="U200" s="171" t="s">
        <v>303</v>
      </c>
      <c r="V200" s="175"/>
      <c r="W200" s="173" t="s">
        <v>105</v>
      </c>
      <c r="Y200" s="152"/>
      <c r="Z200" s="165"/>
      <c r="AA200" s="152" t="str">
        <f t="shared" si="6"/>
        <v/>
      </c>
      <c r="AB200" s="167"/>
      <c r="AC200" s="167"/>
    </row>
    <row r="201" spans="1:29" ht="18.600000000000001">
      <c r="Y201" s="152"/>
      <c r="Z201" s="165"/>
      <c r="AA201" s="152" t="str">
        <f t="shared" si="6"/>
        <v/>
      </c>
    </row>
    <row r="206" spans="1:29" ht="36">
      <c r="B206" s="49" t="s">
        <v>317</v>
      </c>
    </row>
    <row r="207" spans="1:29" ht="36">
      <c r="B207" s="49" t="s">
        <v>318</v>
      </c>
    </row>
    <row r="210" spans="2:12" ht="267.95" customHeight="1">
      <c r="B210" s="255" t="e" vm="1">
        <v>#VALUE!</v>
      </c>
      <c r="C210" s="256"/>
      <c r="D210" s="257"/>
      <c r="E210" s="258" t="e" vm="2">
        <v>#VALUE!</v>
      </c>
      <c r="F210" s="258"/>
      <c r="G210" s="259" t="e" vm="3">
        <v>#VALUE!</v>
      </c>
      <c r="H210" s="260"/>
      <c r="I210" s="261"/>
      <c r="J210" s="258" t="e" vm="4">
        <v>#VALUE!</v>
      </c>
      <c r="K210" s="258"/>
      <c r="L210" s="258"/>
    </row>
    <row r="211" spans="2:12" ht="33" customHeight="1">
      <c r="B211" s="266" t="s">
        <v>319</v>
      </c>
      <c r="C211" s="267"/>
      <c r="D211" s="268"/>
      <c r="E211" s="269" t="s">
        <v>320</v>
      </c>
      <c r="F211" s="269"/>
      <c r="G211" s="262" t="s">
        <v>321</v>
      </c>
      <c r="H211" s="263"/>
      <c r="I211" s="264"/>
      <c r="J211" s="265" t="s">
        <v>322</v>
      </c>
      <c r="K211" s="265"/>
      <c r="L211" s="265"/>
    </row>
    <row r="212" spans="2:12" ht="33" customHeight="1">
      <c r="B212" s="270" t="s">
        <v>323</v>
      </c>
      <c r="C212" s="271"/>
      <c r="D212" s="272"/>
      <c r="E212" s="265" t="s">
        <v>324</v>
      </c>
      <c r="F212" s="265"/>
      <c r="G212" s="265" t="s">
        <v>325</v>
      </c>
      <c r="H212" s="265"/>
      <c r="I212" s="265"/>
      <c r="J212" s="265" t="s">
        <v>326</v>
      </c>
      <c r="K212" s="265"/>
      <c r="L212" s="265"/>
    </row>
    <row r="213" spans="2:12" ht="24.6" customHeight="1">
      <c r="B213" s="262" t="s">
        <v>327</v>
      </c>
      <c r="C213" s="263"/>
      <c r="D213" s="264"/>
      <c r="E213" s="265" t="s">
        <v>327</v>
      </c>
      <c r="F213" s="265"/>
      <c r="G213" s="262" t="s">
        <v>327</v>
      </c>
      <c r="H213" s="263"/>
      <c r="I213" s="264"/>
      <c r="J213" s="265" t="s">
        <v>327</v>
      </c>
      <c r="K213" s="265"/>
      <c r="L213" s="265"/>
    </row>
    <row r="214" spans="2:12" ht="14.45" customHeight="1"/>
    <row r="215" spans="2:12" ht="14.45" customHeight="1"/>
    <row r="216" spans="2:12" ht="14.45" customHeight="1"/>
  </sheetData>
  <sheetProtection formatColumns="0" formatRows="0" insertRows="0"/>
  <dataConsolidate/>
  <mergeCells count="127">
    <mergeCell ref="B213:D213"/>
    <mergeCell ref="E213:F213"/>
    <mergeCell ref="G213:I213"/>
    <mergeCell ref="J213:L213"/>
    <mergeCell ref="B211:D211"/>
    <mergeCell ref="E211:F211"/>
    <mergeCell ref="G211:I211"/>
    <mergeCell ref="J211:L211"/>
    <mergeCell ref="B212:D212"/>
    <mergeCell ref="E212:F212"/>
    <mergeCell ref="G212:I212"/>
    <mergeCell ref="J212:L212"/>
    <mergeCell ref="C34:C69"/>
    <mergeCell ref="C70:C90"/>
    <mergeCell ref="C91:C117"/>
    <mergeCell ref="C118:C155"/>
    <mergeCell ref="C156:C189"/>
    <mergeCell ref="D70:D90"/>
    <mergeCell ref="D34:D69"/>
    <mergeCell ref="E91:E99"/>
    <mergeCell ref="D91:D117"/>
    <mergeCell ref="E100:E101"/>
    <mergeCell ref="E104:E105"/>
    <mergeCell ref="E106:E108"/>
    <mergeCell ref="E109:E111"/>
    <mergeCell ref="E113:E117"/>
    <mergeCell ref="E132:E137"/>
    <mergeCell ref="E126:E131"/>
    <mergeCell ref="E124:E125"/>
    <mergeCell ref="E144:E147"/>
    <mergeCell ref="E138:E143"/>
    <mergeCell ref="C190:C200"/>
    <mergeCell ref="B210:D210"/>
    <mergeCell ref="E210:F210"/>
    <mergeCell ref="G210:I210"/>
    <mergeCell ref="J210:L210"/>
    <mergeCell ref="D118:D155"/>
    <mergeCell ref="D156:D189"/>
    <mergeCell ref="E175:E181"/>
    <mergeCell ref="E172:E174"/>
    <mergeCell ref="E165:E171"/>
    <mergeCell ref="E162:E164"/>
    <mergeCell ref="E159:E160"/>
    <mergeCell ref="E156:E158"/>
    <mergeCell ref="E154:E155"/>
    <mergeCell ref="E150:E152"/>
    <mergeCell ref="E148:E149"/>
    <mergeCell ref="F12:H12"/>
    <mergeCell ref="J12:K12"/>
    <mergeCell ref="M12:O12"/>
    <mergeCell ref="AB12:AC12"/>
    <mergeCell ref="E40:E41"/>
    <mergeCell ref="E42:E43"/>
    <mergeCell ref="E44:E45"/>
    <mergeCell ref="E46:E48"/>
    <mergeCell ref="E51:E52"/>
    <mergeCell ref="E25:E27"/>
    <mergeCell ref="E28:E29"/>
    <mergeCell ref="E30:E32"/>
    <mergeCell ref="E34:E39"/>
    <mergeCell ref="C13:E13"/>
    <mergeCell ref="J13:K13"/>
    <mergeCell ref="L13:N13"/>
    <mergeCell ref="AB20:AC20"/>
    <mergeCell ref="I1:O1"/>
    <mergeCell ref="E2:AA2"/>
    <mergeCell ref="E3:AA4"/>
    <mergeCell ref="C9:E9"/>
    <mergeCell ref="F9:H9"/>
    <mergeCell ref="I9:O9"/>
    <mergeCell ref="AA9:AC9"/>
    <mergeCell ref="A6:AC6"/>
    <mergeCell ref="AB13:AC13"/>
    <mergeCell ref="C10:E10"/>
    <mergeCell ref="F10:H11"/>
    <mergeCell ref="I10:I13"/>
    <mergeCell ref="J10:K10"/>
    <mergeCell ref="M10:O10"/>
    <mergeCell ref="AB10:AC10"/>
    <mergeCell ref="C11:E11"/>
    <mergeCell ref="J11:K11"/>
    <mergeCell ref="M11:O11"/>
    <mergeCell ref="AB11:AC11"/>
    <mergeCell ref="C12:E12"/>
    <mergeCell ref="A21:B21"/>
    <mergeCell ref="C21:G21"/>
    <mergeCell ref="H21:L21"/>
    <mergeCell ref="M21:O21"/>
    <mergeCell ref="P21:W21"/>
    <mergeCell ref="Y21:AA21"/>
    <mergeCell ref="AB21:AC21"/>
    <mergeCell ref="C14:E14"/>
    <mergeCell ref="I14:I17"/>
    <mergeCell ref="J14:K14"/>
    <mergeCell ref="M14:O14"/>
    <mergeCell ref="AB14:AC14"/>
    <mergeCell ref="J17:K17"/>
    <mergeCell ref="H20:AA20"/>
    <mergeCell ref="C15:E15"/>
    <mergeCell ref="J15:K15"/>
    <mergeCell ref="C16:E16"/>
    <mergeCell ref="J16:K16"/>
    <mergeCell ref="C17:E17"/>
    <mergeCell ref="B23:B200"/>
    <mergeCell ref="F42:F43"/>
    <mergeCell ref="F175:F181"/>
    <mergeCell ref="G175:G181"/>
    <mergeCell ref="H175:H181"/>
    <mergeCell ref="C23:C33"/>
    <mergeCell ref="E23:E24"/>
    <mergeCell ref="AD36:AF36"/>
    <mergeCell ref="AD43:AF43"/>
    <mergeCell ref="AD44:AF44"/>
    <mergeCell ref="AD47:AF47"/>
    <mergeCell ref="AD49:AF49"/>
    <mergeCell ref="D23:D33"/>
    <mergeCell ref="E118:E123"/>
    <mergeCell ref="E70:E74"/>
    <mergeCell ref="E75:E76"/>
    <mergeCell ref="E77:E78"/>
    <mergeCell ref="E80:E85"/>
    <mergeCell ref="E87:E89"/>
    <mergeCell ref="E53:E65"/>
    <mergeCell ref="D190:D200"/>
    <mergeCell ref="E190:E200"/>
    <mergeCell ref="E188:E189"/>
    <mergeCell ref="E182:E187"/>
  </mergeCells>
  <phoneticPr fontId="58" type="noConversion"/>
  <conditionalFormatting sqref="G23:G175 G182:G200">
    <cfRule type="cellIs" dxfId="56" priority="2" operator="equal">
      <formula>"EM"</formula>
    </cfRule>
    <cfRule type="cellIs" dxfId="55" priority="3" operator="equal">
      <formula>"AN"</formula>
    </cfRule>
    <cfRule type="cellIs" dxfId="54" priority="4" operator="equal">
      <formula>"R"</formula>
    </cfRule>
    <cfRule type="cellIs" dxfId="53" priority="6" operator="equal">
      <formula>"NR"</formula>
    </cfRule>
    <cfRule type="cellIs" dxfId="52" priority="7" operator="equal">
      <formula>"N"</formula>
    </cfRule>
  </conditionalFormatting>
  <conditionalFormatting sqref="O23:O200 Y23:Y201 AA23:AA201">
    <cfRule type="cellIs" dxfId="51" priority="8" operator="between">
      <formula>16</formula>
      <formula>25</formula>
    </cfRule>
    <cfRule type="cellIs" dxfId="50" priority="9" operator="between">
      <formula>9</formula>
      <formula>15</formula>
    </cfRule>
    <cfRule type="cellIs" dxfId="49" priority="10" operator="between">
      <formula>1</formula>
      <formula>8</formula>
    </cfRule>
    <cfRule type="cellIs" dxfId="48" priority="11" operator="equal">
      <formula>16</formula>
    </cfRule>
    <cfRule type="cellIs" dxfId="47" priority="12" operator="between">
      <formula>1</formula>
      <formula>10</formula>
    </cfRule>
    <cfRule type="cellIs" dxfId="46" priority="13" operator="between">
      <formula>11</formula>
      <formula>17</formula>
    </cfRule>
    <cfRule type="cellIs" dxfId="45" priority="14" operator="between">
      <formula>18</formula>
      <formula>25</formula>
    </cfRule>
    <cfRule type="cellIs" dxfId="44" priority="15" operator="between">
      <formula>1</formula>
      <formula>6</formula>
    </cfRule>
    <cfRule type="cellIs" dxfId="43" priority="16" operator="between">
      <formula>17</formula>
      <formula>25</formula>
    </cfRule>
    <cfRule type="cellIs" dxfId="42" priority="17" operator="between">
      <formula>7</formula>
      <formula>16</formula>
    </cfRule>
    <cfRule type="cellIs" dxfId="41" priority="18" operator="between">
      <formula>1</formula>
      <formula>6</formula>
    </cfRule>
  </conditionalFormatting>
  <dataValidations count="10">
    <dataValidation type="list" allowBlank="1" showInputMessage="1" showErrorMessage="1" sqref="X24:X50" xr:uid="{1AEE0545-4BB2-4DC8-979C-4C5E8A90CF55}">
      <formula1>$AN$22:$AN$32</formula1>
    </dataValidation>
    <dataValidation type="list" allowBlank="1" showInputMessage="1" showErrorMessage="1" sqref="V23:V50" xr:uid="{62EF7C95-97B0-435C-AE1A-A5ADC0735FCF}">
      <formula1>$AP$22:$AP$32</formula1>
    </dataValidation>
    <dataValidation type="list" allowBlank="1" showInputMessage="1" showErrorMessage="1" sqref="S43:S50" xr:uid="{F09946A5-6188-459E-8A5D-EFBC0B538E93}">
      <formula1>$AT$23:$AT$36</formula1>
    </dataValidation>
    <dataValidation type="list" allowBlank="1" showInputMessage="1" showErrorMessage="1" sqref="S23:S42" xr:uid="{3E32BD7A-C73F-4F62-8744-0C11BDC209A4}">
      <formula1>$AT$22:$AT$32</formula1>
    </dataValidation>
    <dataValidation type="list" allowBlank="1" showInputMessage="1" showErrorMessage="1" sqref="N23:N200" xr:uid="{15E622FD-A3D0-4025-9FFD-D89D39FF4DDE}">
      <formula1>"1, 2, 3, 4, 5"</formula1>
    </dataValidation>
    <dataValidation type="list" allowBlank="1" showInputMessage="1" showErrorMessage="1" sqref="M23:M200" xr:uid="{BDB850BB-9660-49A9-B159-219AEB13F495}">
      <formula1>"A, B, C, D, E"</formula1>
    </dataValidation>
    <dataValidation type="list" allowBlank="1" showInputMessage="1" showErrorMessage="1" sqref="I23:I200" xr:uid="{3E07A9BA-56A7-4E4B-811A-13937340201D}">
      <formula1>INDIRECT(H23&amp;"P")</formula1>
    </dataValidation>
    <dataValidation type="list" allowBlank="1" showInputMessage="1" showErrorMessage="1" sqref="Y23:Y201" xr:uid="{50B1CE60-382C-4798-9F02-6066FE7FDB2B}">
      <formula1>"A,B,C,D,E"</formula1>
    </dataValidation>
    <dataValidation type="list" allowBlank="1" showInputMessage="1" showErrorMessage="1" sqref="Z23:Z201" xr:uid="{B598A782-6F2C-4928-BC69-B677252585EC}">
      <formula1>"1,2,3,4,5"</formula1>
    </dataValidation>
    <dataValidation type="list" allowBlank="1" showInputMessage="1" showErrorMessage="1" sqref="Q23:Q200" xr:uid="{C34783F0-DCB9-45AC-8270-C81CFB53417D}">
      <formula1>$AW$25:$AW$25</formula1>
    </dataValidation>
  </dataValidations>
  <pageMargins left="1" right="1" top="1" bottom="1" header="1" footer="1"/>
  <pageSetup scale="10" orientation="landscape" horizontalDpi="300" verticalDpi="300" r:id="rId1"/>
  <headerFooter alignWithMargins="0"/>
  <colBreaks count="1" manualBreakCount="1">
    <brk id="29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DD47CDD-8C26-496B-A19F-3F6BC204836E}">
          <x14:formula1>
            <xm:f>DATA!$F$6:$F$10</xm:f>
          </x14:formula1>
          <xm:sqref>G23:G175 G182:G200</xm:sqref>
        </x14:dataValidation>
        <x14:dataValidation type="list" allowBlank="1" showInputMessage="1" showErrorMessage="1" xr:uid="{9FC9EFF0-DDE8-46F3-866A-A4B3EFEBF2D5}">
          <x14:formula1>
            <xm:f>OMITIR!$C$4:$F$4</xm:f>
          </x14:formula1>
          <xm:sqref>H23:H175 H182:H200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AD62-2623-4296-9973-C80CD3669E76}">
  <sheetPr>
    <tabColor rgb="FF005050"/>
  </sheetPr>
  <dimension ref="A1:J274"/>
  <sheetViews>
    <sheetView zoomScale="93" zoomScaleNormal="93" workbookViewId="0">
      <pane ySplit="2" topLeftCell="A3" activePane="bottomLeft" state="frozen"/>
      <selection pane="bottomLeft" activeCell="C278" sqref="C278"/>
    </sheetView>
  </sheetViews>
  <sheetFormatPr defaultColWidth="9.140625" defaultRowHeight="52.5" customHeight="1"/>
  <cols>
    <col min="1" max="1" width="35.42578125" style="82" customWidth="1"/>
    <col min="2" max="2" width="32.140625" style="82" customWidth="1"/>
    <col min="3" max="3" width="40.140625" style="86" customWidth="1"/>
    <col min="4" max="4" width="15.140625" style="82" customWidth="1"/>
    <col min="5" max="5" width="13.5703125" style="83" customWidth="1"/>
    <col min="6" max="6" width="50.85546875" style="74" customWidth="1"/>
    <col min="7" max="16384" width="9.140625" style="74"/>
  </cols>
  <sheetData>
    <row r="1" spans="1:10" ht="8.25" customHeight="1">
      <c r="A1" s="70"/>
      <c r="B1" s="70"/>
      <c r="C1" s="71"/>
      <c r="D1" s="70"/>
      <c r="E1" s="72"/>
      <c r="F1" s="73"/>
      <c r="G1" s="73"/>
      <c r="H1" s="73"/>
      <c r="I1" s="73"/>
      <c r="J1" s="73"/>
    </row>
    <row r="2" spans="1:10" ht="25.5" customHeight="1">
      <c r="A2" s="120" t="s">
        <v>328</v>
      </c>
      <c r="B2" s="121" t="s">
        <v>329</v>
      </c>
      <c r="C2" s="121" t="s">
        <v>330</v>
      </c>
      <c r="D2" s="121" t="s">
        <v>59</v>
      </c>
      <c r="E2" s="122" t="s">
        <v>331</v>
      </c>
      <c r="F2" s="122" t="s">
        <v>332</v>
      </c>
      <c r="G2" s="73"/>
      <c r="H2" s="73"/>
      <c r="I2" s="73"/>
      <c r="J2" s="73"/>
    </row>
    <row r="3" spans="1:10" ht="66.75" customHeight="1">
      <c r="A3" s="119" t="s">
        <v>217</v>
      </c>
      <c r="B3" s="78" t="s">
        <v>333</v>
      </c>
      <c r="C3" s="79" t="s">
        <v>334</v>
      </c>
      <c r="D3" s="80"/>
      <c r="E3" s="116" t="s">
        <v>90</v>
      </c>
      <c r="F3" s="76"/>
      <c r="G3" s="73"/>
      <c r="H3" s="73"/>
      <c r="I3" s="73"/>
      <c r="J3" s="73"/>
    </row>
    <row r="4" spans="1:10" ht="55.5" customHeight="1">
      <c r="A4" s="117" t="s">
        <v>335</v>
      </c>
      <c r="B4" s="75" t="s">
        <v>336</v>
      </c>
      <c r="C4" s="76" t="s">
        <v>337</v>
      </c>
      <c r="D4" s="75"/>
      <c r="E4" s="115" t="s">
        <v>83</v>
      </c>
      <c r="F4" s="76"/>
      <c r="G4" s="73"/>
      <c r="H4" s="73"/>
      <c r="I4" s="73"/>
      <c r="J4" s="73"/>
    </row>
    <row r="5" spans="1:10" ht="55.5" customHeight="1">
      <c r="A5" s="119" t="s">
        <v>338</v>
      </c>
      <c r="B5" s="75" t="s">
        <v>339</v>
      </c>
      <c r="C5" s="76" t="s">
        <v>340</v>
      </c>
      <c r="D5" s="80"/>
      <c r="E5" s="116" t="s">
        <v>90</v>
      </c>
      <c r="F5" s="76"/>
      <c r="G5" s="73"/>
      <c r="H5" s="73"/>
      <c r="I5" s="73"/>
      <c r="J5" s="73"/>
    </row>
    <row r="6" spans="1:10" ht="50.25" customHeight="1">
      <c r="A6" s="119" t="s">
        <v>341</v>
      </c>
      <c r="B6" s="75" t="s">
        <v>342</v>
      </c>
      <c r="C6" s="76" t="s">
        <v>340</v>
      </c>
      <c r="D6" s="80"/>
      <c r="E6" s="116" t="s">
        <v>90</v>
      </c>
      <c r="F6" s="76"/>
      <c r="G6" s="73"/>
      <c r="H6" s="73"/>
      <c r="I6" s="73"/>
      <c r="J6" s="73"/>
    </row>
    <row r="7" spans="1:10" ht="52.5" customHeight="1">
      <c r="A7" s="117" t="s">
        <v>97</v>
      </c>
      <c r="B7" s="75" t="s">
        <v>343</v>
      </c>
      <c r="C7" s="76" t="s">
        <v>344</v>
      </c>
      <c r="D7" s="75"/>
      <c r="E7" s="115" t="s">
        <v>83</v>
      </c>
      <c r="F7" s="76"/>
      <c r="G7" s="73"/>
      <c r="H7" s="73"/>
      <c r="I7" s="73"/>
      <c r="J7" s="73"/>
    </row>
    <row r="8" spans="1:10" ht="52.5" customHeight="1">
      <c r="A8" s="118" t="s">
        <v>345</v>
      </c>
      <c r="B8" s="75" t="s">
        <v>346</v>
      </c>
      <c r="C8" s="76" t="s">
        <v>347</v>
      </c>
      <c r="D8" s="75"/>
      <c r="E8" s="77" t="s">
        <v>348</v>
      </c>
      <c r="F8" s="76"/>
      <c r="G8" s="73"/>
      <c r="H8" s="73"/>
      <c r="I8" s="73"/>
      <c r="J8" s="73"/>
    </row>
    <row r="9" spans="1:10" ht="52.5" customHeight="1">
      <c r="A9" s="117" t="s">
        <v>349</v>
      </c>
      <c r="B9" s="75" t="s">
        <v>350</v>
      </c>
      <c r="C9" s="76" t="s">
        <v>351</v>
      </c>
      <c r="D9" s="75"/>
      <c r="E9" s="116" t="s">
        <v>90</v>
      </c>
      <c r="F9" s="76"/>
      <c r="G9" s="73"/>
      <c r="H9" s="73"/>
      <c r="I9" s="73"/>
      <c r="J9" s="73"/>
    </row>
    <row r="10" spans="1:10" ht="51" customHeight="1">
      <c r="A10" s="119" t="s">
        <v>352</v>
      </c>
      <c r="B10" s="75" t="s">
        <v>353</v>
      </c>
      <c r="C10" s="76" t="s">
        <v>354</v>
      </c>
      <c r="D10" s="75"/>
      <c r="E10" s="116" t="s">
        <v>90</v>
      </c>
      <c r="F10" s="76"/>
      <c r="G10" s="73"/>
      <c r="H10" s="73"/>
      <c r="I10" s="73"/>
      <c r="J10" s="73"/>
    </row>
    <row r="11" spans="1:10" ht="51" customHeight="1">
      <c r="A11" s="118" t="s">
        <v>355</v>
      </c>
      <c r="B11" s="75" t="s">
        <v>356</v>
      </c>
      <c r="C11" s="76" t="s">
        <v>357</v>
      </c>
      <c r="D11" s="75"/>
      <c r="E11" s="77" t="s">
        <v>348</v>
      </c>
      <c r="F11" s="76"/>
      <c r="G11" s="73"/>
      <c r="H11" s="73"/>
      <c r="I11" s="73"/>
      <c r="J11" s="73"/>
    </row>
    <row r="12" spans="1:10" ht="54" customHeight="1">
      <c r="A12" s="117" t="s">
        <v>358</v>
      </c>
      <c r="B12" s="75" t="s">
        <v>359</v>
      </c>
      <c r="C12" s="76" t="s">
        <v>360</v>
      </c>
      <c r="D12" s="75"/>
      <c r="E12" s="116" t="s">
        <v>90</v>
      </c>
      <c r="F12" s="76"/>
      <c r="G12" s="73"/>
      <c r="H12" s="73"/>
      <c r="I12" s="73"/>
      <c r="J12" s="73"/>
    </row>
    <row r="13" spans="1:10" ht="54" customHeight="1">
      <c r="A13" s="117" t="s">
        <v>301</v>
      </c>
      <c r="B13" s="75" t="s">
        <v>361</v>
      </c>
      <c r="C13" s="76" t="s">
        <v>362</v>
      </c>
      <c r="D13" s="75"/>
      <c r="E13" s="115" t="s">
        <v>83</v>
      </c>
      <c r="F13" s="76" t="s">
        <v>363</v>
      </c>
      <c r="G13" s="73"/>
      <c r="H13" s="73"/>
      <c r="I13" s="73"/>
      <c r="J13" s="73"/>
    </row>
    <row r="14" spans="1:10" ht="54" customHeight="1">
      <c r="A14" s="119" t="s">
        <v>103</v>
      </c>
      <c r="B14" s="75" t="s">
        <v>361</v>
      </c>
      <c r="C14" s="79" t="s">
        <v>364</v>
      </c>
      <c r="D14" s="75"/>
      <c r="E14" s="115" t="s">
        <v>83</v>
      </c>
      <c r="F14" s="76"/>
      <c r="G14" s="73"/>
      <c r="H14" s="73"/>
      <c r="I14" s="73"/>
      <c r="J14" s="73"/>
    </row>
    <row r="15" spans="1:10" ht="83.25" customHeight="1">
      <c r="A15" s="119" t="s">
        <v>309</v>
      </c>
      <c r="B15" s="75" t="s">
        <v>361</v>
      </c>
      <c r="C15" s="79" t="s">
        <v>365</v>
      </c>
      <c r="D15" s="75"/>
      <c r="E15" s="115" t="s">
        <v>83</v>
      </c>
      <c r="F15" s="76"/>
      <c r="G15" s="73"/>
      <c r="H15" s="73"/>
      <c r="I15" s="73"/>
      <c r="J15" s="73"/>
    </row>
    <row r="16" spans="1:10" ht="51" customHeight="1">
      <c r="A16" s="119" t="s">
        <v>154</v>
      </c>
      <c r="B16" s="75" t="s">
        <v>366</v>
      </c>
      <c r="C16" s="79" t="s">
        <v>367</v>
      </c>
      <c r="D16" s="75"/>
      <c r="E16" s="115" t="s">
        <v>83</v>
      </c>
      <c r="F16" s="76"/>
      <c r="G16" s="73"/>
      <c r="H16" s="73"/>
      <c r="I16" s="73"/>
      <c r="J16" s="73"/>
    </row>
    <row r="17" spans="1:10" ht="60" customHeight="1">
      <c r="A17" s="117" t="s">
        <v>368</v>
      </c>
      <c r="B17" s="75" t="s">
        <v>276</v>
      </c>
      <c r="C17" s="76" t="s">
        <v>277</v>
      </c>
      <c r="D17" s="75" t="s">
        <v>369</v>
      </c>
      <c r="E17" s="114" t="s">
        <v>121</v>
      </c>
      <c r="F17" s="76" t="s">
        <v>370</v>
      </c>
      <c r="G17" s="73"/>
      <c r="H17" s="73"/>
      <c r="I17" s="73"/>
      <c r="J17" s="73"/>
    </row>
    <row r="18" spans="1:10" ht="60" customHeight="1">
      <c r="A18" s="117" t="s">
        <v>371</v>
      </c>
      <c r="B18" s="75" t="s">
        <v>276</v>
      </c>
      <c r="C18" s="76" t="s">
        <v>277</v>
      </c>
      <c r="D18" s="75" t="s">
        <v>369</v>
      </c>
      <c r="E18" s="114" t="s">
        <v>121</v>
      </c>
      <c r="F18" s="76" t="s">
        <v>370</v>
      </c>
      <c r="G18" s="73"/>
      <c r="H18" s="73"/>
      <c r="I18" s="73"/>
      <c r="J18" s="73"/>
    </row>
    <row r="19" spans="1:10" ht="63" customHeight="1">
      <c r="A19" s="117" t="s">
        <v>275</v>
      </c>
      <c r="B19" s="75" t="s">
        <v>276</v>
      </c>
      <c r="C19" s="76" t="s">
        <v>277</v>
      </c>
      <c r="D19" s="75" t="s">
        <v>369</v>
      </c>
      <c r="E19" s="114" t="s">
        <v>121</v>
      </c>
      <c r="F19" s="76" t="s">
        <v>370</v>
      </c>
      <c r="G19" s="73"/>
      <c r="H19" s="73"/>
      <c r="I19" s="73"/>
      <c r="J19" s="73"/>
    </row>
    <row r="20" spans="1:10" ht="63" customHeight="1">
      <c r="A20" s="117" t="s">
        <v>372</v>
      </c>
      <c r="B20" s="75" t="s">
        <v>276</v>
      </c>
      <c r="C20" s="76" t="s">
        <v>373</v>
      </c>
      <c r="D20" s="75" t="s">
        <v>369</v>
      </c>
      <c r="E20" s="114" t="s">
        <v>121</v>
      </c>
      <c r="F20" s="76"/>
      <c r="G20" s="73"/>
      <c r="H20" s="73"/>
      <c r="I20" s="73"/>
      <c r="J20" s="73"/>
    </row>
    <row r="21" spans="1:10" ht="78" customHeight="1">
      <c r="A21" s="117" t="s">
        <v>374</v>
      </c>
      <c r="B21" s="75" t="s">
        <v>276</v>
      </c>
      <c r="C21" s="76" t="s">
        <v>277</v>
      </c>
      <c r="D21" s="75" t="s">
        <v>369</v>
      </c>
      <c r="E21" s="114" t="s">
        <v>121</v>
      </c>
      <c r="F21" s="76" t="s">
        <v>370</v>
      </c>
      <c r="G21" s="73"/>
      <c r="H21" s="73"/>
      <c r="I21" s="73"/>
      <c r="J21" s="73"/>
    </row>
    <row r="22" spans="1:10" ht="96.75" customHeight="1">
      <c r="A22" s="117" t="s">
        <v>375</v>
      </c>
      <c r="B22" s="75" t="s">
        <v>276</v>
      </c>
      <c r="C22" s="76" t="s">
        <v>277</v>
      </c>
      <c r="D22" s="75" t="s">
        <v>369</v>
      </c>
      <c r="E22" s="114" t="s">
        <v>121</v>
      </c>
      <c r="F22" s="76" t="s">
        <v>370</v>
      </c>
      <c r="G22" s="73"/>
      <c r="H22" s="73"/>
      <c r="I22" s="73"/>
      <c r="J22" s="73"/>
    </row>
    <row r="23" spans="1:10" ht="96.75" customHeight="1">
      <c r="A23" s="117" t="s">
        <v>376</v>
      </c>
      <c r="B23" s="75" t="s">
        <v>276</v>
      </c>
      <c r="C23" s="76" t="s">
        <v>277</v>
      </c>
      <c r="D23" s="75" t="s">
        <v>369</v>
      </c>
      <c r="E23" s="114" t="s">
        <v>121</v>
      </c>
      <c r="F23" s="76" t="s">
        <v>370</v>
      </c>
      <c r="G23" s="73"/>
      <c r="H23" s="73"/>
      <c r="I23" s="73"/>
      <c r="J23" s="73"/>
    </row>
    <row r="24" spans="1:10" ht="96.75" customHeight="1">
      <c r="A24" s="117" t="s">
        <v>377</v>
      </c>
      <c r="B24" s="75" t="s">
        <v>276</v>
      </c>
      <c r="C24" s="76" t="s">
        <v>277</v>
      </c>
      <c r="D24" s="75" t="s">
        <v>369</v>
      </c>
      <c r="E24" s="114" t="s">
        <v>121</v>
      </c>
      <c r="F24" s="76" t="s">
        <v>378</v>
      </c>
      <c r="G24" s="73"/>
      <c r="H24" s="73"/>
      <c r="I24" s="73"/>
      <c r="J24" s="73"/>
    </row>
    <row r="25" spans="1:10" ht="78" customHeight="1">
      <c r="A25" s="117" t="s">
        <v>379</v>
      </c>
      <c r="B25" s="75" t="s">
        <v>276</v>
      </c>
      <c r="C25" s="76" t="s">
        <v>277</v>
      </c>
      <c r="D25" s="75" t="s">
        <v>369</v>
      </c>
      <c r="E25" s="114" t="s">
        <v>121</v>
      </c>
      <c r="F25" s="76" t="s">
        <v>378</v>
      </c>
      <c r="G25" s="73"/>
      <c r="H25" s="73"/>
      <c r="I25" s="73"/>
      <c r="J25" s="73"/>
    </row>
    <row r="26" spans="1:10" ht="50.25" customHeight="1">
      <c r="A26" s="117" t="s">
        <v>380</v>
      </c>
      <c r="B26" s="75" t="s">
        <v>276</v>
      </c>
      <c r="C26" s="76" t="s">
        <v>277</v>
      </c>
      <c r="D26" s="75" t="s">
        <v>381</v>
      </c>
      <c r="E26" s="114" t="s">
        <v>121</v>
      </c>
      <c r="F26" s="76"/>
      <c r="G26" s="73"/>
      <c r="H26" s="73"/>
      <c r="I26" s="73"/>
      <c r="J26" s="73"/>
    </row>
    <row r="27" spans="1:10" ht="84.75" customHeight="1">
      <c r="A27" s="117" t="s">
        <v>148</v>
      </c>
      <c r="B27" s="75" t="s">
        <v>276</v>
      </c>
      <c r="C27" s="76" t="s">
        <v>277</v>
      </c>
      <c r="D27" s="75" t="s">
        <v>381</v>
      </c>
      <c r="E27" s="114" t="s">
        <v>121</v>
      </c>
      <c r="F27" s="76" t="s">
        <v>382</v>
      </c>
      <c r="G27" s="73"/>
      <c r="H27" s="73"/>
      <c r="I27" s="73"/>
      <c r="J27" s="73"/>
    </row>
    <row r="28" spans="1:10" ht="73.5">
      <c r="A28" s="117" t="s">
        <v>383</v>
      </c>
      <c r="B28" s="75" t="s">
        <v>276</v>
      </c>
      <c r="C28" s="76" t="s">
        <v>277</v>
      </c>
      <c r="D28" s="75" t="s">
        <v>369</v>
      </c>
      <c r="E28" s="114" t="s">
        <v>121</v>
      </c>
      <c r="F28" s="76" t="s">
        <v>370</v>
      </c>
      <c r="G28" s="73"/>
      <c r="H28" s="73"/>
      <c r="I28" s="73"/>
      <c r="J28" s="73"/>
    </row>
    <row r="29" spans="1:10" ht="73.5">
      <c r="A29" s="117" t="s">
        <v>384</v>
      </c>
      <c r="B29" s="75" t="s">
        <v>276</v>
      </c>
      <c r="C29" s="76" t="s">
        <v>277</v>
      </c>
      <c r="D29" s="75" t="s">
        <v>369</v>
      </c>
      <c r="E29" s="114" t="s">
        <v>121</v>
      </c>
      <c r="F29" s="76" t="s">
        <v>370</v>
      </c>
      <c r="G29" s="73"/>
      <c r="H29" s="73"/>
      <c r="I29" s="73"/>
      <c r="J29" s="73"/>
    </row>
    <row r="30" spans="1:10" ht="42">
      <c r="A30" s="117" t="s">
        <v>257</v>
      </c>
      <c r="B30" s="75" t="s">
        <v>385</v>
      </c>
      <c r="C30" s="76" t="s">
        <v>386</v>
      </c>
      <c r="D30" s="75"/>
      <c r="E30" s="115" t="s">
        <v>83</v>
      </c>
      <c r="F30" s="76" t="s">
        <v>387</v>
      </c>
      <c r="G30" s="73"/>
      <c r="H30" s="73"/>
      <c r="I30" s="73"/>
      <c r="J30" s="73"/>
    </row>
    <row r="31" spans="1:10" ht="11.1">
      <c r="A31" s="117" t="s">
        <v>268</v>
      </c>
      <c r="B31" s="75" t="s">
        <v>388</v>
      </c>
      <c r="C31" s="76" t="s">
        <v>389</v>
      </c>
      <c r="D31" s="80"/>
      <c r="E31" s="115" t="s">
        <v>83</v>
      </c>
      <c r="F31" s="76"/>
      <c r="G31" s="73"/>
      <c r="H31" s="73"/>
      <c r="I31" s="73"/>
      <c r="J31" s="73"/>
    </row>
    <row r="32" spans="1:10" ht="21">
      <c r="A32" s="117" t="s">
        <v>390</v>
      </c>
      <c r="B32" s="75" t="s">
        <v>391</v>
      </c>
      <c r="C32" s="76" t="s">
        <v>392</v>
      </c>
      <c r="D32" s="75"/>
      <c r="E32" s="115" t="s">
        <v>83</v>
      </c>
      <c r="F32" s="76"/>
      <c r="G32" s="73"/>
      <c r="H32" s="73"/>
      <c r="I32" s="73"/>
      <c r="J32" s="73"/>
    </row>
    <row r="33" spans="1:10" ht="21">
      <c r="A33" s="117" t="s">
        <v>156</v>
      </c>
      <c r="B33" s="75" t="s">
        <v>393</v>
      </c>
      <c r="C33" s="76" t="s">
        <v>394</v>
      </c>
      <c r="D33" s="75"/>
      <c r="E33" s="115" t="s">
        <v>83</v>
      </c>
      <c r="F33" s="76"/>
      <c r="G33" s="73"/>
      <c r="H33" s="73"/>
      <c r="I33" s="73"/>
      <c r="J33" s="73"/>
    </row>
    <row r="34" spans="1:10" ht="21">
      <c r="A34" s="117" t="s">
        <v>130</v>
      </c>
      <c r="B34" s="75" t="s">
        <v>395</v>
      </c>
      <c r="C34" s="76" t="s">
        <v>396</v>
      </c>
      <c r="D34" s="75"/>
      <c r="E34" s="115" t="s">
        <v>83</v>
      </c>
      <c r="F34" s="76"/>
      <c r="G34" s="73"/>
      <c r="H34" s="73"/>
      <c r="I34" s="73"/>
      <c r="J34" s="73"/>
    </row>
    <row r="35" spans="1:10" ht="21">
      <c r="A35" s="119" t="s">
        <v>397</v>
      </c>
      <c r="B35" s="78" t="s">
        <v>398</v>
      </c>
      <c r="C35" s="79" t="s">
        <v>399</v>
      </c>
      <c r="D35" s="78"/>
      <c r="E35" s="116" t="s">
        <v>90</v>
      </c>
      <c r="F35" s="84"/>
      <c r="G35" s="73"/>
      <c r="H35" s="73"/>
      <c r="I35" s="73"/>
      <c r="J35" s="73"/>
    </row>
    <row r="36" spans="1:10" ht="88.5" customHeight="1">
      <c r="A36" s="118" t="s">
        <v>400</v>
      </c>
      <c r="B36" s="75" t="s">
        <v>401</v>
      </c>
      <c r="C36" s="76" t="s">
        <v>402</v>
      </c>
      <c r="D36" s="75"/>
      <c r="E36" s="77" t="s">
        <v>348</v>
      </c>
      <c r="F36" s="76"/>
      <c r="G36" s="73"/>
      <c r="H36" s="73"/>
      <c r="I36" s="73"/>
      <c r="J36" s="73"/>
    </row>
    <row r="37" spans="1:10" ht="88.5" customHeight="1">
      <c r="A37" s="117" t="s">
        <v>403</v>
      </c>
      <c r="B37" s="75" t="s">
        <v>404</v>
      </c>
      <c r="C37" s="76" t="s">
        <v>405</v>
      </c>
      <c r="D37" s="75"/>
      <c r="E37" s="116" t="s">
        <v>90</v>
      </c>
      <c r="F37" s="76"/>
      <c r="G37" s="73"/>
      <c r="H37" s="73"/>
      <c r="I37" s="73"/>
      <c r="J37" s="73"/>
    </row>
    <row r="38" spans="1:10" ht="88.5" customHeight="1">
      <c r="A38" s="119" t="s">
        <v>406</v>
      </c>
      <c r="B38" s="75" t="s">
        <v>404</v>
      </c>
      <c r="C38" s="76" t="s">
        <v>405</v>
      </c>
      <c r="D38" s="75"/>
      <c r="E38" s="116" t="s">
        <v>90</v>
      </c>
      <c r="F38" s="76"/>
      <c r="G38" s="73"/>
      <c r="H38" s="73"/>
      <c r="I38" s="73"/>
      <c r="J38" s="73"/>
    </row>
    <row r="39" spans="1:10" ht="87.75" customHeight="1">
      <c r="A39" s="117" t="s">
        <v>407</v>
      </c>
      <c r="B39" s="75" t="s">
        <v>404</v>
      </c>
      <c r="C39" s="76" t="s">
        <v>405</v>
      </c>
      <c r="D39" s="75"/>
      <c r="E39" s="116" t="s">
        <v>90</v>
      </c>
      <c r="F39" s="76"/>
      <c r="G39" s="73"/>
      <c r="H39" s="73"/>
      <c r="I39" s="73"/>
      <c r="J39" s="73"/>
    </row>
    <row r="40" spans="1:10" ht="87.75" customHeight="1">
      <c r="A40" s="119" t="s">
        <v>408</v>
      </c>
      <c r="B40" s="78" t="s">
        <v>409</v>
      </c>
      <c r="C40" s="79" t="s">
        <v>410</v>
      </c>
      <c r="D40" s="75"/>
      <c r="E40" s="115" t="s">
        <v>83</v>
      </c>
      <c r="F40" s="76"/>
      <c r="G40" s="73"/>
      <c r="H40" s="73"/>
      <c r="I40" s="73"/>
      <c r="J40" s="73"/>
    </row>
    <row r="41" spans="1:10" ht="87" customHeight="1">
      <c r="A41" s="119" t="s">
        <v>411</v>
      </c>
      <c r="B41" s="78" t="s">
        <v>412</v>
      </c>
      <c r="C41" s="79" t="s">
        <v>413</v>
      </c>
      <c r="D41" s="75"/>
      <c r="E41" s="115" t="s">
        <v>83</v>
      </c>
      <c r="F41" s="76"/>
      <c r="G41" s="73"/>
      <c r="H41" s="73"/>
      <c r="I41" s="73"/>
      <c r="J41" s="73"/>
    </row>
    <row r="42" spans="1:10" ht="39.75" customHeight="1">
      <c r="A42" s="119" t="s">
        <v>306</v>
      </c>
      <c r="B42" s="78" t="s">
        <v>414</v>
      </c>
      <c r="C42" s="79" t="s">
        <v>415</v>
      </c>
      <c r="D42" s="75"/>
      <c r="E42" s="115" t="s">
        <v>83</v>
      </c>
      <c r="F42" s="76"/>
      <c r="G42" s="73"/>
      <c r="H42" s="73"/>
      <c r="I42" s="73"/>
      <c r="J42" s="73"/>
    </row>
    <row r="43" spans="1:10" ht="39.75" customHeight="1">
      <c r="A43" s="119" t="s">
        <v>416</v>
      </c>
      <c r="B43" s="78" t="s">
        <v>414</v>
      </c>
      <c r="C43" s="79" t="s">
        <v>417</v>
      </c>
      <c r="D43" s="75"/>
      <c r="E43" s="115" t="s">
        <v>83</v>
      </c>
      <c r="F43" s="76"/>
      <c r="G43" s="73"/>
      <c r="H43" s="73"/>
      <c r="I43" s="73"/>
      <c r="J43" s="73"/>
    </row>
    <row r="44" spans="1:10" ht="47.25" customHeight="1">
      <c r="A44" s="119" t="s">
        <v>418</v>
      </c>
      <c r="B44" s="75" t="s">
        <v>419</v>
      </c>
      <c r="C44" s="76" t="s">
        <v>420</v>
      </c>
      <c r="D44" s="75"/>
      <c r="E44" s="116" t="s">
        <v>90</v>
      </c>
      <c r="F44" s="76"/>
      <c r="G44" s="73"/>
      <c r="H44" s="73"/>
      <c r="I44" s="73"/>
      <c r="J44" s="73"/>
    </row>
    <row r="45" spans="1:10" ht="39.75" customHeight="1">
      <c r="A45" s="117" t="s">
        <v>421</v>
      </c>
      <c r="B45" s="75" t="s">
        <v>422</v>
      </c>
      <c r="C45" s="76" t="s">
        <v>423</v>
      </c>
      <c r="D45" s="75"/>
      <c r="E45" s="115" t="s">
        <v>83</v>
      </c>
      <c r="F45" s="76"/>
      <c r="G45" s="73"/>
      <c r="H45" s="73"/>
      <c r="I45" s="73"/>
      <c r="J45" s="73"/>
    </row>
    <row r="46" spans="1:10" ht="48.75" customHeight="1">
      <c r="A46" s="118" t="s">
        <v>424</v>
      </c>
      <c r="B46" s="75" t="s">
        <v>425</v>
      </c>
      <c r="C46" s="76" t="s">
        <v>426</v>
      </c>
      <c r="D46" s="75"/>
      <c r="E46" s="77" t="s">
        <v>348</v>
      </c>
      <c r="F46" s="76"/>
      <c r="G46" s="73"/>
      <c r="H46" s="73"/>
      <c r="I46" s="73"/>
      <c r="J46" s="73"/>
    </row>
    <row r="47" spans="1:10" ht="39.75" customHeight="1">
      <c r="A47" s="117" t="s">
        <v>427</v>
      </c>
      <c r="B47" s="75" t="s">
        <v>428</v>
      </c>
      <c r="C47" s="76" t="s">
        <v>429</v>
      </c>
      <c r="D47" s="75" t="s">
        <v>381</v>
      </c>
      <c r="E47" s="114" t="s">
        <v>121</v>
      </c>
      <c r="F47" s="76"/>
      <c r="G47" s="73"/>
      <c r="H47" s="73"/>
      <c r="I47" s="73"/>
      <c r="J47" s="73"/>
    </row>
    <row r="48" spans="1:10" ht="39.75" customHeight="1">
      <c r="A48" s="119" t="s">
        <v>430</v>
      </c>
      <c r="B48" s="75" t="s">
        <v>431</v>
      </c>
      <c r="C48" s="84" t="s">
        <v>432</v>
      </c>
      <c r="D48" s="80"/>
      <c r="E48" s="116" t="s">
        <v>90</v>
      </c>
      <c r="F48" s="76"/>
      <c r="G48" s="73"/>
      <c r="H48" s="73"/>
      <c r="I48" s="73"/>
      <c r="J48" s="73"/>
    </row>
    <row r="49" spans="1:10" ht="39.75" customHeight="1">
      <c r="A49" s="119" t="s">
        <v>433</v>
      </c>
      <c r="B49" s="75" t="s">
        <v>434</v>
      </c>
      <c r="C49" s="76" t="s">
        <v>435</v>
      </c>
      <c r="D49" s="75"/>
      <c r="E49" s="116" t="s">
        <v>90</v>
      </c>
      <c r="F49" s="76"/>
      <c r="G49" s="73"/>
      <c r="H49" s="73"/>
      <c r="I49" s="73"/>
      <c r="J49" s="73"/>
    </row>
    <row r="50" spans="1:10" ht="56.25" customHeight="1">
      <c r="A50" s="119" t="s">
        <v>99</v>
      </c>
      <c r="B50" s="75" t="s">
        <v>436</v>
      </c>
      <c r="C50" s="76" t="s">
        <v>284</v>
      </c>
      <c r="D50" s="75"/>
      <c r="E50" s="116" t="s">
        <v>90</v>
      </c>
      <c r="F50" s="76"/>
      <c r="G50" s="73"/>
      <c r="H50" s="73"/>
      <c r="I50" s="73"/>
      <c r="J50" s="73"/>
    </row>
    <row r="51" spans="1:10" ht="56.25" customHeight="1">
      <c r="A51" s="119" t="s">
        <v>259</v>
      </c>
      <c r="B51" s="75" t="s">
        <v>436</v>
      </c>
      <c r="C51" s="76" t="s">
        <v>437</v>
      </c>
      <c r="D51" s="75"/>
      <c r="E51" s="116" t="s">
        <v>90</v>
      </c>
      <c r="F51" s="76"/>
      <c r="G51" s="73"/>
      <c r="H51" s="73"/>
      <c r="I51" s="73"/>
      <c r="J51" s="73"/>
    </row>
    <row r="52" spans="1:10" ht="39.75" customHeight="1">
      <c r="A52" s="119" t="s">
        <v>438</v>
      </c>
      <c r="B52" s="75" t="s">
        <v>436</v>
      </c>
      <c r="C52" s="84" t="s">
        <v>439</v>
      </c>
      <c r="D52" s="80"/>
      <c r="E52" s="116" t="s">
        <v>90</v>
      </c>
      <c r="F52" s="76"/>
      <c r="G52" s="73"/>
      <c r="H52" s="73"/>
      <c r="I52" s="73"/>
      <c r="J52" s="73"/>
    </row>
    <row r="53" spans="1:10" ht="53.25" customHeight="1">
      <c r="A53" s="119" t="s">
        <v>440</v>
      </c>
      <c r="B53" s="75" t="s">
        <v>441</v>
      </c>
      <c r="C53" s="76" t="s">
        <v>442</v>
      </c>
      <c r="D53" s="75"/>
      <c r="E53" s="116" t="s">
        <v>90</v>
      </c>
      <c r="F53" s="76"/>
      <c r="G53" s="73"/>
      <c r="H53" s="73"/>
      <c r="I53" s="73"/>
      <c r="J53" s="73"/>
    </row>
    <row r="54" spans="1:10" ht="39" customHeight="1">
      <c r="A54" s="117" t="s">
        <v>355</v>
      </c>
      <c r="B54" s="75" t="s">
        <v>443</v>
      </c>
      <c r="C54" s="76" t="s">
        <v>444</v>
      </c>
      <c r="D54" s="75"/>
      <c r="E54" s="116" t="s">
        <v>90</v>
      </c>
      <c r="F54" s="76"/>
      <c r="G54" s="73"/>
      <c r="H54" s="73"/>
      <c r="I54" s="73"/>
      <c r="J54" s="73"/>
    </row>
    <row r="55" spans="1:10" ht="39" customHeight="1">
      <c r="A55" s="117" t="s">
        <v>445</v>
      </c>
      <c r="B55" s="75" t="s">
        <v>446</v>
      </c>
      <c r="C55" s="76" t="s">
        <v>447</v>
      </c>
      <c r="D55" s="75"/>
      <c r="E55" s="115" t="s">
        <v>83</v>
      </c>
      <c r="F55" s="76"/>
      <c r="G55" s="73"/>
      <c r="H55" s="73"/>
      <c r="I55" s="73"/>
      <c r="J55" s="73"/>
    </row>
    <row r="56" spans="1:10" ht="39" customHeight="1">
      <c r="A56" s="119" t="s">
        <v>448</v>
      </c>
      <c r="B56" s="75" t="s">
        <v>449</v>
      </c>
      <c r="C56" s="79" t="s">
        <v>450</v>
      </c>
      <c r="D56" s="75"/>
      <c r="E56" s="115" t="s">
        <v>83</v>
      </c>
      <c r="F56" s="76"/>
      <c r="G56" s="73"/>
      <c r="H56" s="73"/>
      <c r="I56" s="73"/>
      <c r="J56" s="73"/>
    </row>
    <row r="57" spans="1:10" ht="53.25" customHeight="1">
      <c r="A57" s="119" t="s">
        <v>451</v>
      </c>
      <c r="B57" s="78" t="s">
        <v>452</v>
      </c>
      <c r="C57" s="79" t="s">
        <v>453</v>
      </c>
      <c r="D57" s="78"/>
      <c r="E57" s="116" t="s">
        <v>90</v>
      </c>
      <c r="F57" s="84"/>
      <c r="G57" s="73"/>
      <c r="H57" s="73"/>
      <c r="I57" s="73"/>
      <c r="J57" s="73"/>
    </row>
    <row r="58" spans="1:10" ht="53.25" customHeight="1">
      <c r="A58" s="119" t="s">
        <v>454</v>
      </c>
      <c r="B58" s="78" t="s">
        <v>452</v>
      </c>
      <c r="C58" s="79" t="s">
        <v>453</v>
      </c>
      <c r="D58" s="78"/>
      <c r="E58" s="116" t="s">
        <v>90</v>
      </c>
      <c r="F58" s="84"/>
      <c r="G58" s="73"/>
      <c r="H58" s="73"/>
      <c r="I58" s="73"/>
      <c r="J58" s="73"/>
    </row>
    <row r="59" spans="1:10" ht="53.25" customHeight="1">
      <c r="A59" s="119" t="s">
        <v>455</v>
      </c>
      <c r="B59" s="78" t="s">
        <v>452</v>
      </c>
      <c r="C59" s="79" t="s">
        <v>453</v>
      </c>
      <c r="D59" s="78"/>
      <c r="E59" s="116" t="s">
        <v>90</v>
      </c>
      <c r="F59" s="84"/>
      <c r="G59" s="73"/>
      <c r="H59" s="73"/>
      <c r="I59" s="73"/>
      <c r="J59" s="73"/>
    </row>
    <row r="60" spans="1:10" ht="53.25" customHeight="1">
      <c r="A60" s="119" t="s">
        <v>456</v>
      </c>
      <c r="B60" s="75" t="s">
        <v>107</v>
      </c>
      <c r="C60" s="76" t="s">
        <v>457</v>
      </c>
      <c r="D60" s="80"/>
      <c r="E60" s="116" t="s">
        <v>90</v>
      </c>
      <c r="F60" s="76"/>
      <c r="G60" s="73"/>
      <c r="H60" s="73"/>
      <c r="I60" s="73"/>
      <c r="J60" s="73"/>
    </row>
    <row r="61" spans="1:10" ht="53.25" customHeight="1">
      <c r="A61" s="119" t="s">
        <v>458</v>
      </c>
      <c r="B61" s="75" t="s">
        <v>459</v>
      </c>
      <c r="C61" s="76" t="s">
        <v>460</v>
      </c>
      <c r="D61" s="75"/>
      <c r="E61" s="116" t="s">
        <v>90</v>
      </c>
      <c r="F61" s="76"/>
      <c r="G61" s="73"/>
      <c r="H61" s="73"/>
      <c r="I61" s="73"/>
      <c r="J61" s="73"/>
    </row>
    <row r="62" spans="1:10" ht="53.25" customHeight="1">
      <c r="A62" s="119" t="s">
        <v>461</v>
      </c>
      <c r="B62" s="75" t="s">
        <v>462</v>
      </c>
      <c r="C62" s="76" t="s">
        <v>463</v>
      </c>
      <c r="D62" s="75"/>
      <c r="E62" s="116" t="s">
        <v>90</v>
      </c>
      <c r="F62" s="76"/>
      <c r="G62" s="73"/>
      <c r="H62" s="73"/>
      <c r="I62" s="73"/>
      <c r="J62" s="73"/>
    </row>
    <row r="63" spans="1:10" ht="53.25" customHeight="1">
      <c r="A63" s="119" t="s">
        <v>229</v>
      </c>
      <c r="B63" s="78" t="s">
        <v>464</v>
      </c>
      <c r="C63" s="79" t="s">
        <v>465</v>
      </c>
      <c r="D63" s="80"/>
      <c r="E63" s="116" t="s">
        <v>90</v>
      </c>
      <c r="F63" s="76"/>
      <c r="G63" s="73"/>
      <c r="H63" s="73"/>
      <c r="I63" s="73"/>
      <c r="J63" s="73"/>
    </row>
    <row r="64" spans="1:10" ht="53.25" customHeight="1">
      <c r="A64" s="117" t="s">
        <v>466</v>
      </c>
      <c r="B64" s="75" t="s">
        <v>467</v>
      </c>
      <c r="C64" s="76" t="s">
        <v>468</v>
      </c>
      <c r="D64" s="75"/>
      <c r="E64" s="116" t="s">
        <v>90</v>
      </c>
      <c r="F64" s="76"/>
      <c r="G64" s="73"/>
      <c r="H64" s="73"/>
      <c r="I64" s="73"/>
      <c r="J64" s="73"/>
    </row>
    <row r="65" spans="1:10" ht="53.25" customHeight="1">
      <c r="A65" s="119" t="s">
        <v>124</v>
      </c>
      <c r="B65" s="78" t="s">
        <v>285</v>
      </c>
      <c r="C65" s="79" t="s">
        <v>286</v>
      </c>
      <c r="D65" s="80"/>
      <c r="E65" s="116" t="s">
        <v>90</v>
      </c>
      <c r="F65" s="76"/>
      <c r="G65" s="73"/>
      <c r="H65" s="73"/>
      <c r="I65" s="73"/>
      <c r="J65" s="73"/>
    </row>
    <row r="66" spans="1:10" ht="53.25" customHeight="1">
      <c r="A66" s="119" t="s">
        <v>135</v>
      </c>
      <c r="B66" s="75" t="s">
        <v>285</v>
      </c>
      <c r="C66" s="76" t="s">
        <v>469</v>
      </c>
      <c r="D66" s="80"/>
      <c r="E66" s="116" t="s">
        <v>90</v>
      </c>
      <c r="F66" s="76"/>
      <c r="G66" s="73"/>
      <c r="H66" s="73"/>
      <c r="I66" s="73"/>
      <c r="J66" s="73"/>
    </row>
    <row r="67" spans="1:10" ht="30" customHeight="1">
      <c r="A67" s="119" t="s">
        <v>244</v>
      </c>
      <c r="B67" s="75" t="s">
        <v>470</v>
      </c>
      <c r="C67" s="76" t="s">
        <v>471</v>
      </c>
      <c r="D67" s="80"/>
      <c r="E67" s="116" t="s">
        <v>90</v>
      </c>
      <c r="F67" s="76"/>
      <c r="G67" s="73"/>
      <c r="H67" s="73"/>
      <c r="I67" s="73"/>
      <c r="J67" s="73"/>
    </row>
    <row r="68" spans="1:10" ht="45.75" customHeight="1">
      <c r="A68" s="119" t="s">
        <v>204</v>
      </c>
      <c r="B68" s="75" t="s">
        <v>472</v>
      </c>
      <c r="C68" s="79" t="s">
        <v>473</v>
      </c>
      <c r="D68" s="75"/>
      <c r="E68" s="115" t="s">
        <v>83</v>
      </c>
      <c r="F68" s="76"/>
      <c r="G68" s="73"/>
      <c r="H68" s="73"/>
      <c r="I68" s="73"/>
      <c r="J68" s="73"/>
    </row>
    <row r="69" spans="1:10" ht="106.5" customHeight="1">
      <c r="A69" s="119" t="s">
        <v>201</v>
      </c>
      <c r="B69" s="75" t="s">
        <v>474</v>
      </c>
      <c r="C69" s="79" t="s">
        <v>475</v>
      </c>
      <c r="D69" s="75"/>
      <c r="E69" s="115" t="s">
        <v>83</v>
      </c>
      <c r="F69" s="76"/>
      <c r="G69" s="73"/>
      <c r="H69" s="73"/>
      <c r="I69" s="73"/>
      <c r="J69" s="73"/>
    </row>
    <row r="70" spans="1:10" ht="109.5" customHeight="1">
      <c r="A70" s="117" t="s">
        <v>84</v>
      </c>
      <c r="B70" s="75" t="s">
        <v>476</v>
      </c>
      <c r="C70" s="76" t="s">
        <v>477</v>
      </c>
      <c r="D70" s="75"/>
      <c r="E70" s="115" t="s">
        <v>83</v>
      </c>
      <c r="F70" s="76"/>
      <c r="G70" s="73"/>
      <c r="H70" s="73"/>
      <c r="I70" s="73"/>
      <c r="J70" s="73"/>
    </row>
    <row r="71" spans="1:10" ht="109.5" customHeight="1">
      <c r="A71" s="119" t="s">
        <v>478</v>
      </c>
      <c r="B71" s="75" t="s">
        <v>479</v>
      </c>
      <c r="C71" s="76" t="s">
        <v>480</v>
      </c>
      <c r="D71" s="75"/>
      <c r="E71" s="116" t="s">
        <v>90</v>
      </c>
      <c r="F71" s="76"/>
      <c r="G71" s="73"/>
      <c r="H71" s="73"/>
      <c r="I71" s="73"/>
      <c r="J71" s="73"/>
    </row>
    <row r="72" spans="1:10" ht="109.5" customHeight="1">
      <c r="A72" s="119" t="s">
        <v>478</v>
      </c>
      <c r="B72" s="75" t="s">
        <v>479</v>
      </c>
      <c r="C72" s="84" t="s">
        <v>480</v>
      </c>
      <c r="D72" s="80"/>
      <c r="E72" s="116" t="s">
        <v>90</v>
      </c>
      <c r="F72" s="76"/>
      <c r="G72" s="73"/>
      <c r="H72" s="73"/>
      <c r="I72" s="73"/>
      <c r="J72" s="73"/>
    </row>
    <row r="73" spans="1:10" ht="111" customHeight="1">
      <c r="A73" s="119" t="s">
        <v>293</v>
      </c>
      <c r="B73" s="75" t="s">
        <v>481</v>
      </c>
      <c r="C73" s="76" t="s">
        <v>482</v>
      </c>
      <c r="D73" s="80"/>
      <c r="E73" s="116" t="s">
        <v>90</v>
      </c>
      <c r="F73" s="76"/>
      <c r="G73" s="73"/>
      <c r="H73" s="73"/>
      <c r="I73" s="73"/>
      <c r="J73" s="73"/>
    </row>
    <row r="74" spans="1:10" ht="108.75" customHeight="1">
      <c r="A74" s="117" t="s">
        <v>483</v>
      </c>
      <c r="B74" s="75" t="s">
        <v>484</v>
      </c>
      <c r="C74" s="76" t="s">
        <v>485</v>
      </c>
      <c r="D74" s="75"/>
      <c r="E74" s="115" t="s">
        <v>83</v>
      </c>
      <c r="F74" s="76"/>
      <c r="G74" s="73"/>
      <c r="H74" s="73"/>
      <c r="I74" s="73"/>
      <c r="J74" s="73"/>
    </row>
    <row r="75" spans="1:10" ht="107.25" customHeight="1">
      <c r="A75" s="117" t="s">
        <v>486</v>
      </c>
      <c r="B75" s="75" t="s">
        <v>487</v>
      </c>
      <c r="C75" s="76" t="s">
        <v>488</v>
      </c>
      <c r="D75" s="75"/>
      <c r="E75" s="115" t="s">
        <v>83</v>
      </c>
      <c r="F75" s="76"/>
      <c r="G75" s="73"/>
      <c r="H75" s="73"/>
      <c r="I75" s="73"/>
      <c r="J75" s="73"/>
    </row>
    <row r="76" spans="1:10" ht="107.25" customHeight="1">
      <c r="A76" s="119" t="s">
        <v>486</v>
      </c>
      <c r="B76" s="78" t="s">
        <v>487</v>
      </c>
      <c r="C76" s="79" t="s">
        <v>489</v>
      </c>
      <c r="D76" s="80"/>
      <c r="E76" s="116" t="s">
        <v>90</v>
      </c>
      <c r="F76" s="76"/>
      <c r="G76" s="73"/>
      <c r="H76" s="73"/>
      <c r="I76" s="73"/>
      <c r="J76" s="73"/>
    </row>
    <row r="77" spans="1:10" ht="107.25" customHeight="1">
      <c r="A77" s="119" t="s">
        <v>490</v>
      </c>
      <c r="B77" s="78" t="s">
        <v>491</v>
      </c>
      <c r="C77" s="79" t="s">
        <v>492</v>
      </c>
      <c r="D77" s="80"/>
      <c r="E77" s="116" t="s">
        <v>90</v>
      </c>
      <c r="F77" s="76"/>
      <c r="G77" s="73"/>
      <c r="H77" s="73"/>
      <c r="I77" s="73"/>
      <c r="J77" s="73"/>
    </row>
    <row r="78" spans="1:10" ht="21">
      <c r="A78" s="117" t="s">
        <v>493</v>
      </c>
      <c r="B78" s="75" t="s">
        <v>494</v>
      </c>
      <c r="C78" s="76" t="s">
        <v>495</v>
      </c>
      <c r="D78" s="75"/>
      <c r="E78" s="115" t="s">
        <v>83</v>
      </c>
      <c r="F78" s="76"/>
      <c r="G78" s="73"/>
      <c r="H78" s="73"/>
      <c r="I78" s="73"/>
      <c r="J78" s="73"/>
    </row>
    <row r="79" spans="1:10" ht="21">
      <c r="A79" s="119" t="s">
        <v>252</v>
      </c>
      <c r="B79" s="75" t="s">
        <v>496</v>
      </c>
      <c r="C79" s="76" t="s">
        <v>497</v>
      </c>
      <c r="D79" s="75"/>
      <c r="E79" s="116" t="s">
        <v>90</v>
      </c>
      <c r="F79" s="76"/>
      <c r="G79" s="73"/>
      <c r="H79" s="73"/>
      <c r="I79" s="73"/>
      <c r="J79" s="73"/>
    </row>
    <row r="80" spans="1:10" ht="21">
      <c r="A80" s="119" t="s">
        <v>498</v>
      </c>
      <c r="B80" s="75" t="s">
        <v>499</v>
      </c>
      <c r="C80" s="76" t="s">
        <v>497</v>
      </c>
      <c r="D80" s="75"/>
      <c r="E80" s="116" t="s">
        <v>90</v>
      </c>
      <c r="F80" s="76"/>
      <c r="G80" s="73"/>
      <c r="H80" s="73"/>
      <c r="I80" s="73"/>
      <c r="J80" s="73"/>
    </row>
    <row r="81" spans="1:10" ht="105.75" customHeight="1">
      <c r="A81" s="119" t="s">
        <v>500</v>
      </c>
      <c r="B81" s="78" t="s">
        <v>501</v>
      </c>
      <c r="C81" s="79" t="s">
        <v>502</v>
      </c>
      <c r="D81" s="75"/>
      <c r="E81" s="115" t="s">
        <v>83</v>
      </c>
      <c r="F81" s="76"/>
      <c r="G81" s="73"/>
      <c r="H81" s="73"/>
      <c r="I81" s="73"/>
      <c r="J81" s="73"/>
    </row>
    <row r="82" spans="1:10" ht="112.5" customHeight="1">
      <c r="A82" s="119" t="s">
        <v>503</v>
      </c>
      <c r="B82" s="75" t="s">
        <v>504</v>
      </c>
      <c r="C82" s="76" t="s">
        <v>505</v>
      </c>
      <c r="D82" s="75"/>
      <c r="E82" s="116" t="s">
        <v>90</v>
      </c>
      <c r="F82" s="76"/>
      <c r="G82" s="73"/>
      <c r="H82" s="73"/>
      <c r="I82" s="73"/>
      <c r="J82" s="73"/>
    </row>
    <row r="83" spans="1:10" ht="112.5" customHeight="1">
      <c r="A83" s="117" t="s">
        <v>157</v>
      </c>
      <c r="B83" s="75" t="s">
        <v>506</v>
      </c>
      <c r="C83" s="76" t="s">
        <v>507</v>
      </c>
      <c r="D83" s="75"/>
      <c r="E83" s="115" t="s">
        <v>83</v>
      </c>
      <c r="F83" s="76" t="s">
        <v>508</v>
      </c>
      <c r="G83" s="73"/>
      <c r="H83" s="73"/>
      <c r="I83" s="73"/>
      <c r="J83" s="73"/>
    </row>
    <row r="84" spans="1:10" ht="111.75" customHeight="1">
      <c r="A84" s="117" t="s">
        <v>509</v>
      </c>
      <c r="B84" s="75" t="s">
        <v>510</v>
      </c>
      <c r="C84" s="76" t="s">
        <v>511</v>
      </c>
      <c r="D84" s="75"/>
      <c r="E84" s="115" t="s">
        <v>83</v>
      </c>
      <c r="F84" s="76"/>
      <c r="G84" s="73"/>
      <c r="H84" s="73"/>
      <c r="I84" s="73"/>
      <c r="J84" s="73"/>
    </row>
    <row r="85" spans="1:10" ht="105" customHeight="1">
      <c r="A85" s="119" t="s">
        <v>512</v>
      </c>
      <c r="B85" s="78" t="s">
        <v>513</v>
      </c>
      <c r="C85" s="79" t="s">
        <v>514</v>
      </c>
      <c r="D85" s="75"/>
      <c r="E85" s="116" t="s">
        <v>90</v>
      </c>
      <c r="F85" s="76"/>
      <c r="G85" s="73"/>
      <c r="H85" s="73"/>
      <c r="I85" s="73"/>
      <c r="J85" s="73"/>
    </row>
    <row r="86" spans="1:10" ht="105" customHeight="1">
      <c r="A86" s="119" t="s">
        <v>515</v>
      </c>
      <c r="B86" s="75" t="s">
        <v>513</v>
      </c>
      <c r="C86" s="76" t="s">
        <v>514</v>
      </c>
      <c r="D86" s="75"/>
      <c r="E86" s="116" t="s">
        <v>90</v>
      </c>
      <c r="F86" s="76"/>
      <c r="G86" s="73"/>
      <c r="H86" s="73"/>
      <c r="I86" s="73"/>
      <c r="J86" s="73"/>
    </row>
    <row r="87" spans="1:10" ht="105" customHeight="1">
      <c r="A87" s="117" t="s">
        <v>160</v>
      </c>
      <c r="B87" s="75" t="s">
        <v>516</v>
      </c>
      <c r="C87" s="76" t="s">
        <v>517</v>
      </c>
      <c r="D87" s="75"/>
      <c r="E87" s="115" t="s">
        <v>83</v>
      </c>
      <c r="F87" s="76"/>
      <c r="G87" s="73"/>
      <c r="H87" s="73"/>
      <c r="I87" s="73"/>
      <c r="J87" s="73"/>
    </row>
    <row r="88" spans="1:10" ht="105" customHeight="1">
      <c r="A88" s="117" t="s">
        <v>518</v>
      </c>
      <c r="B88" s="75" t="s">
        <v>519</v>
      </c>
      <c r="C88" s="76" t="s">
        <v>520</v>
      </c>
      <c r="D88" s="75"/>
      <c r="E88" s="115" t="s">
        <v>83</v>
      </c>
      <c r="F88" s="76"/>
      <c r="G88" s="73"/>
      <c r="H88" s="73"/>
      <c r="I88" s="73"/>
      <c r="J88" s="73"/>
    </row>
    <row r="89" spans="1:10" ht="117.75" customHeight="1">
      <c r="A89" s="119" t="s">
        <v>521</v>
      </c>
      <c r="B89" s="75" t="s">
        <v>522</v>
      </c>
      <c r="C89" s="84" t="s">
        <v>480</v>
      </c>
      <c r="D89" s="80"/>
      <c r="E89" s="116" t="s">
        <v>90</v>
      </c>
      <c r="F89" s="76"/>
      <c r="G89" s="73"/>
      <c r="H89" s="73"/>
      <c r="I89" s="73"/>
      <c r="J89" s="73"/>
    </row>
    <row r="90" spans="1:10" ht="21">
      <c r="A90" s="166" t="s">
        <v>95</v>
      </c>
      <c r="B90" s="75" t="s">
        <v>523</v>
      </c>
      <c r="C90" s="76" t="s">
        <v>524</v>
      </c>
      <c r="D90" s="75"/>
      <c r="E90" s="115" t="s">
        <v>83</v>
      </c>
      <c r="F90" s="76"/>
      <c r="G90" s="73"/>
      <c r="H90" s="73"/>
      <c r="I90" s="73"/>
      <c r="J90" s="73"/>
    </row>
    <row r="91" spans="1:10" ht="21">
      <c r="A91" s="119" t="s">
        <v>525</v>
      </c>
      <c r="B91" s="75" t="s">
        <v>526</v>
      </c>
      <c r="C91" s="76" t="s">
        <v>497</v>
      </c>
      <c r="D91" s="75"/>
      <c r="E91" s="116" t="s">
        <v>90</v>
      </c>
      <c r="F91" s="76"/>
      <c r="G91" s="73"/>
      <c r="H91" s="73"/>
      <c r="I91" s="73"/>
      <c r="J91" s="73"/>
    </row>
    <row r="92" spans="1:10" ht="11.1">
      <c r="A92" s="119" t="s">
        <v>527</v>
      </c>
      <c r="B92" s="75" t="s">
        <v>528</v>
      </c>
      <c r="C92" s="76" t="s">
        <v>529</v>
      </c>
      <c r="D92" s="80"/>
      <c r="E92" s="116" t="s">
        <v>90</v>
      </c>
      <c r="F92" s="76"/>
      <c r="G92" s="73"/>
      <c r="H92" s="73"/>
      <c r="I92" s="73"/>
      <c r="J92" s="73"/>
    </row>
    <row r="93" spans="1:10" ht="22.5" customHeight="1">
      <c r="A93" s="117" t="s">
        <v>530</v>
      </c>
      <c r="B93" s="75" t="s">
        <v>531</v>
      </c>
      <c r="C93" s="76" t="s">
        <v>532</v>
      </c>
      <c r="D93" s="75"/>
      <c r="E93" s="115" t="s">
        <v>83</v>
      </c>
      <c r="F93" s="76" t="s">
        <v>533</v>
      </c>
      <c r="G93" s="73"/>
      <c r="H93" s="73"/>
      <c r="I93" s="73"/>
      <c r="J93" s="73"/>
    </row>
    <row r="94" spans="1:10" ht="21">
      <c r="A94" s="119" t="s">
        <v>534</v>
      </c>
      <c r="B94" s="75" t="s">
        <v>535</v>
      </c>
      <c r="C94" s="84" t="s">
        <v>536</v>
      </c>
      <c r="D94" s="80"/>
      <c r="E94" s="116" t="s">
        <v>90</v>
      </c>
      <c r="F94" s="76"/>
      <c r="G94" s="73"/>
      <c r="H94" s="73"/>
      <c r="I94" s="73"/>
      <c r="J94" s="73"/>
    </row>
    <row r="95" spans="1:10" ht="31.5" customHeight="1">
      <c r="A95" s="119" t="s">
        <v>537</v>
      </c>
      <c r="B95" s="75" t="s">
        <v>535</v>
      </c>
      <c r="C95" s="84" t="s">
        <v>536</v>
      </c>
      <c r="D95" s="80"/>
      <c r="E95" s="116" t="s">
        <v>90</v>
      </c>
      <c r="F95" s="76"/>
      <c r="G95" s="73"/>
      <c r="H95" s="73"/>
      <c r="I95" s="73"/>
      <c r="J95" s="73"/>
    </row>
    <row r="96" spans="1:10" ht="31.5" customHeight="1">
      <c r="A96" s="119" t="s">
        <v>538</v>
      </c>
      <c r="B96" s="75" t="s">
        <v>539</v>
      </c>
      <c r="C96" s="76" t="s">
        <v>540</v>
      </c>
      <c r="D96" s="75"/>
      <c r="E96" s="116" t="s">
        <v>90</v>
      </c>
      <c r="F96" s="76"/>
      <c r="G96" s="73"/>
      <c r="H96" s="73"/>
      <c r="I96" s="73"/>
      <c r="J96" s="73"/>
    </row>
    <row r="97" spans="1:10" ht="31.5" customHeight="1">
      <c r="A97" s="117" t="s">
        <v>541</v>
      </c>
      <c r="B97" s="75" t="s">
        <v>542</v>
      </c>
      <c r="C97" s="76" t="s">
        <v>543</v>
      </c>
      <c r="D97" s="75"/>
      <c r="E97" s="115" t="s">
        <v>83</v>
      </c>
      <c r="F97" s="76"/>
      <c r="G97" s="73"/>
      <c r="H97" s="73"/>
      <c r="I97" s="73"/>
      <c r="J97" s="73"/>
    </row>
    <row r="98" spans="1:10" ht="31.5" customHeight="1">
      <c r="A98" s="119" t="s">
        <v>544</v>
      </c>
      <c r="B98" s="75" t="s">
        <v>545</v>
      </c>
      <c r="C98" s="76" t="s">
        <v>546</v>
      </c>
      <c r="D98" s="75"/>
      <c r="E98" s="116" t="s">
        <v>90</v>
      </c>
      <c r="F98" s="76"/>
      <c r="G98" s="73"/>
      <c r="H98" s="73"/>
      <c r="I98" s="73"/>
      <c r="J98" s="73"/>
    </row>
    <row r="99" spans="1:10" ht="31.5" customHeight="1">
      <c r="A99" s="119" t="s">
        <v>547</v>
      </c>
      <c r="B99" s="78" t="s">
        <v>548</v>
      </c>
      <c r="C99" s="79" t="s">
        <v>399</v>
      </c>
      <c r="D99" s="78"/>
      <c r="E99" s="116" t="s">
        <v>90</v>
      </c>
      <c r="F99" s="84"/>
      <c r="G99" s="73"/>
      <c r="H99" s="73"/>
      <c r="I99" s="73"/>
      <c r="J99" s="73"/>
    </row>
    <row r="100" spans="1:10" ht="42" customHeight="1">
      <c r="A100" s="117" t="s">
        <v>164</v>
      </c>
      <c r="B100" s="75" t="s">
        <v>549</v>
      </c>
      <c r="C100" s="76" t="s">
        <v>550</v>
      </c>
      <c r="D100" s="75"/>
      <c r="E100" s="115" t="s">
        <v>83</v>
      </c>
      <c r="F100" s="76"/>
      <c r="G100" s="73"/>
      <c r="H100" s="73"/>
      <c r="I100" s="73"/>
      <c r="J100" s="73"/>
    </row>
    <row r="101" spans="1:10" ht="52.5" customHeight="1">
      <c r="A101" s="117" t="s">
        <v>551</v>
      </c>
      <c r="B101" s="75" t="s">
        <v>552</v>
      </c>
      <c r="C101" s="75" t="s">
        <v>553</v>
      </c>
      <c r="D101" s="75"/>
      <c r="E101" s="115" t="s">
        <v>83</v>
      </c>
      <c r="F101" s="76"/>
      <c r="G101" s="73"/>
      <c r="H101" s="73"/>
      <c r="I101" s="73"/>
      <c r="J101" s="73"/>
    </row>
    <row r="102" spans="1:10" ht="80.25" customHeight="1">
      <c r="A102" s="117" t="s">
        <v>145</v>
      </c>
      <c r="B102" s="75" t="s">
        <v>272</v>
      </c>
      <c r="C102" s="76" t="s">
        <v>273</v>
      </c>
      <c r="D102" s="75" t="s">
        <v>369</v>
      </c>
      <c r="E102" s="114" t="s">
        <v>121</v>
      </c>
      <c r="F102" s="76"/>
      <c r="G102" s="73"/>
      <c r="H102" s="73"/>
      <c r="I102" s="73"/>
      <c r="J102" s="73"/>
    </row>
    <row r="103" spans="1:10" ht="52.5" customHeight="1">
      <c r="A103" s="117" t="s">
        <v>554</v>
      </c>
      <c r="B103" s="75" t="s">
        <v>272</v>
      </c>
      <c r="C103" s="76" t="s">
        <v>273</v>
      </c>
      <c r="D103" s="75" t="s">
        <v>369</v>
      </c>
      <c r="E103" s="114" t="s">
        <v>121</v>
      </c>
      <c r="F103" s="76" t="s">
        <v>145</v>
      </c>
      <c r="G103" s="73"/>
      <c r="H103" s="73"/>
      <c r="I103" s="73"/>
      <c r="J103" s="73"/>
    </row>
    <row r="104" spans="1:10" ht="52.5" customHeight="1">
      <c r="A104" s="119" t="s">
        <v>555</v>
      </c>
      <c r="B104" s="75" t="s">
        <v>556</v>
      </c>
      <c r="C104" s="76" t="s">
        <v>557</v>
      </c>
      <c r="D104" s="80"/>
      <c r="E104" s="116" t="s">
        <v>90</v>
      </c>
      <c r="F104" s="76"/>
      <c r="G104" s="73"/>
      <c r="H104" s="73"/>
      <c r="I104" s="73"/>
      <c r="J104" s="73"/>
    </row>
    <row r="105" spans="1:10" ht="52.5" customHeight="1">
      <c r="A105" s="119" t="s">
        <v>558</v>
      </c>
      <c r="B105" s="75" t="s">
        <v>559</v>
      </c>
      <c r="C105" s="76" t="s">
        <v>560</v>
      </c>
      <c r="D105" s="80"/>
      <c r="E105" s="116" t="s">
        <v>90</v>
      </c>
      <c r="F105" s="76"/>
      <c r="G105" s="73"/>
      <c r="H105" s="73"/>
      <c r="I105" s="73"/>
      <c r="J105" s="73"/>
    </row>
    <row r="106" spans="1:10" ht="52.5" customHeight="1">
      <c r="A106" s="119" t="s">
        <v>295</v>
      </c>
      <c r="B106" s="75" t="s">
        <v>561</v>
      </c>
      <c r="C106" s="76" t="s">
        <v>562</v>
      </c>
      <c r="D106" s="80"/>
      <c r="E106" s="116" t="s">
        <v>90</v>
      </c>
      <c r="F106" s="76"/>
      <c r="G106" s="73"/>
      <c r="H106" s="73"/>
      <c r="I106" s="73"/>
      <c r="J106" s="73"/>
    </row>
    <row r="107" spans="1:10" ht="52.5" customHeight="1">
      <c r="A107" s="119" t="s">
        <v>563</v>
      </c>
      <c r="B107" s="75" t="s">
        <v>564</v>
      </c>
      <c r="C107" s="76" t="s">
        <v>565</v>
      </c>
      <c r="D107" s="75"/>
      <c r="E107" s="116" t="s">
        <v>90</v>
      </c>
      <c r="F107" s="76"/>
      <c r="G107" s="73"/>
      <c r="H107" s="73"/>
      <c r="I107" s="73"/>
      <c r="J107" s="73"/>
    </row>
    <row r="108" spans="1:10" ht="52.5" customHeight="1">
      <c r="A108" s="119" t="s">
        <v>566</v>
      </c>
      <c r="B108" s="75" t="s">
        <v>567</v>
      </c>
      <c r="C108" s="76" t="s">
        <v>565</v>
      </c>
      <c r="D108" s="75"/>
      <c r="E108" s="116" t="s">
        <v>90</v>
      </c>
      <c r="F108" s="76"/>
      <c r="G108" s="73"/>
      <c r="H108" s="73"/>
      <c r="I108" s="73"/>
      <c r="J108" s="73"/>
    </row>
    <row r="109" spans="1:10" ht="52.5" customHeight="1">
      <c r="A109" s="119" t="s">
        <v>568</v>
      </c>
      <c r="B109" s="75" t="s">
        <v>569</v>
      </c>
      <c r="C109" s="76" t="s">
        <v>565</v>
      </c>
      <c r="D109" s="75"/>
      <c r="E109" s="116" t="s">
        <v>90</v>
      </c>
      <c r="F109" s="76"/>
      <c r="G109" s="73"/>
      <c r="H109" s="73"/>
      <c r="I109" s="73"/>
      <c r="J109" s="73"/>
    </row>
    <row r="110" spans="1:10" ht="52.5" customHeight="1">
      <c r="A110" s="119" t="s">
        <v>570</v>
      </c>
      <c r="B110" s="75" t="s">
        <v>571</v>
      </c>
      <c r="C110" s="76" t="s">
        <v>565</v>
      </c>
      <c r="D110" s="75"/>
      <c r="E110" s="116" t="s">
        <v>90</v>
      </c>
      <c r="F110" s="76"/>
      <c r="G110" s="73"/>
      <c r="H110" s="73"/>
      <c r="I110" s="73"/>
      <c r="J110" s="73"/>
    </row>
    <row r="111" spans="1:10" ht="52.5" customHeight="1">
      <c r="A111" s="119" t="s">
        <v>572</v>
      </c>
      <c r="B111" s="78" t="s">
        <v>573</v>
      </c>
      <c r="C111" s="79" t="s">
        <v>453</v>
      </c>
      <c r="D111" s="78"/>
      <c r="E111" s="116" t="s">
        <v>90</v>
      </c>
      <c r="F111" s="84"/>
      <c r="G111" s="73"/>
      <c r="H111" s="73"/>
      <c r="I111" s="73"/>
      <c r="J111" s="73"/>
    </row>
    <row r="112" spans="1:10" ht="52.5" customHeight="1">
      <c r="A112" s="119" t="s">
        <v>574</v>
      </c>
      <c r="B112" s="78" t="s">
        <v>575</v>
      </c>
      <c r="C112" s="79" t="s">
        <v>576</v>
      </c>
      <c r="D112" s="78"/>
      <c r="E112" s="116" t="s">
        <v>90</v>
      </c>
      <c r="F112" s="84"/>
      <c r="G112" s="73"/>
      <c r="H112" s="73"/>
      <c r="I112" s="73"/>
      <c r="J112" s="73"/>
    </row>
    <row r="113" spans="1:10" ht="52.5" customHeight="1">
      <c r="A113" s="119" t="s">
        <v>577</v>
      </c>
      <c r="B113" s="78" t="s">
        <v>575</v>
      </c>
      <c r="C113" s="79" t="s">
        <v>453</v>
      </c>
      <c r="D113" s="78"/>
      <c r="E113" s="116" t="s">
        <v>90</v>
      </c>
      <c r="F113" s="84"/>
      <c r="G113" s="73"/>
      <c r="H113" s="73"/>
      <c r="I113" s="73"/>
      <c r="J113" s="73"/>
    </row>
    <row r="114" spans="1:10" ht="52.5" customHeight="1">
      <c r="A114" s="119" t="s">
        <v>578</v>
      </c>
      <c r="B114" s="78" t="s">
        <v>575</v>
      </c>
      <c r="C114" s="79" t="s">
        <v>453</v>
      </c>
      <c r="D114" s="78"/>
      <c r="E114" s="116" t="s">
        <v>90</v>
      </c>
      <c r="F114" s="84"/>
      <c r="G114" s="73"/>
      <c r="H114" s="73"/>
      <c r="I114" s="73"/>
      <c r="J114" s="73"/>
    </row>
    <row r="115" spans="1:10" ht="52.5" customHeight="1">
      <c r="A115" s="119" t="s">
        <v>176</v>
      </c>
      <c r="B115" s="75" t="s">
        <v>579</v>
      </c>
      <c r="C115" s="76" t="s">
        <v>580</v>
      </c>
      <c r="D115" s="75"/>
      <c r="E115" s="116" t="s">
        <v>90</v>
      </c>
      <c r="F115" s="76"/>
      <c r="G115" s="73"/>
      <c r="H115" s="73"/>
      <c r="I115" s="73"/>
      <c r="J115" s="73"/>
    </row>
    <row r="116" spans="1:10" ht="52.5" customHeight="1">
      <c r="A116" s="117" t="s">
        <v>581</v>
      </c>
      <c r="B116" s="75" t="s">
        <v>582</v>
      </c>
      <c r="C116" s="76" t="s">
        <v>583</v>
      </c>
      <c r="D116" s="75"/>
      <c r="E116" s="116" t="s">
        <v>90</v>
      </c>
      <c r="F116" s="76"/>
      <c r="G116" s="73"/>
      <c r="H116" s="73"/>
      <c r="I116" s="73"/>
      <c r="J116" s="73"/>
    </row>
    <row r="117" spans="1:10" ht="52.5" customHeight="1">
      <c r="A117" s="119" t="s">
        <v>133</v>
      </c>
      <c r="B117" s="78" t="s">
        <v>584</v>
      </c>
      <c r="C117" s="79" t="s">
        <v>585</v>
      </c>
      <c r="D117" s="75"/>
      <c r="E117" s="115" t="s">
        <v>83</v>
      </c>
      <c r="F117" s="76"/>
      <c r="G117" s="73"/>
      <c r="H117" s="73"/>
      <c r="I117" s="73"/>
      <c r="J117" s="73"/>
    </row>
    <row r="118" spans="1:10" ht="52.5" customHeight="1">
      <c r="A118" s="117" t="s">
        <v>586</v>
      </c>
      <c r="B118" s="75" t="s">
        <v>587</v>
      </c>
      <c r="C118" s="76" t="s">
        <v>588</v>
      </c>
      <c r="D118" s="75"/>
      <c r="E118" s="115" t="s">
        <v>83</v>
      </c>
      <c r="F118" s="76"/>
      <c r="G118" s="73"/>
      <c r="H118" s="73"/>
      <c r="I118" s="73"/>
      <c r="J118" s="73"/>
    </row>
    <row r="119" spans="1:10" ht="52.5" customHeight="1">
      <c r="A119" s="119" t="s">
        <v>265</v>
      </c>
      <c r="B119" s="75" t="s">
        <v>589</v>
      </c>
      <c r="C119" s="76" t="s">
        <v>590</v>
      </c>
      <c r="D119" s="75"/>
      <c r="E119" s="116" t="s">
        <v>90</v>
      </c>
      <c r="F119" s="76"/>
      <c r="G119" s="73"/>
      <c r="H119" s="73"/>
      <c r="I119" s="73"/>
      <c r="J119" s="73"/>
    </row>
    <row r="120" spans="1:10" ht="52.5" customHeight="1">
      <c r="A120" s="117" t="s">
        <v>591</v>
      </c>
      <c r="B120" s="81" t="s">
        <v>592</v>
      </c>
      <c r="C120" s="76" t="s">
        <v>593</v>
      </c>
      <c r="E120" s="116" t="s">
        <v>90</v>
      </c>
      <c r="F120" s="76"/>
      <c r="G120" s="73"/>
      <c r="H120" s="73"/>
      <c r="I120" s="73"/>
      <c r="J120" s="73"/>
    </row>
    <row r="121" spans="1:10" ht="52.5" customHeight="1">
      <c r="A121" s="117" t="s">
        <v>119</v>
      </c>
      <c r="B121" s="75" t="s">
        <v>594</v>
      </c>
      <c r="C121" s="76" t="s">
        <v>595</v>
      </c>
      <c r="D121" s="75"/>
      <c r="E121" s="116" t="s">
        <v>90</v>
      </c>
      <c r="F121" s="76"/>
      <c r="G121" s="73"/>
      <c r="H121" s="73"/>
      <c r="I121" s="73"/>
      <c r="J121" s="73"/>
    </row>
    <row r="122" spans="1:10" ht="52.5" customHeight="1">
      <c r="A122" s="117" t="s">
        <v>596</v>
      </c>
      <c r="B122" s="75" t="s">
        <v>597</v>
      </c>
      <c r="C122" s="76" t="s">
        <v>598</v>
      </c>
      <c r="D122" s="75"/>
      <c r="E122" s="116" t="s">
        <v>90</v>
      </c>
      <c r="F122" s="76"/>
      <c r="G122" s="73"/>
      <c r="H122" s="73"/>
      <c r="I122" s="73"/>
      <c r="J122" s="73"/>
    </row>
    <row r="123" spans="1:10" ht="52.5" customHeight="1">
      <c r="A123" s="117" t="s">
        <v>187</v>
      </c>
      <c r="B123" s="85" t="s">
        <v>597</v>
      </c>
      <c r="C123" s="79" t="s">
        <v>514</v>
      </c>
      <c r="D123" s="75"/>
      <c r="E123" s="116" t="s">
        <v>90</v>
      </c>
      <c r="F123" s="76"/>
      <c r="G123" s="73"/>
      <c r="H123" s="73"/>
      <c r="I123" s="73"/>
      <c r="J123" s="73"/>
    </row>
    <row r="124" spans="1:10" ht="52.5" customHeight="1">
      <c r="A124" s="119" t="s">
        <v>599</v>
      </c>
      <c r="B124" s="81" t="s">
        <v>600</v>
      </c>
      <c r="C124" s="84" t="s">
        <v>601</v>
      </c>
      <c r="D124" s="80"/>
      <c r="E124" s="116" t="s">
        <v>90</v>
      </c>
      <c r="F124" s="76"/>
      <c r="G124" s="73"/>
      <c r="H124" s="73"/>
      <c r="I124" s="73"/>
      <c r="J124" s="73"/>
    </row>
    <row r="125" spans="1:10" ht="52.5" customHeight="1">
      <c r="A125" s="119" t="s">
        <v>602</v>
      </c>
      <c r="B125" s="81" t="s">
        <v>603</v>
      </c>
      <c r="C125" s="84" t="s">
        <v>604</v>
      </c>
      <c r="D125" s="80"/>
      <c r="E125" s="116" t="s">
        <v>90</v>
      </c>
      <c r="F125" s="76"/>
      <c r="G125" s="73"/>
      <c r="H125" s="73"/>
      <c r="I125" s="73"/>
      <c r="J125" s="73"/>
    </row>
    <row r="126" spans="1:10" ht="52.5" customHeight="1">
      <c r="A126" s="119" t="s">
        <v>269</v>
      </c>
      <c r="B126" s="81" t="s">
        <v>279</v>
      </c>
      <c r="C126" s="76" t="s">
        <v>280</v>
      </c>
      <c r="D126" s="80"/>
      <c r="E126" s="116" t="s">
        <v>90</v>
      </c>
      <c r="F126" s="76"/>
      <c r="G126" s="73"/>
      <c r="H126" s="73"/>
      <c r="I126" s="73"/>
      <c r="J126" s="73"/>
    </row>
    <row r="127" spans="1:10" ht="52.5" customHeight="1">
      <c r="A127" s="117" t="s">
        <v>262</v>
      </c>
      <c r="B127" s="78" t="s">
        <v>605</v>
      </c>
      <c r="C127" s="79" t="s">
        <v>606</v>
      </c>
      <c r="D127" s="80"/>
      <c r="E127" s="116" t="s">
        <v>90</v>
      </c>
      <c r="F127" s="76"/>
      <c r="G127" s="73"/>
      <c r="H127" s="73"/>
      <c r="I127" s="73"/>
      <c r="J127" s="73"/>
    </row>
    <row r="128" spans="1:10" ht="52.5" customHeight="1">
      <c r="A128" s="117" t="s">
        <v>607</v>
      </c>
      <c r="B128" s="81" t="s">
        <v>608</v>
      </c>
      <c r="C128" s="76" t="s">
        <v>405</v>
      </c>
      <c r="E128" s="116" t="s">
        <v>90</v>
      </c>
      <c r="F128" s="76"/>
      <c r="G128" s="73"/>
      <c r="H128" s="73"/>
      <c r="I128" s="73"/>
      <c r="J128" s="73"/>
    </row>
    <row r="129" spans="1:10" ht="52.5" customHeight="1">
      <c r="A129" s="119" t="s">
        <v>609</v>
      </c>
      <c r="B129" s="75" t="s">
        <v>610</v>
      </c>
      <c r="C129" s="76" t="s">
        <v>611</v>
      </c>
      <c r="D129" s="80"/>
      <c r="E129" s="116" t="s">
        <v>90</v>
      </c>
      <c r="F129" s="76"/>
      <c r="G129" s="73"/>
      <c r="H129" s="73"/>
      <c r="I129" s="73"/>
      <c r="J129" s="73"/>
    </row>
    <row r="130" spans="1:10" ht="52.5" customHeight="1">
      <c r="A130" s="117" t="s">
        <v>612</v>
      </c>
      <c r="B130" s="75" t="s">
        <v>613</v>
      </c>
      <c r="C130" s="76" t="s">
        <v>614</v>
      </c>
      <c r="D130" s="75" t="s">
        <v>381</v>
      </c>
      <c r="E130" s="114" t="s">
        <v>121</v>
      </c>
      <c r="F130" s="76"/>
      <c r="G130" s="73"/>
      <c r="H130" s="73"/>
      <c r="I130" s="73"/>
      <c r="J130" s="73"/>
    </row>
    <row r="131" spans="1:10" ht="52.5" customHeight="1">
      <c r="A131" s="117" t="s">
        <v>615</v>
      </c>
      <c r="B131" s="75" t="s">
        <v>616</v>
      </c>
      <c r="C131" s="76" t="s">
        <v>617</v>
      </c>
      <c r="D131" s="75" t="s">
        <v>369</v>
      </c>
      <c r="E131" s="114" t="s">
        <v>121</v>
      </c>
      <c r="F131" s="76"/>
      <c r="G131" s="73"/>
      <c r="H131" s="73"/>
      <c r="I131" s="73"/>
      <c r="J131" s="73"/>
    </row>
    <row r="132" spans="1:10" ht="52.5" customHeight="1">
      <c r="A132" s="117" t="s">
        <v>618</v>
      </c>
      <c r="B132" s="75" t="s">
        <v>616</v>
      </c>
      <c r="C132" s="76" t="s">
        <v>617</v>
      </c>
      <c r="D132" s="75" t="s">
        <v>369</v>
      </c>
      <c r="E132" s="114" t="s">
        <v>121</v>
      </c>
      <c r="F132" s="76" t="s">
        <v>619</v>
      </c>
      <c r="G132" s="73"/>
      <c r="H132" s="73"/>
      <c r="I132" s="73"/>
      <c r="J132" s="73"/>
    </row>
    <row r="133" spans="1:10" ht="52.5" customHeight="1">
      <c r="A133" s="117" t="s">
        <v>302</v>
      </c>
      <c r="B133" s="75" t="s">
        <v>616</v>
      </c>
      <c r="C133" s="76" t="s">
        <v>617</v>
      </c>
      <c r="D133" s="75" t="s">
        <v>369</v>
      </c>
      <c r="E133" s="114" t="s">
        <v>121</v>
      </c>
      <c r="F133" s="76" t="s">
        <v>619</v>
      </c>
      <c r="G133" s="73"/>
      <c r="H133" s="73"/>
      <c r="I133" s="73"/>
      <c r="J133" s="73"/>
    </row>
    <row r="134" spans="1:10" ht="52.5" customHeight="1">
      <c r="A134" s="117" t="s">
        <v>313</v>
      </c>
      <c r="B134" s="75" t="s">
        <v>616</v>
      </c>
      <c r="C134" s="76" t="s">
        <v>617</v>
      </c>
      <c r="D134" s="75" t="s">
        <v>369</v>
      </c>
      <c r="E134" s="114" t="s">
        <v>121</v>
      </c>
      <c r="F134" s="76" t="s">
        <v>619</v>
      </c>
      <c r="G134" s="73"/>
      <c r="H134" s="73"/>
      <c r="I134" s="73"/>
      <c r="J134" s="73"/>
    </row>
    <row r="135" spans="1:10" ht="52.5" customHeight="1">
      <c r="A135" s="117" t="s">
        <v>620</v>
      </c>
      <c r="B135" s="75" t="s">
        <v>616</v>
      </c>
      <c r="C135" s="76" t="s">
        <v>621</v>
      </c>
      <c r="D135" s="75" t="s">
        <v>369</v>
      </c>
      <c r="E135" s="114" t="s">
        <v>121</v>
      </c>
      <c r="F135" s="76"/>
      <c r="G135" s="73"/>
      <c r="H135" s="73"/>
      <c r="I135" s="73"/>
      <c r="J135" s="73"/>
    </row>
    <row r="136" spans="1:10" ht="52.5" customHeight="1">
      <c r="A136" s="117" t="s">
        <v>192</v>
      </c>
      <c r="B136" s="75" t="s">
        <v>616</v>
      </c>
      <c r="C136" s="76" t="s">
        <v>617</v>
      </c>
      <c r="D136" s="75" t="s">
        <v>381</v>
      </c>
      <c r="E136" s="114" t="s">
        <v>121</v>
      </c>
      <c r="F136" s="76"/>
      <c r="G136" s="73"/>
      <c r="H136" s="73"/>
      <c r="I136" s="73"/>
      <c r="J136" s="73"/>
    </row>
    <row r="137" spans="1:10" ht="52.5" customHeight="1">
      <c r="A137" s="117" t="s">
        <v>622</v>
      </c>
      <c r="B137" s="75" t="s">
        <v>616</v>
      </c>
      <c r="C137" s="76" t="s">
        <v>617</v>
      </c>
      <c r="D137" s="75" t="s">
        <v>381</v>
      </c>
      <c r="E137" s="114" t="s">
        <v>121</v>
      </c>
      <c r="F137" s="76" t="s">
        <v>623</v>
      </c>
      <c r="G137" s="73"/>
      <c r="H137" s="73"/>
      <c r="I137" s="73"/>
      <c r="J137" s="73"/>
    </row>
    <row r="138" spans="1:10" ht="52.5" customHeight="1">
      <c r="A138" s="117" t="s">
        <v>624</v>
      </c>
      <c r="B138" s="75" t="s">
        <v>616</v>
      </c>
      <c r="C138" s="76" t="s">
        <v>617</v>
      </c>
      <c r="D138" s="75" t="s">
        <v>381</v>
      </c>
      <c r="E138" s="114" t="s">
        <v>121</v>
      </c>
      <c r="F138" s="76" t="s">
        <v>623</v>
      </c>
      <c r="G138" s="73"/>
      <c r="H138" s="73"/>
      <c r="I138" s="73"/>
      <c r="J138" s="73"/>
    </row>
    <row r="139" spans="1:10" ht="52.5" customHeight="1">
      <c r="A139" s="117" t="s">
        <v>625</v>
      </c>
      <c r="B139" s="75" t="s">
        <v>616</v>
      </c>
      <c r="C139" s="76" t="s">
        <v>617</v>
      </c>
      <c r="D139" s="75" t="s">
        <v>381</v>
      </c>
      <c r="E139" s="114" t="s">
        <v>121</v>
      </c>
      <c r="F139" s="76" t="s">
        <v>626</v>
      </c>
      <c r="G139" s="73"/>
      <c r="H139" s="73"/>
      <c r="I139" s="73"/>
      <c r="J139" s="73"/>
    </row>
    <row r="140" spans="1:10" ht="52.5" customHeight="1">
      <c r="A140" s="117" t="s">
        <v>627</v>
      </c>
      <c r="B140" s="75" t="s">
        <v>616</v>
      </c>
      <c r="C140" s="76" t="s">
        <v>617</v>
      </c>
      <c r="D140" s="75" t="s">
        <v>381</v>
      </c>
      <c r="E140" s="114" t="s">
        <v>121</v>
      </c>
      <c r="F140" s="76" t="s">
        <v>626</v>
      </c>
      <c r="G140" s="73"/>
      <c r="H140" s="73"/>
      <c r="I140" s="73"/>
      <c r="J140" s="73"/>
    </row>
    <row r="141" spans="1:10" ht="52.5" customHeight="1">
      <c r="A141" s="117" t="s">
        <v>628</v>
      </c>
      <c r="B141" s="75" t="s">
        <v>616</v>
      </c>
      <c r="C141" s="76" t="s">
        <v>617</v>
      </c>
      <c r="D141" s="75" t="s">
        <v>381</v>
      </c>
      <c r="E141" s="114" t="s">
        <v>121</v>
      </c>
      <c r="F141" s="76" t="s">
        <v>626</v>
      </c>
      <c r="G141" s="73"/>
      <c r="H141" s="73"/>
      <c r="I141" s="73"/>
      <c r="J141" s="73"/>
    </row>
    <row r="142" spans="1:10" ht="52.5" customHeight="1">
      <c r="A142" s="117" t="s">
        <v>629</v>
      </c>
      <c r="B142" s="75" t="s">
        <v>616</v>
      </c>
      <c r="C142" s="76" t="s">
        <v>617</v>
      </c>
      <c r="D142" s="75" t="s">
        <v>381</v>
      </c>
      <c r="E142" s="114" t="s">
        <v>121</v>
      </c>
      <c r="F142" s="76" t="s">
        <v>626</v>
      </c>
      <c r="G142" s="73"/>
      <c r="H142" s="73"/>
      <c r="I142" s="73"/>
      <c r="J142" s="73"/>
    </row>
    <row r="143" spans="1:10" ht="52.5" customHeight="1">
      <c r="A143" s="117" t="s">
        <v>136</v>
      </c>
      <c r="B143" s="75" t="s">
        <v>616</v>
      </c>
      <c r="C143" s="76" t="s">
        <v>617</v>
      </c>
      <c r="D143" s="75" t="s">
        <v>369</v>
      </c>
      <c r="E143" s="114" t="s">
        <v>121</v>
      </c>
      <c r="F143" s="76" t="s">
        <v>378</v>
      </c>
      <c r="G143" s="73"/>
      <c r="H143" s="73"/>
      <c r="I143" s="73"/>
      <c r="J143" s="73"/>
    </row>
    <row r="144" spans="1:10" ht="52.5" customHeight="1">
      <c r="A144" s="117" t="s">
        <v>630</v>
      </c>
      <c r="B144" s="75" t="s">
        <v>616</v>
      </c>
      <c r="C144" s="76" t="s">
        <v>617</v>
      </c>
      <c r="D144" s="75" t="s">
        <v>369</v>
      </c>
      <c r="E144" s="114" t="s">
        <v>121</v>
      </c>
      <c r="F144" s="76" t="s">
        <v>378</v>
      </c>
      <c r="G144" s="73"/>
      <c r="H144" s="73"/>
      <c r="I144" s="73"/>
      <c r="J144" s="73"/>
    </row>
    <row r="145" spans="1:10" ht="52.5" customHeight="1">
      <c r="A145" s="117" t="s">
        <v>631</v>
      </c>
      <c r="B145" s="75" t="s">
        <v>616</v>
      </c>
      <c r="C145" s="76" t="s">
        <v>617</v>
      </c>
      <c r="D145" s="75" t="s">
        <v>369</v>
      </c>
      <c r="E145" s="114" t="s">
        <v>121</v>
      </c>
      <c r="F145" s="76" t="s">
        <v>378</v>
      </c>
      <c r="G145" s="73"/>
      <c r="H145" s="73"/>
      <c r="I145" s="73"/>
      <c r="J145" s="73"/>
    </row>
    <row r="146" spans="1:10" ht="52.5" customHeight="1">
      <c r="A146" s="117" t="s">
        <v>632</v>
      </c>
      <c r="B146" s="75" t="s">
        <v>616</v>
      </c>
      <c r="C146" s="76" t="s">
        <v>617</v>
      </c>
      <c r="D146" s="75" t="s">
        <v>369</v>
      </c>
      <c r="E146" s="114" t="s">
        <v>121</v>
      </c>
      <c r="F146" s="76" t="s">
        <v>378</v>
      </c>
      <c r="G146" s="73"/>
      <c r="H146" s="73"/>
      <c r="I146" s="73"/>
      <c r="J146" s="73"/>
    </row>
    <row r="147" spans="1:10" ht="52.5" customHeight="1">
      <c r="A147" s="117" t="s">
        <v>633</v>
      </c>
      <c r="B147" s="75" t="s">
        <v>616</v>
      </c>
      <c r="C147" s="76" t="s">
        <v>617</v>
      </c>
      <c r="D147" s="75" t="s">
        <v>369</v>
      </c>
      <c r="E147" s="114" t="s">
        <v>121</v>
      </c>
      <c r="F147" s="76" t="s">
        <v>378</v>
      </c>
      <c r="G147" s="73"/>
      <c r="H147" s="73"/>
      <c r="I147" s="73"/>
      <c r="J147" s="73"/>
    </row>
    <row r="148" spans="1:10" ht="52.5" customHeight="1">
      <c r="A148" s="117" t="s">
        <v>634</v>
      </c>
      <c r="B148" s="75" t="s">
        <v>616</v>
      </c>
      <c r="C148" s="76" t="s">
        <v>617</v>
      </c>
      <c r="D148" s="75" t="s">
        <v>369</v>
      </c>
      <c r="E148" s="114" t="s">
        <v>121</v>
      </c>
      <c r="F148" s="76" t="s">
        <v>635</v>
      </c>
      <c r="G148" s="73"/>
      <c r="H148" s="73"/>
      <c r="I148" s="73"/>
      <c r="J148" s="73"/>
    </row>
    <row r="149" spans="1:10" ht="52.5" customHeight="1">
      <c r="A149" s="117" t="s">
        <v>636</v>
      </c>
      <c r="B149" s="75" t="s">
        <v>616</v>
      </c>
      <c r="C149" s="76" t="s">
        <v>617</v>
      </c>
      <c r="D149" s="75" t="s">
        <v>369</v>
      </c>
      <c r="E149" s="114" t="s">
        <v>121</v>
      </c>
      <c r="F149" s="76" t="s">
        <v>378</v>
      </c>
      <c r="G149" s="73"/>
      <c r="H149" s="73"/>
      <c r="I149" s="73"/>
      <c r="J149" s="73"/>
    </row>
    <row r="150" spans="1:10" ht="52.5" customHeight="1">
      <c r="A150" s="117" t="s">
        <v>637</v>
      </c>
      <c r="B150" s="75" t="s">
        <v>616</v>
      </c>
      <c r="C150" s="76" t="s">
        <v>617</v>
      </c>
      <c r="D150" s="75" t="s">
        <v>369</v>
      </c>
      <c r="E150" s="114" t="s">
        <v>121</v>
      </c>
      <c r="F150" s="76" t="s">
        <v>378</v>
      </c>
      <c r="G150" s="73"/>
      <c r="H150" s="73"/>
      <c r="I150" s="73"/>
      <c r="J150" s="73"/>
    </row>
    <row r="151" spans="1:10" ht="52.5" customHeight="1">
      <c r="A151" s="117" t="s">
        <v>638</v>
      </c>
      <c r="B151" s="75" t="s">
        <v>616</v>
      </c>
      <c r="C151" s="76" t="s">
        <v>617</v>
      </c>
      <c r="D151" s="75" t="s">
        <v>369</v>
      </c>
      <c r="E151" s="114" t="s">
        <v>121</v>
      </c>
      <c r="F151" s="76" t="s">
        <v>635</v>
      </c>
      <c r="G151" s="73"/>
      <c r="H151" s="73"/>
      <c r="I151" s="73"/>
      <c r="J151" s="73"/>
    </row>
    <row r="152" spans="1:10" ht="52.5" customHeight="1">
      <c r="A152" s="117" t="s">
        <v>639</v>
      </c>
      <c r="B152" s="75" t="s">
        <v>616</v>
      </c>
      <c r="C152" s="76" t="s">
        <v>617</v>
      </c>
      <c r="D152" s="75" t="s">
        <v>369</v>
      </c>
      <c r="E152" s="114" t="s">
        <v>121</v>
      </c>
      <c r="F152" s="76" t="s">
        <v>378</v>
      </c>
      <c r="G152" s="73"/>
      <c r="H152" s="73"/>
      <c r="I152" s="73"/>
      <c r="J152" s="73"/>
    </row>
    <row r="153" spans="1:10" ht="52.5" customHeight="1">
      <c r="A153" s="117" t="s">
        <v>640</v>
      </c>
      <c r="B153" s="75" t="s">
        <v>616</v>
      </c>
      <c r="C153" s="76" t="s">
        <v>617</v>
      </c>
      <c r="D153" s="75" t="s">
        <v>369</v>
      </c>
      <c r="E153" s="114" t="s">
        <v>121</v>
      </c>
      <c r="F153" s="76" t="s">
        <v>378</v>
      </c>
      <c r="G153" s="73"/>
      <c r="H153" s="73"/>
      <c r="I153" s="73"/>
      <c r="J153" s="73"/>
    </row>
    <row r="154" spans="1:10" ht="52.5" customHeight="1">
      <c r="A154" s="117" t="s">
        <v>641</v>
      </c>
      <c r="B154" s="75" t="s">
        <v>616</v>
      </c>
      <c r="C154" s="76" t="s">
        <v>617</v>
      </c>
      <c r="D154" s="75" t="s">
        <v>369</v>
      </c>
      <c r="E154" s="114" t="s">
        <v>121</v>
      </c>
      <c r="F154" s="76" t="s">
        <v>378</v>
      </c>
      <c r="G154" s="73"/>
      <c r="H154" s="73"/>
      <c r="I154" s="73"/>
      <c r="J154" s="73"/>
    </row>
    <row r="155" spans="1:10" ht="52.5" customHeight="1">
      <c r="A155" s="117" t="s">
        <v>642</v>
      </c>
      <c r="B155" s="75" t="s">
        <v>616</v>
      </c>
      <c r="C155" s="76" t="s">
        <v>617</v>
      </c>
      <c r="D155" s="75" t="s">
        <v>369</v>
      </c>
      <c r="E155" s="114" t="s">
        <v>121</v>
      </c>
      <c r="F155" s="76" t="s">
        <v>378</v>
      </c>
      <c r="G155" s="73"/>
      <c r="H155" s="73"/>
      <c r="I155" s="73"/>
      <c r="J155" s="73"/>
    </row>
    <row r="156" spans="1:10" ht="52.5" customHeight="1">
      <c r="A156" s="117" t="s">
        <v>643</v>
      </c>
      <c r="B156" s="75" t="s">
        <v>644</v>
      </c>
      <c r="C156" s="76" t="s">
        <v>645</v>
      </c>
      <c r="D156" s="75" t="s">
        <v>381</v>
      </c>
      <c r="E156" s="114" t="s">
        <v>121</v>
      </c>
      <c r="F156" s="76"/>
      <c r="G156" s="73"/>
      <c r="H156" s="73"/>
      <c r="I156" s="73"/>
      <c r="J156" s="73"/>
    </row>
    <row r="157" spans="1:10" ht="52.5" customHeight="1">
      <c r="A157" s="117" t="s">
        <v>646</v>
      </c>
      <c r="B157" s="75" t="s">
        <v>644</v>
      </c>
      <c r="C157" s="76" t="s">
        <v>645</v>
      </c>
      <c r="D157" s="75" t="s">
        <v>381</v>
      </c>
      <c r="E157" s="114" t="s">
        <v>121</v>
      </c>
      <c r="F157" s="76"/>
      <c r="G157" s="73"/>
      <c r="H157" s="73"/>
      <c r="I157" s="73"/>
      <c r="J157" s="73"/>
    </row>
    <row r="158" spans="1:10" ht="52.5" customHeight="1">
      <c r="A158" s="117" t="s">
        <v>647</v>
      </c>
      <c r="B158" s="75" t="s">
        <v>644</v>
      </c>
      <c r="C158" s="76" t="s">
        <v>645</v>
      </c>
      <c r="D158" s="75" t="s">
        <v>369</v>
      </c>
      <c r="E158" s="114" t="s">
        <v>121</v>
      </c>
      <c r="F158" s="76"/>
      <c r="G158" s="73"/>
      <c r="H158" s="73"/>
      <c r="I158" s="73"/>
      <c r="J158" s="73"/>
    </row>
    <row r="159" spans="1:10" ht="52.5" customHeight="1">
      <c r="A159" s="117" t="s">
        <v>648</v>
      </c>
      <c r="B159" s="75" t="s">
        <v>644</v>
      </c>
      <c r="C159" s="76" t="s">
        <v>645</v>
      </c>
      <c r="D159" s="75" t="s">
        <v>381</v>
      </c>
      <c r="E159" s="114" t="s">
        <v>121</v>
      </c>
      <c r="F159" s="76" t="s">
        <v>649</v>
      </c>
      <c r="G159" s="73"/>
      <c r="H159" s="73"/>
      <c r="I159" s="73"/>
      <c r="J159" s="73"/>
    </row>
    <row r="160" spans="1:10" ht="52.5" customHeight="1">
      <c r="A160" s="117" t="s">
        <v>650</v>
      </c>
      <c r="B160" s="75" t="s">
        <v>644</v>
      </c>
      <c r="C160" s="76" t="s">
        <v>645</v>
      </c>
      <c r="D160" s="75" t="s">
        <v>381</v>
      </c>
      <c r="E160" s="114" t="s">
        <v>121</v>
      </c>
      <c r="F160" s="76" t="s">
        <v>649</v>
      </c>
      <c r="G160" s="73"/>
      <c r="H160" s="73"/>
      <c r="I160" s="73"/>
      <c r="J160" s="73"/>
    </row>
    <row r="161" spans="1:10" ht="52.5" customHeight="1">
      <c r="A161" s="117" t="s">
        <v>651</v>
      </c>
      <c r="B161" s="75" t="s">
        <v>644</v>
      </c>
      <c r="C161" s="76" t="s">
        <v>645</v>
      </c>
      <c r="D161" s="75" t="s">
        <v>381</v>
      </c>
      <c r="E161" s="114" t="s">
        <v>121</v>
      </c>
      <c r="F161" s="76" t="s">
        <v>652</v>
      </c>
      <c r="G161" s="73"/>
      <c r="H161" s="73"/>
      <c r="I161" s="73"/>
      <c r="J161" s="73"/>
    </row>
    <row r="162" spans="1:10" ht="52.5" customHeight="1">
      <c r="A162" s="117" t="s">
        <v>653</v>
      </c>
      <c r="B162" s="75" t="s">
        <v>644</v>
      </c>
      <c r="C162" s="76" t="s">
        <v>645</v>
      </c>
      <c r="D162" s="75" t="s">
        <v>369</v>
      </c>
      <c r="E162" s="114" t="s">
        <v>121</v>
      </c>
      <c r="F162" s="76"/>
      <c r="G162" s="73"/>
      <c r="H162" s="73"/>
      <c r="I162" s="73"/>
      <c r="J162" s="73"/>
    </row>
    <row r="163" spans="1:10" ht="52.5" customHeight="1">
      <c r="A163" s="117" t="s">
        <v>654</v>
      </c>
      <c r="B163" s="75" t="s">
        <v>644</v>
      </c>
      <c r="C163" s="76" t="s">
        <v>645</v>
      </c>
      <c r="D163" s="75" t="s">
        <v>381</v>
      </c>
      <c r="E163" s="114" t="s">
        <v>121</v>
      </c>
      <c r="F163" s="76"/>
      <c r="G163" s="73"/>
      <c r="H163" s="73"/>
      <c r="I163" s="73"/>
      <c r="J163" s="73"/>
    </row>
    <row r="164" spans="1:10" ht="52.5" customHeight="1">
      <c r="A164" s="117" t="s">
        <v>235</v>
      </c>
      <c r="B164" s="75" t="s">
        <v>644</v>
      </c>
      <c r="C164" s="76" t="s">
        <v>645</v>
      </c>
      <c r="D164" s="75" t="s">
        <v>369</v>
      </c>
      <c r="E164" s="114" t="s">
        <v>121</v>
      </c>
      <c r="F164" s="76"/>
      <c r="G164" s="73"/>
      <c r="H164" s="73"/>
      <c r="I164" s="73"/>
      <c r="J164" s="73"/>
    </row>
    <row r="165" spans="1:10" ht="52.5" customHeight="1">
      <c r="A165" s="117" t="s">
        <v>655</v>
      </c>
      <c r="B165" s="75" t="s">
        <v>644</v>
      </c>
      <c r="C165" s="76" t="s">
        <v>645</v>
      </c>
      <c r="D165" s="75" t="s">
        <v>369</v>
      </c>
      <c r="E165" s="114" t="s">
        <v>121</v>
      </c>
      <c r="F165" s="76" t="s">
        <v>656</v>
      </c>
      <c r="G165" s="73"/>
      <c r="H165" s="73"/>
      <c r="I165" s="73"/>
      <c r="J165" s="73"/>
    </row>
    <row r="166" spans="1:10" ht="52.5" customHeight="1">
      <c r="A166" s="117" t="s">
        <v>657</v>
      </c>
      <c r="B166" s="75" t="s">
        <v>644</v>
      </c>
      <c r="C166" s="76" t="s">
        <v>645</v>
      </c>
      <c r="D166" s="75" t="s">
        <v>369</v>
      </c>
      <c r="E166" s="114" t="s">
        <v>121</v>
      </c>
      <c r="F166" s="76" t="s">
        <v>658</v>
      </c>
      <c r="G166" s="73"/>
      <c r="H166" s="73"/>
      <c r="I166" s="73"/>
      <c r="J166" s="73"/>
    </row>
    <row r="167" spans="1:10" ht="52.5" customHeight="1">
      <c r="A167" s="117" t="s">
        <v>659</v>
      </c>
      <c r="B167" s="75" t="s">
        <v>644</v>
      </c>
      <c r="C167" s="76" t="s">
        <v>645</v>
      </c>
      <c r="D167" s="75" t="s">
        <v>369</v>
      </c>
      <c r="E167" s="114" t="s">
        <v>121</v>
      </c>
      <c r="F167" s="76" t="s">
        <v>658</v>
      </c>
      <c r="G167" s="73"/>
      <c r="H167" s="73"/>
      <c r="I167" s="73"/>
      <c r="J167" s="73"/>
    </row>
    <row r="168" spans="1:10" ht="52.5" customHeight="1">
      <c r="A168" s="117" t="s">
        <v>660</v>
      </c>
      <c r="B168" s="75" t="s">
        <v>644</v>
      </c>
      <c r="C168" s="76" t="s">
        <v>645</v>
      </c>
      <c r="D168" s="75" t="s">
        <v>369</v>
      </c>
      <c r="E168" s="114" t="s">
        <v>121</v>
      </c>
      <c r="F168" s="76"/>
      <c r="G168" s="73"/>
      <c r="H168" s="73"/>
      <c r="I168" s="73"/>
      <c r="J168" s="73"/>
    </row>
    <row r="169" spans="1:10" ht="52.5" customHeight="1">
      <c r="A169" s="117" t="s">
        <v>661</v>
      </c>
      <c r="B169" s="75" t="s">
        <v>644</v>
      </c>
      <c r="C169" s="76" t="s">
        <v>645</v>
      </c>
      <c r="D169" s="75" t="s">
        <v>381</v>
      </c>
      <c r="E169" s="114" t="s">
        <v>121</v>
      </c>
      <c r="F169" s="76"/>
      <c r="G169" s="73"/>
      <c r="H169" s="73"/>
      <c r="I169" s="73"/>
      <c r="J169" s="73"/>
    </row>
    <row r="170" spans="1:10" ht="52.5" customHeight="1">
      <c r="A170" s="117" t="s">
        <v>662</v>
      </c>
      <c r="B170" s="75" t="s">
        <v>644</v>
      </c>
      <c r="C170" s="76" t="s">
        <v>645</v>
      </c>
      <c r="D170" s="75" t="s">
        <v>381</v>
      </c>
      <c r="E170" s="114" t="s">
        <v>121</v>
      </c>
      <c r="F170" s="76"/>
      <c r="G170" s="73"/>
      <c r="H170" s="73"/>
      <c r="I170" s="73"/>
      <c r="J170" s="73"/>
    </row>
    <row r="171" spans="1:10" ht="52.5" customHeight="1">
      <c r="A171" s="117" t="s">
        <v>663</v>
      </c>
      <c r="B171" s="75" t="s">
        <v>644</v>
      </c>
      <c r="C171" s="76" t="s">
        <v>645</v>
      </c>
      <c r="D171" s="75" t="s">
        <v>369</v>
      </c>
      <c r="E171" s="114" t="s">
        <v>121</v>
      </c>
      <c r="F171" s="76"/>
      <c r="G171" s="73"/>
      <c r="H171" s="73"/>
      <c r="I171" s="73"/>
      <c r="J171" s="73"/>
    </row>
    <row r="172" spans="1:10" ht="52.5" customHeight="1">
      <c r="A172" s="117" t="s">
        <v>664</v>
      </c>
      <c r="B172" s="75" t="s">
        <v>644</v>
      </c>
      <c r="C172" s="76" t="s">
        <v>645</v>
      </c>
      <c r="D172" s="75" t="s">
        <v>369</v>
      </c>
      <c r="E172" s="114" t="s">
        <v>121</v>
      </c>
      <c r="F172" s="76"/>
      <c r="G172" s="73"/>
      <c r="H172" s="73"/>
      <c r="I172" s="73"/>
      <c r="J172" s="73"/>
    </row>
    <row r="173" spans="1:10" ht="52.5" customHeight="1">
      <c r="A173" s="117" t="s">
        <v>665</v>
      </c>
      <c r="B173" s="75" t="s">
        <v>644</v>
      </c>
      <c r="C173" s="76" t="s">
        <v>645</v>
      </c>
      <c r="D173" s="75" t="s">
        <v>369</v>
      </c>
      <c r="E173" s="114" t="s">
        <v>121</v>
      </c>
      <c r="F173" s="76"/>
      <c r="G173" s="73"/>
      <c r="H173" s="73"/>
      <c r="I173" s="73"/>
      <c r="J173" s="73"/>
    </row>
    <row r="174" spans="1:10" ht="52.5" customHeight="1">
      <c r="A174" s="117" t="s">
        <v>666</v>
      </c>
      <c r="B174" s="75" t="s">
        <v>644</v>
      </c>
      <c r="C174" s="76" t="s">
        <v>645</v>
      </c>
      <c r="D174" s="75" t="s">
        <v>369</v>
      </c>
      <c r="E174" s="114" t="s">
        <v>121</v>
      </c>
      <c r="F174" s="76"/>
      <c r="G174" s="73"/>
      <c r="H174" s="73"/>
      <c r="I174" s="73"/>
      <c r="J174" s="73"/>
    </row>
    <row r="175" spans="1:10" ht="52.5" customHeight="1">
      <c r="A175" s="117" t="s">
        <v>667</v>
      </c>
      <c r="B175" s="81" t="s">
        <v>644</v>
      </c>
      <c r="C175" s="76" t="s">
        <v>645</v>
      </c>
      <c r="D175" s="75" t="s">
        <v>369</v>
      </c>
      <c r="E175" s="114" t="s">
        <v>121</v>
      </c>
      <c r="F175" s="76"/>
      <c r="G175" s="73"/>
      <c r="H175" s="73"/>
      <c r="I175" s="73"/>
      <c r="J175" s="73"/>
    </row>
    <row r="176" spans="1:10" ht="52.5" customHeight="1">
      <c r="A176" s="117" t="s">
        <v>668</v>
      </c>
      <c r="B176" s="81" t="s">
        <v>644</v>
      </c>
      <c r="C176" s="76" t="s">
        <v>645</v>
      </c>
      <c r="D176" s="75" t="s">
        <v>369</v>
      </c>
      <c r="E176" s="114" t="s">
        <v>121</v>
      </c>
      <c r="F176" s="76"/>
      <c r="G176" s="73"/>
      <c r="H176" s="73"/>
      <c r="I176" s="73"/>
      <c r="J176" s="73"/>
    </row>
    <row r="177" spans="1:10" ht="52.5" customHeight="1">
      <c r="A177" s="117" t="s">
        <v>669</v>
      </c>
      <c r="B177" s="81" t="s">
        <v>644</v>
      </c>
      <c r="C177" s="76" t="s">
        <v>645</v>
      </c>
      <c r="D177" s="75" t="s">
        <v>369</v>
      </c>
      <c r="E177" s="114" t="s">
        <v>121</v>
      </c>
      <c r="F177" s="76"/>
      <c r="G177" s="73"/>
      <c r="H177" s="73"/>
      <c r="I177" s="73"/>
      <c r="J177" s="73"/>
    </row>
    <row r="178" spans="1:10" ht="52.5" customHeight="1">
      <c r="A178" s="119" t="s">
        <v>214</v>
      </c>
      <c r="B178" s="81" t="s">
        <v>670</v>
      </c>
      <c r="C178" s="76" t="s">
        <v>671</v>
      </c>
      <c r="D178" s="80"/>
      <c r="E178" s="116" t="s">
        <v>90</v>
      </c>
      <c r="F178" s="76"/>
      <c r="G178" s="73"/>
      <c r="H178" s="73"/>
      <c r="I178" s="73"/>
      <c r="J178" s="73"/>
    </row>
    <row r="179" spans="1:10" ht="52.5" customHeight="1">
      <c r="A179" s="119" t="s">
        <v>672</v>
      </c>
      <c r="B179" s="81" t="s">
        <v>673</v>
      </c>
      <c r="C179" s="76" t="s">
        <v>674</v>
      </c>
      <c r="D179" s="75"/>
      <c r="E179" s="116" t="s">
        <v>90</v>
      </c>
      <c r="F179" s="76"/>
      <c r="G179" s="73"/>
      <c r="H179" s="73"/>
      <c r="I179" s="73"/>
      <c r="J179" s="73"/>
    </row>
    <row r="180" spans="1:10" ht="52.5" customHeight="1">
      <c r="A180" s="119" t="s">
        <v>675</v>
      </c>
      <c r="B180" s="81" t="s">
        <v>673</v>
      </c>
      <c r="C180" s="76" t="s">
        <v>674</v>
      </c>
      <c r="D180" s="75"/>
      <c r="E180" s="116" t="s">
        <v>90</v>
      </c>
      <c r="F180" s="76"/>
      <c r="G180" s="73"/>
      <c r="H180" s="73"/>
      <c r="I180" s="73"/>
      <c r="J180" s="73"/>
    </row>
    <row r="181" spans="1:10" ht="52.5" customHeight="1">
      <c r="A181" s="119" t="s">
        <v>676</v>
      </c>
      <c r="B181" s="81" t="s">
        <v>677</v>
      </c>
      <c r="C181" s="84" t="s">
        <v>678</v>
      </c>
      <c r="D181" s="80"/>
      <c r="E181" s="116" t="s">
        <v>90</v>
      </c>
      <c r="F181" s="76"/>
      <c r="G181" s="73"/>
      <c r="H181" s="73"/>
      <c r="I181" s="73"/>
      <c r="J181" s="73"/>
    </row>
    <row r="182" spans="1:10" ht="52.5" customHeight="1">
      <c r="A182" s="119" t="s">
        <v>679</v>
      </c>
      <c r="B182" s="81" t="s">
        <v>677</v>
      </c>
      <c r="C182" s="76" t="s">
        <v>678</v>
      </c>
      <c r="D182" s="75"/>
      <c r="E182" s="116" t="s">
        <v>90</v>
      </c>
      <c r="F182" s="76"/>
      <c r="G182" s="73"/>
      <c r="H182" s="73"/>
      <c r="I182" s="73"/>
      <c r="J182" s="73"/>
    </row>
    <row r="183" spans="1:10" ht="52.5" customHeight="1">
      <c r="A183" s="119" t="s">
        <v>679</v>
      </c>
      <c r="B183" s="81" t="s">
        <v>677</v>
      </c>
      <c r="C183" s="84" t="s">
        <v>678</v>
      </c>
      <c r="D183" s="80"/>
      <c r="E183" s="116" t="s">
        <v>90</v>
      </c>
      <c r="F183" s="76"/>
      <c r="G183" s="73"/>
      <c r="H183" s="73"/>
      <c r="I183" s="73"/>
      <c r="J183" s="73"/>
    </row>
    <row r="184" spans="1:10" ht="52.5" customHeight="1">
      <c r="A184" s="119" t="s">
        <v>680</v>
      </c>
      <c r="B184" s="81" t="s">
        <v>681</v>
      </c>
      <c r="C184" s="76" t="s">
        <v>280</v>
      </c>
      <c r="D184" s="80"/>
      <c r="E184" s="116" t="s">
        <v>90</v>
      </c>
      <c r="F184" s="76"/>
      <c r="G184" s="73"/>
      <c r="H184" s="73"/>
      <c r="I184" s="73"/>
      <c r="J184" s="73"/>
    </row>
    <row r="185" spans="1:10" ht="52.5" customHeight="1">
      <c r="A185" s="117" t="s">
        <v>682</v>
      </c>
      <c r="B185" s="81" t="s">
        <v>683</v>
      </c>
      <c r="C185" s="76" t="s">
        <v>684</v>
      </c>
      <c r="D185" s="75"/>
      <c r="E185" s="116" t="s">
        <v>90</v>
      </c>
      <c r="F185" s="76"/>
      <c r="G185" s="73"/>
      <c r="H185" s="73"/>
      <c r="I185" s="73"/>
      <c r="J185" s="73"/>
    </row>
    <row r="186" spans="1:10" ht="52.5" customHeight="1">
      <c r="A186" s="119" t="s">
        <v>110</v>
      </c>
      <c r="B186" s="81" t="s">
        <v>685</v>
      </c>
      <c r="C186" s="76" t="s">
        <v>560</v>
      </c>
      <c r="D186" s="80"/>
      <c r="E186" s="116" t="s">
        <v>90</v>
      </c>
      <c r="F186" s="76"/>
      <c r="G186" s="73"/>
      <c r="H186" s="73"/>
      <c r="I186" s="73"/>
      <c r="J186" s="73"/>
    </row>
    <row r="187" spans="1:10" ht="52.5" customHeight="1">
      <c r="A187" s="119" t="s">
        <v>686</v>
      </c>
      <c r="B187" s="81" t="s">
        <v>687</v>
      </c>
      <c r="C187" s="76" t="s">
        <v>688</v>
      </c>
      <c r="D187" s="75"/>
      <c r="E187" s="116" t="s">
        <v>90</v>
      </c>
      <c r="F187" s="76"/>
      <c r="G187" s="73"/>
      <c r="H187" s="73"/>
      <c r="I187" s="73"/>
      <c r="J187" s="73"/>
    </row>
    <row r="188" spans="1:10" ht="52.5" customHeight="1">
      <c r="A188" s="119" t="s">
        <v>686</v>
      </c>
      <c r="B188" s="81" t="s">
        <v>687</v>
      </c>
      <c r="C188" s="76" t="s">
        <v>689</v>
      </c>
      <c r="D188" s="80"/>
      <c r="E188" s="116" t="s">
        <v>90</v>
      </c>
      <c r="F188" s="76"/>
      <c r="G188" s="73"/>
      <c r="H188" s="73"/>
      <c r="I188" s="73"/>
      <c r="J188" s="73"/>
    </row>
    <row r="189" spans="1:10" ht="52.5" customHeight="1">
      <c r="A189" s="119" t="s">
        <v>690</v>
      </c>
      <c r="B189" s="81" t="s">
        <v>691</v>
      </c>
      <c r="C189" s="76" t="s">
        <v>560</v>
      </c>
      <c r="D189" s="80"/>
      <c r="E189" s="116" t="s">
        <v>90</v>
      </c>
      <c r="F189" s="76"/>
      <c r="G189" s="73"/>
      <c r="H189" s="73"/>
      <c r="I189" s="73"/>
      <c r="J189" s="73"/>
    </row>
    <row r="190" spans="1:10" ht="52.5" customHeight="1">
      <c r="A190" s="119" t="s">
        <v>692</v>
      </c>
      <c r="B190" s="81" t="s">
        <v>693</v>
      </c>
      <c r="C190" s="76" t="s">
        <v>694</v>
      </c>
      <c r="D190" s="80"/>
      <c r="E190" s="116" t="s">
        <v>90</v>
      </c>
      <c r="F190" s="76"/>
      <c r="G190" s="73"/>
      <c r="H190" s="73"/>
      <c r="I190" s="73"/>
      <c r="J190" s="73"/>
    </row>
    <row r="191" spans="1:10" ht="52.5" customHeight="1">
      <c r="A191" s="119" t="s">
        <v>695</v>
      </c>
      <c r="B191" s="81" t="s">
        <v>696</v>
      </c>
      <c r="C191" s="76" t="s">
        <v>697</v>
      </c>
      <c r="D191" s="80"/>
      <c r="E191" s="116" t="s">
        <v>90</v>
      </c>
      <c r="F191" s="76"/>
      <c r="G191" s="73"/>
      <c r="H191" s="73"/>
      <c r="I191" s="73"/>
      <c r="J191" s="73"/>
    </row>
    <row r="192" spans="1:10" ht="52.5" customHeight="1">
      <c r="A192" s="117" t="s">
        <v>698</v>
      </c>
      <c r="B192" s="81" t="s">
        <v>699</v>
      </c>
      <c r="C192" s="76" t="s">
        <v>595</v>
      </c>
      <c r="D192" s="75"/>
      <c r="E192" s="116" t="s">
        <v>90</v>
      </c>
      <c r="F192" s="76"/>
      <c r="G192" s="73"/>
      <c r="H192" s="73"/>
      <c r="I192" s="73"/>
      <c r="J192" s="73"/>
    </row>
    <row r="193" spans="1:10" ht="52.5" customHeight="1">
      <c r="A193" s="119" t="s">
        <v>700</v>
      </c>
      <c r="B193" s="81" t="s">
        <v>701</v>
      </c>
      <c r="C193" s="76" t="s">
        <v>702</v>
      </c>
      <c r="D193" s="80"/>
      <c r="E193" s="116" t="s">
        <v>90</v>
      </c>
      <c r="F193" s="76"/>
      <c r="G193" s="73"/>
      <c r="H193" s="73"/>
      <c r="I193" s="73"/>
      <c r="J193" s="73"/>
    </row>
    <row r="194" spans="1:10" ht="52.5" customHeight="1">
      <c r="A194" s="119" t="s">
        <v>703</v>
      </c>
      <c r="B194" s="81" t="s">
        <v>704</v>
      </c>
      <c r="C194" s="76" t="s">
        <v>702</v>
      </c>
      <c r="D194" s="80"/>
      <c r="E194" s="116" t="s">
        <v>90</v>
      </c>
      <c r="F194" s="76"/>
      <c r="G194" s="73"/>
      <c r="H194" s="73"/>
      <c r="I194" s="73"/>
      <c r="J194" s="73"/>
    </row>
    <row r="195" spans="1:10" ht="52.5" customHeight="1">
      <c r="A195" s="119" t="s">
        <v>705</v>
      </c>
      <c r="B195" s="81" t="s">
        <v>704</v>
      </c>
      <c r="C195" s="76" t="s">
        <v>702</v>
      </c>
      <c r="D195" s="80"/>
      <c r="E195" s="116" t="s">
        <v>90</v>
      </c>
      <c r="F195" s="76"/>
      <c r="G195" s="73"/>
      <c r="H195" s="73"/>
      <c r="I195" s="73"/>
      <c r="J195" s="73"/>
    </row>
    <row r="196" spans="1:10" ht="52.5" customHeight="1">
      <c r="A196" s="119" t="s">
        <v>107</v>
      </c>
      <c r="B196" s="81" t="s">
        <v>282</v>
      </c>
      <c r="C196" s="76" t="s">
        <v>706</v>
      </c>
      <c r="D196" s="80"/>
      <c r="E196" s="116" t="s">
        <v>90</v>
      </c>
      <c r="F196" s="76"/>
      <c r="G196" s="73"/>
      <c r="H196" s="73"/>
      <c r="I196" s="73"/>
      <c r="J196" s="73"/>
    </row>
    <row r="197" spans="1:10" ht="52.5" customHeight="1">
      <c r="A197" s="119" t="s">
        <v>91</v>
      </c>
      <c r="B197" s="81" t="s">
        <v>282</v>
      </c>
      <c r="C197" s="84" t="s">
        <v>283</v>
      </c>
      <c r="D197" s="80"/>
      <c r="E197" s="116" t="s">
        <v>90</v>
      </c>
      <c r="F197" s="76"/>
      <c r="G197" s="73"/>
      <c r="H197" s="73"/>
      <c r="I197" s="73"/>
      <c r="J197" s="73"/>
    </row>
    <row r="198" spans="1:10" ht="52.5" customHeight="1">
      <c r="A198" s="119" t="s">
        <v>113</v>
      </c>
      <c r="B198" s="81" t="s">
        <v>282</v>
      </c>
      <c r="C198" s="84" t="s">
        <v>284</v>
      </c>
      <c r="D198" s="80"/>
      <c r="E198" s="116" t="s">
        <v>90</v>
      </c>
      <c r="F198" s="76"/>
      <c r="G198" s="73"/>
      <c r="H198" s="73"/>
      <c r="I198" s="73"/>
      <c r="J198" s="73"/>
    </row>
    <row r="199" spans="1:10" ht="52.5" customHeight="1">
      <c r="A199" s="119" t="s">
        <v>707</v>
      </c>
      <c r="B199" s="81" t="s">
        <v>708</v>
      </c>
      <c r="C199" s="76" t="s">
        <v>709</v>
      </c>
      <c r="D199" s="80"/>
      <c r="E199" s="116" t="s">
        <v>90</v>
      </c>
      <c r="F199" s="76"/>
      <c r="G199" s="73"/>
      <c r="H199" s="73"/>
      <c r="I199" s="73"/>
      <c r="J199" s="73"/>
    </row>
    <row r="200" spans="1:10" ht="52.5" customHeight="1">
      <c r="A200" s="119" t="s">
        <v>710</v>
      </c>
      <c r="B200" s="81" t="s">
        <v>711</v>
      </c>
      <c r="C200" s="84" t="s">
        <v>284</v>
      </c>
      <c r="D200" s="80"/>
      <c r="E200" s="116" t="s">
        <v>90</v>
      </c>
      <c r="F200" s="76"/>
      <c r="G200" s="73"/>
      <c r="H200" s="73"/>
      <c r="I200" s="73"/>
      <c r="J200" s="73"/>
    </row>
    <row r="201" spans="1:10" ht="52.5" customHeight="1">
      <c r="A201" s="119" t="s">
        <v>207</v>
      </c>
      <c r="B201" s="85" t="s">
        <v>712</v>
      </c>
      <c r="C201" s="79" t="s">
        <v>497</v>
      </c>
      <c r="D201" s="80"/>
      <c r="E201" s="116" t="s">
        <v>90</v>
      </c>
      <c r="F201" s="76"/>
      <c r="G201" s="73"/>
      <c r="H201" s="73"/>
      <c r="I201" s="73"/>
      <c r="J201" s="73"/>
    </row>
    <row r="202" spans="1:10" ht="52.5" customHeight="1">
      <c r="A202" s="119" t="s">
        <v>713</v>
      </c>
      <c r="B202" s="85" t="s">
        <v>714</v>
      </c>
      <c r="C202" s="79" t="s">
        <v>453</v>
      </c>
      <c r="D202" s="78"/>
      <c r="E202" s="116" t="s">
        <v>90</v>
      </c>
      <c r="F202" s="84"/>
      <c r="G202" s="73"/>
      <c r="H202" s="73"/>
      <c r="I202" s="73"/>
      <c r="J202" s="73"/>
    </row>
    <row r="203" spans="1:10" ht="52.5" customHeight="1">
      <c r="A203" s="119" t="s">
        <v>291</v>
      </c>
      <c r="B203" s="81" t="s">
        <v>715</v>
      </c>
      <c r="C203" s="84" t="s">
        <v>716</v>
      </c>
      <c r="D203" s="80"/>
      <c r="E203" s="116" t="s">
        <v>90</v>
      </c>
      <c r="F203" s="76"/>
      <c r="G203" s="73"/>
      <c r="H203" s="73"/>
      <c r="I203" s="73"/>
      <c r="J203" s="73"/>
    </row>
    <row r="204" spans="1:10" ht="52.5" customHeight="1">
      <c r="A204" s="119" t="s">
        <v>143</v>
      </c>
      <c r="B204" s="81" t="s">
        <v>717</v>
      </c>
      <c r="C204" s="76" t="s">
        <v>718</v>
      </c>
      <c r="D204" s="75"/>
      <c r="E204" s="116" t="s">
        <v>90</v>
      </c>
      <c r="F204" s="76"/>
      <c r="G204" s="73"/>
      <c r="H204" s="73"/>
      <c r="I204" s="73"/>
      <c r="J204" s="73"/>
    </row>
    <row r="205" spans="1:10" ht="52.5" customHeight="1">
      <c r="A205" s="119" t="s">
        <v>719</v>
      </c>
      <c r="B205" s="81" t="s">
        <v>720</v>
      </c>
      <c r="C205" s="76" t="s">
        <v>721</v>
      </c>
      <c r="D205" s="75"/>
      <c r="E205" s="116" t="s">
        <v>90</v>
      </c>
      <c r="F205" s="76"/>
      <c r="G205" s="73"/>
      <c r="H205" s="73"/>
      <c r="I205" s="73"/>
      <c r="J205" s="73"/>
    </row>
    <row r="206" spans="1:10" ht="52.5" customHeight="1">
      <c r="A206" s="119" t="s">
        <v>139</v>
      </c>
      <c r="B206" s="81" t="s">
        <v>722</v>
      </c>
      <c r="C206" s="76" t="s">
        <v>723</v>
      </c>
      <c r="D206" s="80"/>
      <c r="E206" s="116" t="s">
        <v>90</v>
      </c>
      <c r="F206" s="76"/>
      <c r="G206" s="73"/>
      <c r="H206" s="73"/>
      <c r="I206" s="73"/>
      <c r="J206" s="73"/>
    </row>
    <row r="207" spans="1:10" ht="52.5" customHeight="1">
      <c r="A207" s="119" t="s">
        <v>724</v>
      </c>
      <c r="B207" s="81" t="s">
        <v>725</v>
      </c>
      <c r="C207" s="84" t="s">
        <v>726</v>
      </c>
      <c r="D207" s="80"/>
      <c r="E207" s="116" t="s">
        <v>90</v>
      </c>
      <c r="F207" s="76"/>
      <c r="G207" s="73"/>
      <c r="H207" s="73"/>
      <c r="I207" s="73"/>
      <c r="J207" s="73"/>
    </row>
    <row r="208" spans="1:10" ht="52.5" customHeight="1">
      <c r="A208" s="119" t="s">
        <v>727</v>
      </c>
      <c r="B208" s="85" t="s">
        <v>728</v>
      </c>
      <c r="C208" s="79" t="s">
        <v>729</v>
      </c>
      <c r="D208" s="80"/>
      <c r="E208" s="116" t="s">
        <v>90</v>
      </c>
      <c r="F208" s="76"/>
      <c r="G208" s="73"/>
      <c r="H208" s="73"/>
      <c r="I208" s="73"/>
      <c r="J208" s="73"/>
    </row>
    <row r="209" spans="1:10" ht="52.5" customHeight="1">
      <c r="A209" s="117" t="s">
        <v>730</v>
      </c>
      <c r="B209" s="81" t="s">
        <v>731</v>
      </c>
      <c r="C209" s="76" t="s">
        <v>732</v>
      </c>
      <c r="D209" s="75" t="s">
        <v>381</v>
      </c>
      <c r="E209" s="114" t="s">
        <v>121</v>
      </c>
      <c r="F209" s="76"/>
      <c r="G209" s="73"/>
      <c r="H209" s="73"/>
      <c r="I209" s="73"/>
      <c r="J209" s="73"/>
    </row>
    <row r="210" spans="1:10" ht="52.5" customHeight="1">
      <c r="A210" s="117" t="s">
        <v>733</v>
      </c>
      <c r="B210" s="81" t="s">
        <v>734</v>
      </c>
      <c r="C210" s="76" t="s">
        <v>735</v>
      </c>
      <c r="D210" s="75" t="s">
        <v>369</v>
      </c>
      <c r="E210" s="114" t="s">
        <v>121</v>
      </c>
      <c r="F210" s="76"/>
      <c r="G210" s="73"/>
      <c r="H210" s="73"/>
      <c r="I210" s="73"/>
      <c r="J210" s="73"/>
    </row>
    <row r="211" spans="1:10" ht="52.5" customHeight="1">
      <c r="A211" s="117" t="s">
        <v>736</v>
      </c>
      <c r="B211" s="81" t="s">
        <v>737</v>
      </c>
      <c r="C211" s="76" t="s">
        <v>738</v>
      </c>
      <c r="D211" s="75" t="s">
        <v>381</v>
      </c>
      <c r="E211" s="114" t="s">
        <v>121</v>
      </c>
      <c r="F211" s="76" t="s">
        <v>739</v>
      </c>
      <c r="G211" s="73"/>
      <c r="H211" s="73"/>
      <c r="I211" s="73"/>
      <c r="J211" s="73"/>
    </row>
    <row r="212" spans="1:10" ht="42.75" customHeight="1">
      <c r="A212" s="119" t="s">
        <v>740</v>
      </c>
      <c r="B212" s="81" t="s">
        <v>741</v>
      </c>
      <c r="C212" s="76" t="s">
        <v>742</v>
      </c>
      <c r="D212" s="75"/>
      <c r="E212" s="116" t="s">
        <v>90</v>
      </c>
      <c r="F212" s="76"/>
      <c r="G212" s="73"/>
      <c r="H212" s="73"/>
      <c r="I212" s="73"/>
      <c r="J212" s="73"/>
    </row>
    <row r="213" spans="1:10" ht="42.75" customHeight="1">
      <c r="A213" s="117" t="s">
        <v>345</v>
      </c>
      <c r="B213" s="81" t="s">
        <v>743</v>
      </c>
      <c r="C213" s="76" t="s">
        <v>347</v>
      </c>
      <c r="D213" s="75"/>
      <c r="E213" s="116" t="s">
        <v>90</v>
      </c>
      <c r="F213" s="76"/>
      <c r="G213" s="73"/>
      <c r="H213" s="73"/>
      <c r="I213" s="73"/>
      <c r="J213" s="73"/>
    </row>
    <row r="214" spans="1:10" ht="42.75" customHeight="1">
      <c r="A214" s="118" t="s">
        <v>744</v>
      </c>
      <c r="B214" s="81" t="s">
        <v>745</v>
      </c>
      <c r="C214" s="76" t="s">
        <v>746</v>
      </c>
      <c r="D214" s="75"/>
      <c r="E214" s="77" t="s">
        <v>348</v>
      </c>
      <c r="F214" s="76"/>
      <c r="G214" s="73"/>
      <c r="H214" s="73"/>
      <c r="I214" s="73"/>
      <c r="J214" s="73"/>
    </row>
    <row r="215" spans="1:10" ht="52.5" customHeight="1">
      <c r="A215" s="117" t="s">
        <v>744</v>
      </c>
      <c r="B215" s="81" t="s">
        <v>745</v>
      </c>
      <c r="C215" s="76" t="s">
        <v>746</v>
      </c>
      <c r="D215" s="75"/>
      <c r="E215" s="116" t="s">
        <v>90</v>
      </c>
      <c r="F215" s="76"/>
      <c r="G215" s="73"/>
      <c r="H215" s="73"/>
      <c r="I215" s="73"/>
      <c r="J215" s="73"/>
    </row>
    <row r="216" spans="1:10" ht="52.5" customHeight="1">
      <c r="A216" s="118" t="s">
        <v>345</v>
      </c>
      <c r="B216" s="81" t="s">
        <v>747</v>
      </c>
      <c r="C216" s="76" t="s">
        <v>347</v>
      </c>
      <c r="D216" s="75"/>
      <c r="E216" s="77" t="s">
        <v>348</v>
      </c>
      <c r="F216" s="76"/>
      <c r="G216" s="73"/>
      <c r="H216" s="73"/>
      <c r="I216" s="73"/>
      <c r="J216" s="73"/>
    </row>
    <row r="217" spans="1:10" ht="52.5" customHeight="1">
      <c r="A217" s="119" t="s">
        <v>748</v>
      </c>
      <c r="B217" s="81" t="s">
        <v>749</v>
      </c>
      <c r="C217" s="76" t="s">
        <v>750</v>
      </c>
      <c r="D217" s="75"/>
      <c r="E217" s="116" t="s">
        <v>90</v>
      </c>
      <c r="F217" s="76"/>
      <c r="G217" s="73"/>
      <c r="H217" s="73"/>
      <c r="I217" s="73"/>
      <c r="J217" s="73"/>
    </row>
    <row r="218" spans="1:10" ht="52.5" customHeight="1">
      <c r="A218" s="117" t="s">
        <v>751</v>
      </c>
      <c r="B218" s="81" t="s">
        <v>752</v>
      </c>
      <c r="C218" s="76" t="s">
        <v>273</v>
      </c>
      <c r="D218" s="75" t="s">
        <v>381</v>
      </c>
      <c r="E218" s="114" t="s">
        <v>121</v>
      </c>
      <c r="F218" s="76" t="s">
        <v>753</v>
      </c>
      <c r="G218" s="73"/>
      <c r="H218" s="73"/>
      <c r="I218" s="73"/>
      <c r="J218" s="73"/>
    </row>
    <row r="219" spans="1:10" ht="52.5" customHeight="1">
      <c r="A219" s="117" t="s">
        <v>754</v>
      </c>
      <c r="B219" s="81" t="s">
        <v>752</v>
      </c>
      <c r="C219" s="76" t="s">
        <v>273</v>
      </c>
      <c r="D219" s="75" t="s">
        <v>381</v>
      </c>
      <c r="E219" s="114" t="s">
        <v>121</v>
      </c>
      <c r="F219" s="76"/>
      <c r="G219" s="73"/>
      <c r="H219" s="73"/>
      <c r="I219" s="73"/>
      <c r="J219" s="73"/>
    </row>
    <row r="220" spans="1:10" ht="52.5" customHeight="1">
      <c r="A220" s="117" t="s">
        <v>122</v>
      </c>
      <c r="B220" s="81" t="s">
        <v>752</v>
      </c>
      <c r="C220" s="76" t="s">
        <v>273</v>
      </c>
      <c r="D220" s="75" t="s">
        <v>381</v>
      </c>
      <c r="E220" s="114" t="s">
        <v>121</v>
      </c>
      <c r="F220" s="76"/>
      <c r="G220" s="73"/>
      <c r="H220" s="73"/>
      <c r="I220" s="73"/>
      <c r="J220" s="73"/>
    </row>
    <row r="221" spans="1:10" ht="52.5" customHeight="1">
      <c r="A221" s="117" t="s">
        <v>755</v>
      </c>
      <c r="B221" s="81" t="s">
        <v>752</v>
      </c>
      <c r="C221" s="76" t="s">
        <v>273</v>
      </c>
      <c r="D221" s="75" t="s">
        <v>381</v>
      </c>
      <c r="E221" s="114" t="s">
        <v>121</v>
      </c>
      <c r="F221" s="76" t="s">
        <v>626</v>
      </c>
      <c r="G221" s="73"/>
      <c r="H221" s="73"/>
      <c r="I221" s="73"/>
      <c r="J221" s="73"/>
    </row>
    <row r="222" spans="1:10" ht="52.5" customHeight="1">
      <c r="A222" s="117" t="s">
        <v>756</v>
      </c>
      <c r="B222" s="81" t="s">
        <v>752</v>
      </c>
      <c r="C222" s="76" t="s">
        <v>273</v>
      </c>
      <c r="D222" s="75" t="s">
        <v>381</v>
      </c>
      <c r="E222" s="114" t="s">
        <v>121</v>
      </c>
      <c r="F222" s="76"/>
      <c r="G222" s="73"/>
      <c r="H222" s="73"/>
      <c r="I222" s="73"/>
      <c r="J222" s="73"/>
    </row>
    <row r="223" spans="1:10" ht="52.5" customHeight="1">
      <c r="A223" s="117" t="s">
        <v>314</v>
      </c>
      <c r="B223" s="81" t="s">
        <v>752</v>
      </c>
      <c r="C223" s="76" t="s">
        <v>273</v>
      </c>
      <c r="D223" s="75" t="s">
        <v>381</v>
      </c>
      <c r="E223" s="114" t="s">
        <v>121</v>
      </c>
      <c r="F223" s="76" t="s">
        <v>626</v>
      </c>
      <c r="G223" s="73"/>
      <c r="H223" s="73"/>
      <c r="I223" s="73"/>
      <c r="J223" s="73"/>
    </row>
    <row r="224" spans="1:10" ht="52.5" customHeight="1">
      <c r="A224" s="117" t="s">
        <v>757</v>
      </c>
      <c r="B224" s="81" t="s">
        <v>752</v>
      </c>
      <c r="C224" s="76" t="s">
        <v>273</v>
      </c>
      <c r="D224" s="75" t="s">
        <v>381</v>
      </c>
      <c r="E224" s="114" t="s">
        <v>121</v>
      </c>
      <c r="F224" s="76"/>
      <c r="G224" s="73"/>
      <c r="H224" s="73"/>
      <c r="I224" s="73"/>
      <c r="J224" s="73"/>
    </row>
    <row r="225" spans="1:10" ht="52.5" customHeight="1">
      <c r="A225" s="117" t="s">
        <v>758</v>
      </c>
      <c r="B225" s="81" t="s">
        <v>759</v>
      </c>
      <c r="C225" s="76" t="s">
        <v>760</v>
      </c>
      <c r="D225" s="75" t="s">
        <v>369</v>
      </c>
      <c r="E225" s="114" t="s">
        <v>121</v>
      </c>
      <c r="F225" s="76"/>
      <c r="G225" s="73"/>
      <c r="H225" s="73"/>
      <c r="I225" s="73"/>
      <c r="J225" s="73"/>
    </row>
    <row r="226" spans="1:10" ht="52.5" customHeight="1">
      <c r="A226" s="117" t="s">
        <v>761</v>
      </c>
      <c r="B226" s="81" t="s">
        <v>759</v>
      </c>
      <c r="C226" s="76" t="s">
        <v>762</v>
      </c>
      <c r="D226" s="75" t="s">
        <v>369</v>
      </c>
      <c r="E226" s="114" t="s">
        <v>121</v>
      </c>
      <c r="F226" s="76"/>
      <c r="G226" s="73"/>
      <c r="H226" s="73"/>
      <c r="I226" s="73"/>
      <c r="J226" s="73"/>
    </row>
    <row r="227" spans="1:10" ht="52.5" customHeight="1">
      <c r="A227" s="117" t="s">
        <v>266</v>
      </c>
      <c r="B227" s="81" t="s">
        <v>763</v>
      </c>
      <c r="C227" s="76" t="s">
        <v>273</v>
      </c>
      <c r="D227" s="75" t="s">
        <v>369</v>
      </c>
      <c r="E227" s="114" t="s">
        <v>121</v>
      </c>
      <c r="F227" s="76"/>
      <c r="G227" s="73"/>
      <c r="H227" s="73"/>
      <c r="I227" s="73"/>
      <c r="J227" s="73"/>
    </row>
    <row r="228" spans="1:10" ht="52.5" customHeight="1">
      <c r="A228" s="117" t="s">
        <v>764</v>
      </c>
      <c r="B228" s="81" t="s">
        <v>763</v>
      </c>
      <c r="C228" s="76" t="s">
        <v>273</v>
      </c>
      <c r="D228" s="75" t="s">
        <v>369</v>
      </c>
      <c r="E228" s="114" t="s">
        <v>121</v>
      </c>
      <c r="F228" s="76"/>
      <c r="G228" s="73"/>
      <c r="H228" s="73"/>
      <c r="I228" s="73"/>
      <c r="J228" s="73"/>
    </row>
    <row r="229" spans="1:10" ht="52.5" customHeight="1">
      <c r="A229" s="117" t="s">
        <v>765</v>
      </c>
      <c r="B229" s="81" t="s">
        <v>766</v>
      </c>
      <c r="C229" s="76" t="s">
        <v>767</v>
      </c>
      <c r="D229" s="75" t="s">
        <v>369</v>
      </c>
      <c r="E229" s="114" t="s">
        <v>121</v>
      </c>
      <c r="F229" s="76"/>
      <c r="G229" s="73"/>
      <c r="H229" s="73"/>
      <c r="I229" s="73"/>
      <c r="J229" s="73"/>
    </row>
    <row r="230" spans="1:10" ht="52.5" customHeight="1">
      <c r="A230" s="117" t="s">
        <v>768</v>
      </c>
      <c r="B230" s="81" t="s">
        <v>769</v>
      </c>
      <c r="C230" s="76" t="s">
        <v>770</v>
      </c>
      <c r="D230" s="75" t="s">
        <v>381</v>
      </c>
      <c r="E230" s="114" t="s">
        <v>121</v>
      </c>
      <c r="F230" s="76"/>
      <c r="G230" s="73"/>
      <c r="H230" s="73"/>
      <c r="I230" s="73"/>
      <c r="J230" s="73"/>
    </row>
    <row r="231" spans="1:10" ht="52.5" customHeight="1">
      <c r="A231" s="117" t="s">
        <v>771</v>
      </c>
      <c r="B231" s="81" t="s">
        <v>772</v>
      </c>
      <c r="C231" s="76" t="s">
        <v>773</v>
      </c>
      <c r="D231" s="75" t="s">
        <v>369</v>
      </c>
      <c r="E231" s="114" t="s">
        <v>121</v>
      </c>
      <c r="F231" s="76"/>
      <c r="G231" s="73"/>
      <c r="H231" s="73"/>
      <c r="I231" s="73"/>
      <c r="J231" s="73"/>
    </row>
    <row r="232" spans="1:10" ht="52.5" customHeight="1">
      <c r="A232" s="117" t="s">
        <v>774</v>
      </c>
      <c r="B232" s="81" t="s">
        <v>772</v>
      </c>
      <c r="C232" s="76" t="s">
        <v>773</v>
      </c>
      <c r="D232" s="75" t="s">
        <v>369</v>
      </c>
      <c r="E232" s="114" t="s">
        <v>121</v>
      </c>
      <c r="F232" s="76" t="s">
        <v>775</v>
      </c>
      <c r="G232" s="73"/>
      <c r="H232" s="73"/>
      <c r="I232" s="73"/>
      <c r="J232" s="73"/>
    </row>
    <row r="233" spans="1:10" ht="52.5" customHeight="1">
      <c r="A233" s="117" t="s">
        <v>776</v>
      </c>
      <c r="B233" s="81" t="s">
        <v>772</v>
      </c>
      <c r="C233" s="76" t="s">
        <v>773</v>
      </c>
      <c r="D233" s="75" t="s">
        <v>381</v>
      </c>
      <c r="E233" s="114" t="s">
        <v>121</v>
      </c>
      <c r="F233" s="76" t="s">
        <v>775</v>
      </c>
      <c r="G233" s="73"/>
      <c r="H233" s="73"/>
      <c r="I233" s="73"/>
      <c r="J233" s="73"/>
    </row>
    <row r="234" spans="1:10" ht="52.5" customHeight="1">
      <c r="A234" s="117" t="s">
        <v>777</v>
      </c>
      <c r="B234" s="75" t="s">
        <v>772</v>
      </c>
      <c r="C234" s="76" t="s">
        <v>773</v>
      </c>
      <c r="D234" s="75" t="s">
        <v>369</v>
      </c>
      <c r="E234" s="114" t="s">
        <v>121</v>
      </c>
      <c r="F234" s="76" t="s">
        <v>775</v>
      </c>
      <c r="G234" s="73"/>
      <c r="H234" s="73"/>
      <c r="I234" s="73"/>
      <c r="J234" s="73"/>
    </row>
    <row r="235" spans="1:10" ht="52.5" customHeight="1">
      <c r="A235" s="117" t="s">
        <v>778</v>
      </c>
      <c r="B235" s="75" t="s">
        <v>772</v>
      </c>
      <c r="C235" s="76" t="s">
        <v>773</v>
      </c>
      <c r="D235" s="75" t="s">
        <v>369</v>
      </c>
      <c r="E235" s="114" t="s">
        <v>121</v>
      </c>
      <c r="F235" s="86" t="s">
        <v>775</v>
      </c>
    </row>
    <row r="236" spans="1:10" ht="52.5" customHeight="1">
      <c r="A236" s="117" t="s">
        <v>779</v>
      </c>
      <c r="B236" s="75" t="s">
        <v>772</v>
      </c>
      <c r="C236" s="76" t="s">
        <v>773</v>
      </c>
      <c r="D236" s="75" t="s">
        <v>369</v>
      </c>
      <c r="E236" s="114" t="s">
        <v>121</v>
      </c>
      <c r="F236" s="86" t="s">
        <v>775</v>
      </c>
    </row>
    <row r="237" spans="1:10" ht="52.5" customHeight="1">
      <c r="A237" s="117" t="s">
        <v>780</v>
      </c>
      <c r="B237" s="75" t="s">
        <v>772</v>
      </c>
      <c r="C237" s="76" t="s">
        <v>773</v>
      </c>
      <c r="D237" s="75" t="s">
        <v>369</v>
      </c>
      <c r="E237" s="114" t="s">
        <v>121</v>
      </c>
      <c r="F237" s="86"/>
    </row>
    <row r="238" spans="1:10" ht="52.5" customHeight="1">
      <c r="A238" s="117" t="s">
        <v>781</v>
      </c>
      <c r="B238" s="75" t="s">
        <v>772</v>
      </c>
      <c r="C238" s="76" t="s">
        <v>773</v>
      </c>
      <c r="D238" s="75" t="s">
        <v>369</v>
      </c>
      <c r="E238" s="114" t="s">
        <v>121</v>
      </c>
      <c r="F238" s="86" t="s">
        <v>782</v>
      </c>
    </row>
    <row r="239" spans="1:10" ht="52.5" customHeight="1">
      <c r="A239" s="117" t="s">
        <v>783</v>
      </c>
      <c r="B239" s="75" t="s">
        <v>772</v>
      </c>
      <c r="C239" s="76" t="s">
        <v>773</v>
      </c>
      <c r="D239" s="75" t="s">
        <v>369</v>
      </c>
      <c r="E239" s="114" t="s">
        <v>121</v>
      </c>
      <c r="F239" s="86" t="s">
        <v>782</v>
      </c>
    </row>
    <row r="240" spans="1:10" ht="52.5" customHeight="1">
      <c r="A240" s="117" t="s">
        <v>784</v>
      </c>
      <c r="B240" s="75" t="s">
        <v>772</v>
      </c>
      <c r="C240" s="76" t="s">
        <v>773</v>
      </c>
      <c r="D240" s="75" t="s">
        <v>369</v>
      </c>
      <c r="E240" s="114" t="s">
        <v>121</v>
      </c>
      <c r="F240" s="86"/>
    </row>
    <row r="241" spans="1:6" ht="52.5" customHeight="1">
      <c r="A241" s="117" t="s">
        <v>785</v>
      </c>
      <c r="B241" s="75" t="s">
        <v>772</v>
      </c>
      <c r="C241" s="76" t="s">
        <v>773</v>
      </c>
      <c r="D241" s="75" t="s">
        <v>381</v>
      </c>
      <c r="E241" s="114" t="s">
        <v>121</v>
      </c>
      <c r="F241" s="86"/>
    </row>
    <row r="242" spans="1:6" ht="52.5" customHeight="1">
      <c r="A242" s="117" t="s">
        <v>786</v>
      </c>
      <c r="B242" s="75" t="s">
        <v>772</v>
      </c>
      <c r="C242" s="76" t="s">
        <v>773</v>
      </c>
      <c r="D242" s="75" t="s">
        <v>369</v>
      </c>
      <c r="E242" s="114" t="s">
        <v>121</v>
      </c>
      <c r="F242" s="86" t="s">
        <v>787</v>
      </c>
    </row>
    <row r="243" spans="1:6" ht="52.5" customHeight="1">
      <c r="A243" s="119" t="s">
        <v>788</v>
      </c>
      <c r="B243" s="75" t="s">
        <v>789</v>
      </c>
      <c r="C243" s="76" t="s">
        <v>790</v>
      </c>
      <c r="D243" s="75"/>
      <c r="E243" s="115" t="s">
        <v>83</v>
      </c>
      <c r="F243" s="86"/>
    </row>
    <row r="244" spans="1:6" ht="52.5" customHeight="1">
      <c r="A244" s="119" t="s">
        <v>791</v>
      </c>
      <c r="B244" s="75" t="s">
        <v>792</v>
      </c>
      <c r="C244" s="84" t="s">
        <v>529</v>
      </c>
      <c r="D244" s="80"/>
      <c r="E244" s="116" t="s">
        <v>90</v>
      </c>
      <c r="F244" s="86"/>
    </row>
    <row r="245" spans="1:6" ht="52.5" customHeight="1">
      <c r="A245" s="156" t="s">
        <v>793</v>
      </c>
      <c r="B245" s="85" t="s">
        <v>794</v>
      </c>
      <c r="C245" s="157" t="s">
        <v>795</v>
      </c>
      <c r="D245" s="85"/>
      <c r="E245" s="158" t="s">
        <v>90</v>
      </c>
    </row>
    <row r="246" spans="1:6" ht="52.5" customHeight="1">
      <c r="A246" s="156" t="s">
        <v>796</v>
      </c>
      <c r="B246" s="85" t="s">
        <v>794</v>
      </c>
      <c r="C246" s="157" t="s">
        <v>797</v>
      </c>
      <c r="D246" s="85"/>
      <c r="E246" s="158" t="s">
        <v>90</v>
      </c>
    </row>
    <row r="247" spans="1:6" ht="52.5" customHeight="1">
      <c r="A247" s="156" t="s">
        <v>798</v>
      </c>
      <c r="B247" s="85" t="s">
        <v>799</v>
      </c>
      <c r="C247" s="157" t="s">
        <v>800</v>
      </c>
      <c r="D247" s="85"/>
      <c r="E247" s="158" t="s">
        <v>90</v>
      </c>
    </row>
    <row r="248" spans="1:6" ht="52.5" customHeight="1">
      <c r="A248" s="156" t="s">
        <v>801</v>
      </c>
      <c r="B248" s="85" t="s">
        <v>802</v>
      </c>
      <c r="C248" s="157" t="s">
        <v>803</v>
      </c>
      <c r="D248" s="85"/>
      <c r="E248" s="158" t="s">
        <v>90</v>
      </c>
    </row>
    <row r="249" spans="1:6" ht="52.5" customHeight="1">
      <c r="A249" s="156" t="s">
        <v>804</v>
      </c>
      <c r="B249" s="85" t="s">
        <v>802</v>
      </c>
      <c r="C249" s="157" t="s">
        <v>805</v>
      </c>
      <c r="D249" s="85"/>
      <c r="E249" s="158" t="s">
        <v>90</v>
      </c>
    </row>
    <row r="250" spans="1:6" ht="52.5" customHeight="1">
      <c r="A250" s="156" t="s">
        <v>806</v>
      </c>
      <c r="B250" s="85" t="s">
        <v>794</v>
      </c>
      <c r="C250" s="157" t="s">
        <v>807</v>
      </c>
      <c r="D250" s="85"/>
      <c r="E250" s="158" t="s">
        <v>90</v>
      </c>
    </row>
    <row r="251" spans="1:6" ht="52.5" customHeight="1">
      <c r="A251" s="156" t="s">
        <v>808</v>
      </c>
      <c r="B251" s="85" t="s">
        <v>809</v>
      </c>
      <c r="C251" s="157" t="s">
        <v>800</v>
      </c>
      <c r="D251" s="85"/>
      <c r="E251" s="158" t="s">
        <v>90</v>
      </c>
    </row>
    <row r="252" spans="1:6" ht="52.5" customHeight="1">
      <c r="A252" s="156" t="s">
        <v>810</v>
      </c>
      <c r="B252" s="85" t="s">
        <v>811</v>
      </c>
      <c r="C252" s="157" t="s">
        <v>812</v>
      </c>
      <c r="D252" s="85"/>
      <c r="E252" s="158" t="s">
        <v>90</v>
      </c>
    </row>
    <row r="253" spans="1:6" ht="52.5" customHeight="1">
      <c r="A253" s="156" t="s">
        <v>813</v>
      </c>
      <c r="B253" s="85" t="s">
        <v>814</v>
      </c>
      <c r="C253" s="157" t="s">
        <v>815</v>
      </c>
      <c r="D253" s="85"/>
      <c r="E253" s="159" t="s">
        <v>83</v>
      </c>
    </row>
    <row r="254" spans="1:6" ht="52.5" customHeight="1">
      <c r="A254" s="156" t="s">
        <v>816</v>
      </c>
      <c r="B254" s="85" t="s">
        <v>817</v>
      </c>
      <c r="C254" s="157" t="s">
        <v>818</v>
      </c>
      <c r="D254" s="85"/>
      <c r="E254" s="158" t="s">
        <v>90</v>
      </c>
    </row>
    <row r="255" spans="1:6" ht="52.5" customHeight="1">
      <c r="A255" s="156" t="s">
        <v>819</v>
      </c>
      <c r="B255" s="85" t="s">
        <v>820</v>
      </c>
      <c r="C255" s="157" t="s">
        <v>812</v>
      </c>
      <c r="D255" s="85"/>
      <c r="E255" s="158" t="s">
        <v>90</v>
      </c>
    </row>
    <row r="256" spans="1:6" ht="52.5" customHeight="1">
      <c r="A256" s="156" t="s">
        <v>821</v>
      </c>
      <c r="B256" s="85" t="s">
        <v>822</v>
      </c>
      <c r="C256" s="157" t="s">
        <v>812</v>
      </c>
      <c r="D256" s="85"/>
      <c r="E256" s="158" t="s">
        <v>90</v>
      </c>
    </row>
    <row r="257" spans="1:5" ht="52.5" customHeight="1">
      <c r="A257" s="156" t="s">
        <v>823</v>
      </c>
      <c r="B257" s="85" t="s">
        <v>824</v>
      </c>
      <c r="C257" s="157" t="s">
        <v>812</v>
      </c>
      <c r="D257" s="85"/>
      <c r="E257" s="158" t="s">
        <v>90</v>
      </c>
    </row>
    <row r="258" spans="1:5" ht="52.5" customHeight="1">
      <c r="A258" s="156" t="s">
        <v>825</v>
      </c>
      <c r="B258" s="85" t="s">
        <v>826</v>
      </c>
      <c r="C258" s="157" t="s">
        <v>800</v>
      </c>
      <c r="D258" s="85"/>
      <c r="E258" s="158" t="s">
        <v>90</v>
      </c>
    </row>
    <row r="259" spans="1:5" ht="52.5" customHeight="1">
      <c r="A259" s="156" t="s">
        <v>827</v>
      </c>
      <c r="B259" s="85" t="s">
        <v>828</v>
      </c>
      <c r="C259" s="157" t="s">
        <v>829</v>
      </c>
      <c r="D259" s="75" t="s">
        <v>381</v>
      </c>
      <c r="E259" s="160" t="s">
        <v>121</v>
      </c>
    </row>
    <row r="260" spans="1:5" ht="52.5" customHeight="1">
      <c r="A260" s="156" t="s">
        <v>830</v>
      </c>
      <c r="B260" s="85" t="s">
        <v>831</v>
      </c>
      <c r="C260" s="157" t="s">
        <v>832</v>
      </c>
      <c r="D260" s="85"/>
      <c r="E260" s="158" t="s">
        <v>90</v>
      </c>
    </row>
    <row r="261" spans="1:5" ht="52.5" customHeight="1">
      <c r="A261" s="156" t="s">
        <v>833</v>
      </c>
      <c r="B261" s="85" t="s">
        <v>834</v>
      </c>
      <c r="C261" s="157" t="s">
        <v>832</v>
      </c>
      <c r="D261" s="85"/>
      <c r="E261" s="159" t="s">
        <v>83</v>
      </c>
    </row>
    <row r="262" spans="1:5" ht="52.5" customHeight="1">
      <c r="A262" s="156" t="s">
        <v>835</v>
      </c>
      <c r="B262" s="85" t="s">
        <v>836</v>
      </c>
      <c r="C262" s="157" t="s">
        <v>832</v>
      </c>
      <c r="D262" s="85"/>
      <c r="E262" s="158" t="s">
        <v>90</v>
      </c>
    </row>
    <row r="263" spans="1:5" ht="52.5" customHeight="1">
      <c r="A263" s="156" t="s">
        <v>837</v>
      </c>
      <c r="B263" s="85" t="s">
        <v>834</v>
      </c>
      <c r="C263" s="157" t="s">
        <v>832</v>
      </c>
      <c r="D263" s="75" t="s">
        <v>369</v>
      </c>
      <c r="E263" s="160" t="s">
        <v>121</v>
      </c>
    </row>
    <row r="264" spans="1:5" ht="52.5" customHeight="1">
      <c r="A264" s="156" t="s">
        <v>838</v>
      </c>
      <c r="B264" s="85" t="s">
        <v>834</v>
      </c>
      <c r="C264" s="157" t="s">
        <v>832</v>
      </c>
      <c r="D264" s="85"/>
      <c r="E264" s="158" t="s">
        <v>90</v>
      </c>
    </row>
    <row r="265" spans="1:5" ht="52.5" customHeight="1">
      <c r="A265" s="156" t="s">
        <v>839</v>
      </c>
      <c r="B265" s="85" t="s">
        <v>834</v>
      </c>
      <c r="C265" s="157" t="s">
        <v>832</v>
      </c>
      <c r="D265" s="85"/>
      <c r="E265" s="159" t="s">
        <v>83</v>
      </c>
    </row>
    <row r="266" spans="1:5" ht="52.5" customHeight="1">
      <c r="A266" s="156" t="s">
        <v>840</v>
      </c>
      <c r="B266" s="85" t="s">
        <v>841</v>
      </c>
      <c r="C266" s="157" t="s">
        <v>842</v>
      </c>
      <c r="D266" s="85"/>
      <c r="E266" s="159" t="s">
        <v>83</v>
      </c>
    </row>
    <row r="267" spans="1:5" ht="52.5" customHeight="1">
      <c r="A267" s="156" t="s">
        <v>843</v>
      </c>
      <c r="B267" s="85" t="s">
        <v>844</v>
      </c>
      <c r="C267" s="157" t="s">
        <v>832</v>
      </c>
      <c r="D267" s="85"/>
      <c r="E267" s="159" t="s">
        <v>83</v>
      </c>
    </row>
    <row r="268" spans="1:5" ht="52.5" customHeight="1">
      <c r="A268" s="156" t="s">
        <v>845</v>
      </c>
      <c r="B268" s="85" t="s">
        <v>844</v>
      </c>
      <c r="C268" s="157" t="s">
        <v>846</v>
      </c>
      <c r="D268" s="85"/>
      <c r="E268" s="159" t="s">
        <v>83</v>
      </c>
    </row>
    <row r="269" spans="1:5" ht="52.5" customHeight="1">
      <c r="A269" s="156" t="s">
        <v>847</v>
      </c>
      <c r="B269" s="85" t="s">
        <v>848</v>
      </c>
      <c r="C269" s="157" t="s">
        <v>849</v>
      </c>
      <c r="D269" s="85"/>
      <c r="E269" s="159" t="s">
        <v>83</v>
      </c>
    </row>
    <row r="270" spans="1:5" ht="52.5" customHeight="1">
      <c r="A270" s="156" t="s">
        <v>850</v>
      </c>
      <c r="B270" s="85" t="s">
        <v>542</v>
      </c>
      <c r="C270" s="157" t="s">
        <v>851</v>
      </c>
      <c r="D270" s="85"/>
      <c r="E270" s="159" t="s">
        <v>83</v>
      </c>
    </row>
    <row r="271" spans="1:5" ht="52.5" customHeight="1">
      <c r="A271" s="156" t="s">
        <v>852</v>
      </c>
      <c r="B271" s="85" t="s">
        <v>853</v>
      </c>
      <c r="C271" s="157" t="s">
        <v>829</v>
      </c>
      <c r="D271" s="85"/>
      <c r="E271" s="159" t="s">
        <v>83</v>
      </c>
    </row>
    <row r="272" spans="1:5" ht="52.5" customHeight="1">
      <c r="A272" s="156" t="s">
        <v>854</v>
      </c>
      <c r="B272" s="85" t="s">
        <v>855</v>
      </c>
      <c r="C272" s="157" t="s">
        <v>829</v>
      </c>
      <c r="D272" s="85"/>
      <c r="E272" s="158" t="s">
        <v>90</v>
      </c>
    </row>
    <row r="273" spans="1:5" ht="52.5" customHeight="1">
      <c r="A273" s="118" t="s">
        <v>856</v>
      </c>
      <c r="B273" s="85" t="s">
        <v>857</v>
      </c>
      <c r="C273" s="157" t="s">
        <v>829</v>
      </c>
      <c r="D273" s="85"/>
      <c r="E273" s="161" t="s">
        <v>348</v>
      </c>
    </row>
    <row r="274" spans="1:5" ht="52.5" customHeight="1">
      <c r="A274" s="156" t="s">
        <v>858</v>
      </c>
      <c r="B274" s="85" t="s">
        <v>859</v>
      </c>
      <c r="C274" s="157" t="s">
        <v>860</v>
      </c>
      <c r="D274" s="85"/>
      <c r="E274" s="158" t="s">
        <v>90</v>
      </c>
    </row>
  </sheetData>
  <dataValidations disablePrompts="1" count="1">
    <dataValidation type="list" allowBlank="1" showInputMessage="1" showErrorMessage="1" sqref="A242" xr:uid="{080D6DD9-E3B8-484B-9C46-5648EE12814D}">
      <formula1>lista_peligros</formula1>
    </dataValidation>
  </dataValidations>
  <pageMargins left="0.7" right="0.7" top="0.75" bottom="0.75" header="0.3" footer="0.3"/>
  <pageSetup scale="49" orientation="portrait" horizontalDpi="4294967293" r:id="rId1"/>
  <colBreaks count="1" manualBreakCount="1">
    <brk id="6" max="1048575" man="1"/>
  </col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83456-44D6-4A91-A4B3-EC0BE906DBB6}">
  <sheetPr>
    <tabColor rgb="FFFFB428"/>
    <pageSetUpPr fitToPage="1"/>
  </sheetPr>
  <dimension ref="A1:XFC76"/>
  <sheetViews>
    <sheetView showGridLines="0" view="pageBreakPreview" zoomScale="60" zoomScaleNormal="70" workbookViewId="0">
      <selection activeCell="I13" sqref="I13"/>
    </sheetView>
  </sheetViews>
  <sheetFormatPr defaultColWidth="11.42578125" defaultRowHeight="0" customHeight="1" zeroHeight="1"/>
  <cols>
    <col min="1" max="1" width="18.5703125" style="94" customWidth="1"/>
    <col min="2" max="2" width="21.140625" style="94" customWidth="1"/>
    <col min="3" max="3" width="52.140625" style="95" customWidth="1"/>
    <col min="4" max="4" width="44.5703125" style="95" customWidth="1"/>
    <col min="5" max="6" width="46.5703125" style="95" customWidth="1"/>
    <col min="7" max="7" width="2.140625" style="94" customWidth="1"/>
    <col min="8" max="8" width="27.5703125" style="94" customWidth="1"/>
    <col min="9" max="10" width="27.140625" style="94" customWidth="1"/>
    <col min="11" max="16382" width="11.42578125" style="94" customWidth="1"/>
    <col min="16383" max="16383" width="10.42578125" style="94" customWidth="1"/>
    <col min="16384" max="16384" width="3" style="94" hidden="1" customWidth="1"/>
  </cols>
  <sheetData>
    <row r="1" spans="1:6" ht="12.6" customHeight="1"/>
    <row r="2" spans="1:6" ht="9" customHeight="1">
      <c r="A2" s="96"/>
      <c r="C2" s="94"/>
      <c r="D2" s="94"/>
      <c r="E2" s="96"/>
      <c r="F2" s="96"/>
    </row>
    <row r="3" spans="1:6" ht="23.1" customHeight="1">
      <c r="A3" s="273" t="s">
        <v>861</v>
      </c>
      <c r="B3" s="273"/>
      <c r="C3" s="273"/>
      <c r="D3" s="273"/>
      <c r="E3" s="273"/>
      <c r="F3" s="273"/>
    </row>
    <row r="4" spans="1:6" ht="19.5" customHeight="1">
      <c r="A4" s="97" t="s">
        <v>862</v>
      </c>
      <c r="B4" s="97" t="s">
        <v>863</v>
      </c>
      <c r="C4" s="97" t="s">
        <v>864</v>
      </c>
      <c r="D4" s="97" t="s">
        <v>865</v>
      </c>
      <c r="E4" s="97" t="s">
        <v>866</v>
      </c>
      <c r="F4" s="97" t="s">
        <v>867</v>
      </c>
    </row>
    <row r="5" spans="1:6" ht="36.75" customHeight="1">
      <c r="A5" s="98">
        <v>1</v>
      </c>
      <c r="B5" s="99" t="s">
        <v>868</v>
      </c>
      <c r="C5" s="100" t="s">
        <v>869</v>
      </c>
      <c r="D5" s="100" t="s">
        <v>870</v>
      </c>
      <c r="E5" s="100" t="s">
        <v>871</v>
      </c>
      <c r="F5" s="100" t="s">
        <v>872</v>
      </c>
    </row>
    <row r="6" spans="1:6" ht="36.75" customHeight="1">
      <c r="A6" s="98">
        <v>2</v>
      </c>
      <c r="B6" s="99" t="s">
        <v>873</v>
      </c>
      <c r="C6" s="101" t="s">
        <v>874</v>
      </c>
      <c r="D6" s="101" t="s">
        <v>875</v>
      </c>
      <c r="E6" s="100" t="s">
        <v>876</v>
      </c>
      <c r="F6" s="100" t="s">
        <v>877</v>
      </c>
    </row>
    <row r="7" spans="1:6" ht="36.75" customHeight="1">
      <c r="A7" s="98">
        <v>3</v>
      </c>
      <c r="B7" s="99" t="s">
        <v>878</v>
      </c>
      <c r="C7" s="100" t="s">
        <v>879</v>
      </c>
      <c r="D7" s="100" t="s">
        <v>880</v>
      </c>
      <c r="E7" s="100" t="s">
        <v>881</v>
      </c>
      <c r="F7" s="100" t="s">
        <v>882</v>
      </c>
    </row>
    <row r="8" spans="1:6" ht="36.75" customHeight="1">
      <c r="A8" s="98">
        <v>4</v>
      </c>
      <c r="B8" s="99" t="s">
        <v>883</v>
      </c>
      <c r="C8" s="100" t="s">
        <v>884</v>
      </c>
      <c r="D8" s="100" t="s">
        <v>885</v>
      </c>
      <c r="E8" s="100" t="s">
        <v>886</v>
      </c>
      <c r="F8" s="100" t="s">
        <v>887</v>
      </c>
    </row>
    <row r="9" spans="1:6" ht="36.75" customHeight="1">
      <c r="A9" s="98">
        <v>5</v>
      </c>
      <c r="B9" s="99" t="s">
        <v>888</v>
      </c>
      <c r="C9" s="100" t="s">
        <v>889</v>
      </c>
      <c r="D9" s="100" t="s">
        <v>890</v>
      </c>
      <c r="E9" s="100" t="s">
        <v>891</v>
      </c>
      <c r="F9" s="100" t="s">
        <v>892</v>
      </c>
    </row>
    <row r="10" spans="1:6" ht="24" customHeight="1">
      <c r="A10" s="102" t="s">
        <v>893</v>
      </c>
      <c r="B10" s="102" t="s">
        <v>863</v>
      </c>
      <c r="C10" s="102" t="s">
        <v>894</v>
      </c>
      <c r="D10" s="102" t="s">
        <v>895</v>
      </c>
      <c r="E10" s="102" t="s">
        <v>896</v>
      </c>
      <c r="F10" s="102"/>
    </row>
    <row r="11" spans="1:6" ht="43.5" customHeight="1">
      <c r="A11" s="103" t="s">
        <v>897</v>
      </c>
      <c r="B11" s="99" t="s">
        <v>898</v>
      </c>
      <c r="C11" s="104" t="s">
        <v>899</v>
      </c>
      <c r="D11" s="105" t="s">
        <v>900</v>
      </c>
      <c r="E11" s="100" t="s">
        <v>901</v>
      </c>
      <c r="F11" s="105"/>
    </row>
    <row r="12" spans="1:6" ht="43.5" customHeight="1">
      <c r="A12" s="103" t="s">
        <v>902</v>
      </c>
      <c r="B12" s="99" t="s">
        <v>903</v>
      </c>
      <c r="C12" s="104" t="s">
        <v>904</v>
      </c>
      <c r="D12" s="105" t="s">
        <v>905</v>
      </c>
      <c r="E12" s="100" t="s">
        <v>906</v>
      </c>
      <c r="F12" s="105"/>
    </row>
    <row r="13" spans="1:6" ht="43.5" customHeight="1">
      <c r="A13" s="103" t="s">
        <v>85</v>
      </c>
      <c r="B13" s="99" t="s">
        <v>907</v>
      </c>
      <c r="C13" s="104" t="s">
        <v>908</v>
      </c>
      <c r="D13" s="105" t="s">
        <v>909</v>
      </c>
      <c r="E13" s="100" t="s">
        <v>910</v>
      </c>
      <c r="F13" s="105"/>
    </row>
    <row r="14" spans="1:6" ht="43.5" customHeight="1">
      <c r="A14" s="103" t="s">
        <v>911</v>
      </c>
      <c r="B14" s="99" t="s">
        <v>912</v>
      </c>
      <c r="C14" s="104" t="s">
        <v>913</v>
      </c>
      <c r="D14" s="105" t="s">
        <v>914</v>
      </c>
      <c r="E14" s="100" t="s">
        <v>915</v>
      </c>
      <c r="F14" s="105"/>
    </row>
    <row r="15" spans="1:6" ht="43.5" customHeight="1">
      <c r="A15" s="103" t="s">
        <v>916</v>
      </c>
      <c r="B15" s="99" t="s">
        <v>917</v>
      </c>
      <c r="C15" s="104" t="s">
        <v>918</v>
      </c>
      <c r="D15" s="105" t="s">
        <v>919</v>
      </c>
      <c r="E15" s="100" t="s">
        <v>920</v>
      </c>
      <c r="F15" s="105"/>
    </row>
    <row r="16" spans="1:6" ht="12">
      <c r="A16" s="106"/>
      <c r="B16" s="106"/>
      <c r="C16" s="107"/>
      <c r="D16" s="107"/>
      <c r="E16" s="107"/>
      <c r="F16" s="107"/>
    </row>
    <row r="17" spans="1:6" ht="23.1" customHeight="1">
      <c r="A17" s="273" t="s">
        <v>921</v>
      </c>
      <c r="B17" s="273"/>
      <c r="C17" s="273"/>
      <c r="D17" s="273"/>
      <c r="E17" s="273"/>
      <c r="F17" s="273"/>
    </row>
    <row r="18" spans="1:6" ht="18" customHeight="1">
      <c r="A18" s="97" t="s">
        <v>862</v>
      </c>
      <c r="B18" s="97" t="s">
        <v>863</v>
      </c>
      <c r="C18" s="97" t="s">
        <v>922</v>
      </c>
      <c r="D18" s="97" t="s">
        <v>923</v>
      </c>
      <c r="E18" s="97"/>
      <c r="F18" s="97"/>
    </row>
    <row r="19" spans="1:6" ht="84">
      <c r="A19" s="98">
        <v>1</v>
      </c>
      <c r="B19" s="99" t="s">
        <v>868</v>
      </c>
      <c r="C19" s="104" t="s">
        <v>924</v>
      </c>
      <c r="D19" s="100" t="s">
        <v>925</v>
      </c>
      <c r="E19" s="105"/>
      <c r="F19" s="105"/>
    </row>
    <row r="20" spans="1:6" ht="84">
      <c r="A20" s="98">
        <v>2</v>
      </c>
      <c r="B20" s="99" t="s">
        <v>873</v>
      </c>
      <c r="C20" s="104" t="s">
        <v>926</v>
      </c>
      <c r="D20" s="100" t="s">
        <v>927</v>
      </c>
      <c r="E20" s="105"/>
      <c r="F20" s="105"/>
    </row>
    <row r="21" spans="1:6" ht="72">
      <c r="A21" s="98">
        <v>3</v>
      </c>
      <c r="B21" s="99" t="s">
        <v>878</v>
      </c>
      <c r="C21" s="104" t="s">
        <v>928</v>
      </c>
      <c r="D21" s="100" t="s">
        <v>929</v>
      </c>
      <c r="E21" s="105"/>
      <c r="F21" s="105"/>
    </row>
    <row r="22" spans="1:6" ht="84">
      <c r="A22" s="98">
        <v>4</v>
      </c>
      <c r="B22" s="99" t="s">
        <v>883</v>
      </c>
      <c r="C22" s="104" t="s">
        <v>930</v>
      </c>
      <c r="D22" s="100" t="s">
        <v>931</v>
      </c>
      <c r="E22" s="105"/>
      <c r="F22" s="105"/>
    </row>
    <row r="23" spans="1:6" ht="60">
      <c r="A23" s="98">
        <v>5</v>
      </c>
      <c r="B23" s="99" t="s">
        <v>888</v>
      </c>
      <c r="C23" s="104" t="s">
        <v>932</v>
      </c>
      <c r="D23" s="100" t="s">
        <v>933</v>
      </c>
      <c r="E23" s="105"/>
      <c r="F23" s="105"/>
    </row>
    <row r="24" spans="1:6" ht="20.25" customHeight="1">
      <c r="A24" s="97" t="s">
        <v>893</v>
      </c>
      <c r="B24" s="97" t="s">
        <v>863</v>
      </c>
      <c r="C24" s="97" t="s">
        <v>894</v>
      </c>
      <c r="D24" s="97" t="s">
        <v>895</v>
      </c>
      <c r="E24" s="97" t="s">
        <v>896</v>
      </c>
      <c r="F24" s="97"/>
    </row>
    <row r="25" spans="1:6" ht="39" customHeight="1">
      <c r="A25" s="103" t="s">
        <v>897</v>
      </c>
      <c r="B25" s="99" t="s">
        <v>934</v>
      </c>
      <c r="C25" s="104" t="s">
        <v>935</v>
      </c>
      <c r="D25" s="105" t="s">
        <v>900</v>
      </c>
      <c r="E25" s="100" t="s">
        <v>936</v>
      </c>
      <c r="F25" s="105"/>
    </row>
    <row r="26" spans="1:6" ht="39" customHeight="1">
      <c r="A26" s="103" t="s">
        <v>902</v>
      </c>
      <c r="B26" s="99" t="s">
        <v>937</v>
      </c>
      <c r="C26" s="104" t="s">
        <v>938</v>
      </c>
      <c r="D26" s="105" t="s">
        <v>905</v>
      </c>
      <c r="E26" s="100" t="s">
        <v>906</v>
      </c>
      <c r="F26" s="105"/>
    </row>
    <row r="27" spans="1:6" ht="39" customHeight="1">
      <c r="A27" s="103" t="s">
        <v>85</v>
      </c>
      <c r="B27" s="99" t="s">
        <v>939</v>
      </c>
      <c r="C27" s="104" t="s">
        <v>940</v>
      </c>
      <c r="D27" s="105" t="s">
        <v>909</v>
      </c>
      <c r="E27" s="100" t="s">
        <v>910</v>
      </c>
      <c r="F27" s="105"/>
    </row>
    <row r="28" spans="1:6" ht="39" customHeight="1">
      <c r="A28" s="103" t="s">
        <v>911</v>
      </c>
      <c r="B28" s="99" t="s">
        <v>941</v>
      </c>
      <c r="C28" s="104" t="s">
        <v>942</v>
      </c>
      <c r="D28" s="105" t="s">
        <v>914</v>
      </c>
      <c r="E28" s="100" t="s">
        <v>943</v>
      </c>
      <c r="F28" s="105"/>
    </row>
    <row r="29" spans="1:6" ht="39" customHeight="1">
      <c r="A29" s="103" t="s">
        <v>916</v>
      </c>
      <c r="B29" s="99" t="s">
        <v>944</v>
      </c>
      <c r="C29" s="104" t="s">
        <v>945</v>
      </c>
      <c r="D29" s="105" t="s">
        <v>919</v>
      </c>
      <c r="E29" s="100" t="s">
        <v>920</v>
      </c>
      <c r="F29" s="105"/>
    </row>
    <row r="30" spans="1:6" ht="12">
      <c r="A30" s="106"/>
      <c r="B30" s="106"/>
      <c r="C30" s="107"/>
      <c r="D30" s="107"/>
      <c r="E30" s="107"/>
      <c r="F30" s="107"/>
    </row>
    <row r="31" spans="1:6" ht="23.1" customHeight="1">
      <c r="A31" s="273" t="s">
        <v>946</v>
      </c>
      <c r="B31" s="273"/>
      <c r="C31" s="273"/>
      <c r="D31" s="273"/>
      <c r="E31" s="273"/>
      <c r="F31" s="273"/>
    </row>
    <row r="32" spans="1:6" ht="24">
      <c r="A32" s="97" t="s">
        <v>862</v>
      </c>
      <c r="B32" s="97" t="s">
        <v>863</v>
      </c>
      <c r="C32" s="97" t="s">
        <v>947</v>
      </c>
      <c r="D32" s="97" t="s">
        <v>948</v>
      </c>
      <c r="E32" s="97" t="s">
        <v>949</v>
      </c>
      <c r="F32" s="97" t="s">
        <v>950</v>
      </c>
    </row>
    <row r="33" spans="1:6" ht="24">
      <c r="A33" s="98">
        <v>1</v>
      </c>
      <c r="B33" s="99" t="s">
        <v>868</v>
      </c>
      <c r="C33" s="100" t="s">
        <v>951</v>
      </c>
      <c r="D33" s="100" t="s">
        <v>952</v>
      </c>
      <c r="E33" s="100" t="s">
        <v>953</v>
      </c>
      <c r="F33" s="100" t="s">
        <v>872</v>
      </c>
    </row>
    <row r="34" spans="1:6" ht="24">
      <c r="A34" s="98">
        <v>2</v>
      </c>
      <c r="B34" s="99" t="s">
        <v>873</v>
      </c>
      <c r="C34" s="100" t="s">
        <v>954</v>
      </c>
      <c r="D34" s="100" t="s">
        <v>955</v>
      </c>
      <c r="E34" s="100" t="s">
        <v>956</v>
      </c>
      <c r="F34" s="100" t="s">
        <v>877</v>
      </c>
    </row>
    <row r="35" spans="1:6" ht="36">
      <c r="A35" s="98">
        <v>3</v>
      </c>
      <c r="B35" s="99" t="s">
        <v>878</v>
      </c>
      <c r="C35" s="100" t="s">
        <v>957</v>
      </c>
      <c r="D35" s="100" t="s">
        <v>958</v>
      </c>
      <c r="E35" s="100" t="s">
        <v>959</v>
      </c>
      <c r="F35" s="100" t="s">
        <v>960</v>
      </c>
    </row>
    <row r="36" spans="1:6" ht="36">
      <c r="A36" s="98">
        <v>4</v>
      </c>
      <c r="B36" s="99" t="s">
        <v>883</v>
      </c>
      <c r="C36" s="100" t="s">
        <v>961</v>
      </c>
      <c r="D36" s="100" t="s">
        <v>962</v>
      </c>
      <c r="E36" s="100" t="s">
        <v>963</v>
      </c>
      <c r="F36" s="100" t="s">
        <v>887</v>
      </c>
    </row>
    <row r="37" spans="1:6" ht="24">
      <c r="A37" s="98">
        <v>5</v>
      </c>
      <c r="B37" s="99" t="s">
        <v>888</v>
      </c>
      <c r="C37" s="100" t="s">
        <v>964</v>
      </c>
      <c r="D37" s="100" t="s">
        <v>965</v>
      </c>
      <c r="E37" s="100" t="s">
        <v>966</v>
      </c>
      <c r="F37" s="100" t="s">
        <v>892</v>
      </c>
    </row>
    <row r="38" spans="1:6" ht="12">
      <c r="A38" s="97" t="s">
        <v>893</v>
      </c>
      <c r="B38" s="97" t="s">
        <v>863</v>
      </c>
      <c r="C38" s="97" t="s">
        <v>967</v>
      </c>
      <c r="D38" s="97" t="s">
        <v>896</v>
      </c>
      <c r="E38" s="97"/>
      <c r="F38" s="97"/>
    </row>
    <row r="39" spans="1:6" ht="39.75" customHeight="1">
      <c r="A39" s="103" t="s">
        <v>897</v>
      </c>
      <c r="B39" s="99" t="s">
        <v>934</v>
      </c>
      <c r="C39" s="104" t="s">
        <v>899</v>
      </c>
      <c r="D39" s="100" t="s">
        <v>901</v>
      </c>
      <c r="E39" s="100"/>
      <c r="F39" s="100"/>
    </row>
    <row r="40" spans="1:6" ht="39.75" customHeight="1">
      <c r="A40" s="103" t="s">
        <v>902</v>
      </c>
      <c r="B40" s="99" t="s">
        <v>937</v>
      </c>
      <c r="C40" s="104" t="s">
        <v>904</v>
      </c>
      <c r="D40" s="100" t="s">
        <v>968</v>
      </c>
      <c r="E40" s="100"/>
      <c r="F40" s="100"/>
    </row>
    <row r="41" spans="1:6" ht="39.75" customHeight="1">
      <c r="A41" s="103" t="s">
        <v>85</v>
      </c>
      <c r="B41" s="99" t="s">
        <v>939</v>
      </c>
      <c r="C41" s="104" t="s">
        <v>908</v>
      </c>
      <c r="D41" s="100" t="s">
        <v>910</v>
      </c>
      <c r="E41" s="100"/>
      <c r="F41" s="100"/>
    </row>
    <row r="42" spans="1:6" ht="39.75" customHeight="1">
      <c r="A42" s="103" t="s">
        <v>911</v>
      </c>
      <c r="B42" s="99" t="s">
        <v>941</v>
      </c>
      <c r="C42" s="104" t="s">
        <v>969</v>
      </c>
      <c r="D42" s="100" t="s">
        <v>970</v>
      </c>
      <c r="E42" s="100"/>
      <c r="F42" s="100"/>
    </row>
    <row r="43" spans="1:6" ht="39.75" customHeight="1">
      <c r="A43" s="103" t="s">
        <v>916</v>
      </c>
      <c r="B43" s="99" t="s">
        <v>944</v>
      </c>
      <c r="C43" s="104" t="s">
        <v>918</v>
      </c>
      <c r="D43" s="100" t="s">
        <v>971</v>
      </c>
      <c r="E43" s="100"/>
      <c r="F43" s="100"/>
    </row>
    <row r="44" spans="1:6" ht="12">
      <c r="A44" s="108"/>
      <c r="B44" s="109"/>
      <c r="C44" s="110"/>
      <c r="D44" s="110"/>
      <c r="E44" s="110"/>
      <c r="F44" s="110"/>
    </row>
    <row r="45" spans="1:6" ht="12">
      <c r="A45" s="108"/>
      <c r="B45" s="109"/>
      <c r="C45" s="110"/>
      <c r="D45" s="110"/>
      <c r="E45" s="110"/>
      <c r="F45" s="110"/>
    </row>
    <row r="46" spans="1:6" ht="12">
      <c r="A46" s="108"/>
      <c r="B46" s="109"/>
      <c r="C46" s="110"/>
      <c r="D46" s="110"/>
      <c r="E46" s="110"/>
      <c r="F46" s="110"/>
    </row>
    <row r="47" spans="1:6" ht="12">
      <c r="A47" s="108"/>
      <c r="B47" s="109"/>
      <c r="C47" s="110"/>
      <c r="D47" s="110"/>
      <c r="E47" s="110"/>
      <c r="F47" s="110"/>
    </row>
    <row r="48" spans="1:6" ht="12">
      <c r="A48" s="108"/>
      <c r="B48" s="109"/>
      <c r="C48" s="110"/>
      <c r="D48" s="110"/>
      <c r="E48" s="110"/>
      <c r="F48" s="110"/>
    </row>
    <row r="49" spans="1:6" ht="12">
      <c r="A49" s="108"/>
      <c r="B49" s="109"/>
      <c r="C49" s="110"/>
      <c r="D49" s="110"/>
      <c r="E49" s="110"/>
      <c r="F49" s="110"/>
    </row>
    <row r="50" spans="1:6" ht="12">
      <c r="A50" s="108"/>
      <c r="B50" s="109"/>
      <c r="C50" s="110"/>
      <c r="D50" s="110"/>
      <c r="E50" s="110"/>
      <c r="F50" s="110"/>
    </row>
    <row r="51" spans="1:6" ht="12">
      <c r="A51" s="108"/>
      <c r="B51" s="109"/>
      <c r="C51" s="110"/>
      <c r="D51" s="110"/>
      <c r="E51" s="110"/>
      <c r="F51" s="110"/>
    </row>
    <row r="52" spans="1:6" ht="12">
      <c r="A52" s="108"/>
      <c r="B52" s="109"/>
      <c r="C52" s="110"/>
      <c r="D52" s="110"/>
      <c r="E52" s="110"/>
      <c r="F52" s="110"/>
    </row>
    <row r="53" spans="1:6" ht="12">
      <c r="A53" s="108"/>
      <c r="B53" s="109"/>
      <c r="C53" s="110"/>
      <c r="D53" s="110"/>
      <c r="E53" s="110"/>
      <c r="F53" s="110"/>
    </row>
    <row r="54" spans="1:6" ht="12">
      <c r="A54" s="108"/>
      <c r="B54" s="109"/>
      <c r="C54" s="110"/>
      <c r="D54" s="110"/>
      <c r="E54" s="110"/>
      <c r="F54" s="110"/>
    </row>
    <row r="55" spans="1:6" ht="12">
      <c r="A55" s="108"/>
      <c r="B55" s="109"/>
      <c r="C55" s="110"/>
      <c r="D55" s="110"/>
      <c r="E55" s="110"/>
      <c r="F55" s="110"/>
    </row>
    <row r="56" spans="1:6" ht="12">
      <c r="A56" s="108"/>
      <c r="B56" s="109"/>
      <c r="C56" s="110"/>
      <c r="D56" s="110"/>
      <c r="E56" s="110"/>
      <c r="F56" s="110"/>
    </row>
    <row r="57" spans="1:6" ht="12">
      <c r="A57" s="108"/>
      <c r="B57" s="109"/>
      <c r="C57" s="110"/>
      <c r="D57" s="110"/>
      <c r="E57" s="110"/>
      <c r="F57" s="110"/>
    </row>
    <row r="58" spans="1:6" ht="12">
      <c r="A58" s="108"/>
      <c r="B58" s="109"/>
      <c r="C58" s="110"/>
      <c r="D58" s="110"/>
      <c r="E58" s="110"/>
      <c r="F58" s="110"/>
    </row>
    <row r="59" spans="1:6" ht="12">
      <c r="A59" s="108"/>
      <c r="B59" s="109"/>
      <c r="C59" s="110"/>
      <c r="D59" s="110"/>
      <c r="E59" s="110"/>
      <c r="F59" s="110"/>
    </row>
    <row r="60" spans="1:6" ht="12">
      <c r="A60" s="108"/>
      <c r="B60" s="109"/>
      <c r="C60" s="110"/>
      <c r="D60" s="110"/>
      <c r="E60" s="110"/>
      <c r="F60" s="110"/>
    </row>
    <row r="61" spans="1:6" ht="12">
      <c r="A61" s="108"/>
      <c r="B61" s="109"/>
      <c r="C61" s="110"/>
      <c r="D61" s="110"/>
      <c r="E61" s="110"/>
      <c r="F61" s="110"/>
    </row>
    <row r="62" spans="1:6" ht="12">
      <c r="A62" s="108"/>
      <c r="B62" s="109"/>
      <c r="C62" s="110"/>
      <c r="D62" s="110"/>
      <c r="E62" s="110"/>
      <c r="F62" s="110"/>
    </row>
    <row r="63" spans="1:6" ht="12">
      <c r="A63" s="108"/>
      <c r="B63" s="109"/>
      <c r="C63" s="110"/>
      <c r="D63" s="110"/>
      <c r="E63" s="110"/>
      <c r="F63" s="110"/>
    </row>
    <row r="64" spans="1:6" ht="12">
      <c r="A64" s="108"/>
      <c r="B64" s="109"/>
      <c r="C64" s="110"/>
      <c r="D64" s="110"/>
      <c r="E64" s="110"/>
      <c r="F64" s="110"/>
    </row>
    <row r="65" spans="1:6" ht="12">
      <c r="A65" s="108"/>
      <c r="B65" s="109"/>
      <c r="C65" s="110"/>
      <c r="D65" s="110"/>
      <c r="E65" s="110"/>
      <c r="F65" s="110"/>
    </row>
    <row r="66" spans="1:6" ht="12">
      <c r="A66" s="111"/>
      <c r="B66" s="112"/>
      <c r="C66" s="113"/>
      <c r="D66" s="113"/>
      <c r="E66" s="113"/>
      <c r="F66" s="113"/>
    </row>
    <row r="67" spans="1:6" ht="12">
      <c r="A67" s="111"/>
      <c r="B67" s="112"/>
      <c r="C67" s="113"/>
      <c r="D67" s="113"/>
      <c r="E67" s="113"/>
      <c r="F67" s="113"/>
    </row>
    <row r="68" spans="1:6" ht="12">
      <c r="A68" s="111"/>
      <c r="B68" s="112"/>
      <c r="C68" s="113"/>
      <c r="D68" s="113"/>
      <c r="E68" s="113"/>
      <c r="F68" s="113"/>
    </row>
    <row r="69" spans="1:6" ht="12">
      <c r="A69" s="111"/>
      <c r="B69" s="112"/>
      <c r="C69" s="113"/>
      <c r="D69" s="113"/>
      <c r="E69" s="113"/>
      <c r="F69" s="113"/>
    </row>
    <row r="70" spans="1:6" ht="12">
      <c r="A70" s="111"/>
      <c r="B70" s="112"/>
      <c r="C70" s="113"/>
      <c r="D70" s="113"/>
      <c r="E70" s="113"/>
      <c r="F70" s="113"/>
    </row>
    <row r="71" spans="1:6" ht="12">
      <c r="A71" s="111"/>
      <c r="B71" s="112"/>
      <c r="C71" s="113"/>
      <c r="D71" s="113"/>
      <c r="E71" s="113"/>
      <c r="F71" s="113"/>
    </row>
    <row r="72" spans="1:6" ht="12">
      <c r="A72" s="111"/>
      <c r="B72" s="112"/>
      <c r="C72" s="113"/>
      <c r="D72" s="113"/>
      <c r="E72" s="113"/>
      <c r="F72" s="113"/>
    </row>
    <row r="73" spans="1:6" ht="12">
      <c r="A73" s="111"/>
      <c r="B73" s="112"/>
      <c r="C73" s="113"/>
      <c r="D73" s="113"/>
      <c r="E73" s="113"/>
      <c r="F73" s="113"/>
    </row>
    <row r="74" spans="1:6" ht="12">
      <c r="A74" s="111"/>
      <c r="B74" s="112"/>
      <c r="C74" s="113"/>
      <c r="D74" s="113"/>
      <c r="E74" s="113"/>
      <c r="F74" s="113"/>
    </row>
    <row r="75" spans="1:6" ht="12">
      <c r="A75" s="111"/>
      <c r="B75" s="112"/>
      <c r="C75" s="113"/>
      <c r="D75" s="113"/>
      <c r="E75" s="113"/>
      <c r="F75" s="113"/>
    </row>
    <row r="76" spans="1:6" ht="35.25" customHeight="1">
      <c r="A76" s="111"/>
      <c r="B76" s="112"/>
      <c r="C76" s="113"/>
      <c r="D76" s="113"/>
      <c r="E76" s="113"/>
      <c r="F76" s="113"/>
    </row>
  </sheetData>
  <sheetProtection selectLockedCells="1" selectUnlockedCells="1"/>
  <mergeCells count="3">
    <mergeCell ref="A3:F3"/>
    <mergeCell ref="A17:F17"/>
    <mergeCell ref="A31:F31"/>
  </mergeCells>
  <pageMargins left="0.2" right="0.19" top="0.17" bottom="0.26" header="0.17" footer="0.18"/>
  <pageSetup paperSize="9" scale="33" orientation="landscape" r:id="rId1"/>
  <headerFooter alignWithMargins="0"/>
  <rowBreaks count="3" manualBreakCount="3">
    <brk id="15" max="16383" man="1"/>
    <brk id="29" max="16383" man="1"/>
    <brk id="4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062C7-D503-4AB6-8424-247F61212042}">
  <sheetPr>
    <tabColor rgb="FFFFAF8C"/>
  </sheetPr>
  <dimension ref="A1:V24"/>
  <sheetViews>
    <sheetView showGridLines="0" view="pageBreakPreview" topLeftCell="A3" zoomScale="90" zoomScaleNormal="70" zoomScaleSheetLayoutView="90" workbookViewId="0">
      <selection activeCell="E8" sqref="E8"/>
    </sheetView>
  </sheetViews>
  <sheetFormatPr defaultColWidth="11.42578125" defaultRowHeight="14.45"/>
  <cols>
    <col min="1" max="1" width="9.42578125" style="51" customWidth="1"/>
    <col min="2" max="2" width="5.140625" style="51" customWidth="1"/>
    <col min="3" max="3" width="21.140625" style="51" customWidth="1"/>
    <col min="4" max="4" width="6.5703125" style="51" customWidth="1"/>
    <col min="5" max="8" width="17" style="51" customWidth="1"/>
    <col min="9" max="9" width="19.85546875" style="51" customWidth="1"/>
    <col min="10" max="12" width="3.85546875" style="51" customWidth="1"/>
    <col min="13" max="13" width="12.140625" style="51" hidden="1" customWidth="1"/>
    <col min="14" max="14" width="12.42578125" style="51" hidden="1" customWidth="1"/>
    <col min="15" max="18" width="13.85546875" style="51" hidden="1" customWidth="1"/>
    <col min="19" max="19" width="21.5703125" style="51" hidden="1" customWidth="1"/>
    <col min="20" max="21" width="5.85546875" style="51" customWidth="1"/>
    <col min="22" max="22" width="6.85546875" style="51" customWidth="1"/>
    <col min="23" max="16384" width="11.42578125" style="51"/>
  </cols>
  <sheetData>
    <row r="1" spans="1:22" ht="24" customHeight="1"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22" ht="31.5" customHeight="1">
      <c r="B2" s="277" t="s">
        <v>972</v>
      </c>
      <c r="C2" s="277"/>
      <c r="D2" s="277"/>
      <c r="E2" s="277"/>
      <c r="F2" s="277"/>
      <c r="G2" s="277"/>
      <c r="H2" s="277"/>
      <c r="I2" s="277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2" ht="34.5" customHeight="1">
      <c r="B3" s="278" t="s">
        <v>862</v>
      </c>
      <c r="C3" s="52" t="s">
        <v>868</v>
      </c>
      <c r="D3" s="53">
        <v>1</v>
      </c>
      <c r="E3" s="54">
        <v>1</v>
      </c>
      <c r="F3" s="54">
        <v>2</v>
      </c>
      <c r="G3" s="54">
        <v>4</v>
      </c>
      <c r="H3" s="54">
        <v>7</v>
      </c>
      <c r="I3" s="55">
        <v>11</v>
      </c>
      <c r="K3" s="90"/>
      <c r="L3" s="56"/>
      <c r="M3" s="50"/>
      <c r="N3" s="57"/>
      <c r="O3" s="57"/>
      <c r="P3" s="57"/>
      <c r="Q3" s="57"/>
      <c r="R3" s="50"/>
      <c r="S3" s="50"/>
      <c r="T3" s="50"/>
      <c r="U3" s="50"/>
      <c r="V3" s="50"/>
    </row>
    <row r="4" spans="1:22" ht="34.5" customHeight="1">
      <c r="B4" s="279"/>
      <c r="C4" s="52" t="s">
        <v>873</v>
      </c>
      <c r="D4" s="53">
        <v>2</v>
      </c>
      <c r="E4" s="54">
        <v>3</v>
      </c>
      <c r="F4" s="54">
        <v>5</v>
      </c>
      <c r="G4" s="54">
        <v>8</v>
      </c>
      <c r="H4" s="55">
        <v>12</v>
      </c>
      <c r="I4" s="58">
        <v>16</v>
      </c>
      <c r="K4" s="91"/>
      <c r="L4" s="59"/>
      <c r="M4" s="50"/>
      <c r="N4" s="60"/>
      <c r="O4" s="60"/>
      <c r="P4" s="61"/>
      <c r="Q4" s="61"/>
      <c r="R4" s="50"/>
      <c r="S4" s="50"/>
      <c r="T4" s="50"/>
      <c r="U4" s="50"/>
      <c r="V4" s="50"/>
    </row>
    <row r="5" spans="1:22" ht="34.5" customHeight="1">
      <c r="B5" s="279"/>
      <c r="C5" s="52" t="s">
        <v>878</v>
      </c>
      <c r="D5" s="53">
        <v>3</v>
      </c>
      <c r="E5" s="54">
        <v>6</v>
      </c>
      <c r="F5" s="55">
        <v>9</v>
      </c>
      <c r="G5" s="55">
        <v>13</v>
      </c>
      <c r="H5" s="58">
        <v>17</v>
      </c>
      <c r="I5" s="58">
        <v>20</v>
      </c>
      <c r="K5" s="91"/>
      <c r="L5" s="280"/>
      <c r="M5" s="50"/>
      <c r="N5" s="60"/>
      <c r="O5" s="60"/>
      <c r="P5" s="61"/>
      <c r="Q5" s="61"/>
      <c r="R5" s="50"/>
      <c r="S5" s="50"/>
      <c r="T5" s="50"/>
      <c r="U5" s="50"/>
      <c r="V5" s="50"/>
    </row>
    <row r="6" spans="1:22" ht="34.5" customHeight="1">
      <c r="B6" s="279"/>
      <c r="C6" s="52" t="s">
        <v>883</v>
      </c>
      <c r="D6" s="53">
        <v>4</v>
      </c>
      <c r="E6" s="55">
        <v>10</v>
      </c>
      <c r="F6" s="55">
        <v>14</v>
      </c>
      <c r="G6" s="58">
        <v>18</v>
      </c>
      <c r="H6" s="58">
        <v>21</v>
      </c>
      <c r="I6" s="58">
        <v>23</v>
      </c>
      <c r="K6" s="92"/>
      <c r="L6" s="280"/>
      <c r="M6" s="50"/>
      <c r="N6" s="60"/>
      <c r="O6" s="60"/>
      <c r="P6" s="61"/>
      <c r="Q6" s="61"/>
      <c r="R6" s="50"/>
      <c r="S6" s="50"/>
      <c r="T6" s="50"/>
      <c r="U6" s="50"/>
      <c r="V6" s="50"/>
    </row>
    <row r="7" spans="1:22" ht="34.5" customHeight="1">
      <c r="B7" s="279"/>
      <c r="C7" s="52" t="s">
        <v>888</v>
      </c>
      <c r="D7" s="53">
        <v>5</v>
      </c>
      <c r="E7" s="55">
        <v>15</v>
      </c>
      <c r="F7" s="58">
        <v>19</v>
      </c>
      <c r="G7" s="58">
        <v>22</v>
      </c>
      <c r="H7" s="58">
        <v>24</v>
      </c>
      <c r="I7" s="58">
        <v>25</v>
      </c>
      <c r="L7" s="50"/>
      <c r="M7" s="50"/>
      <c r="N7" s="60"/>
      <c r="O7" s="60"/>
      <c r="P7" s="61"/>
      <c r="Q7" s="61"/>
      <c r="R7" s="50"/>
      <c r="S7" s="50"/>
      <c r="T7" s="50"/>
      <c r="U7" s="50"/>
      <c r="V7" s="50"/>
    </row>
    <row r="8" spans="1:22" ht="21" customHeight="1">
      <c r="C8" s="93"/>
      <c r="D8" s="93"/>
      <c r="E8" s="53" t="s">
        <v>897</v>
      </c>
      <c r="F8" s="53" t="s">
        <v>902</v>
      </c>
      <c r="G8" s="53" t="s">
        <v>85</v>
      </c>
      <c r="H8" s="53" t="s">
        <v>911</v>
      </c>
      <c r="I8" s="53" t="s">
        <v>916</v>
      </c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</row>
    <row r="9" spans="1:22" ht="48" customHeight="1">
      <c r="C9" s="93"/>
      <c r="D9" s="93"/>
      <c r="E9" s="62" t="s">
        <v>973</v>
      </c>
      <c r="F9" s="62" t="s">
        <v>903</v>
      </c>
      <c r="G9" s="62" t="s">
        <v>907</v>
      </c>
      <c r="H9" s="62" t="s">
        <v>912</v>
      </c>
      <c r="I9" s="63" t="s">
        <v>917</v>
      </c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27.75" customHeight="1">
      <c r="C10" s="93"/>
      <c r="D10" s="93"/>
      <c r="E10" s="281" t="s">
        <v>893</v>
      </c>
      <c r="F10" s="281"/>
      <c r="G10" s="281"/>
      <c r="H10" s="281"/>
      <c r="I10" s="281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</row>
    <row r="11" spans="1:22"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</row>
    <row r="13" spans="1:22"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</row>
    <row r="14" spans="1:22" ht="60" customHeight="1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282" t="s">
        <v>974</v>
      </c>
      <c r="N14" s="283"/>
      <c r="O14" s="284" t="s">
        <v>975</v>
      </c>
      <c r="P14" s="285"/>
      <c r="Q14" s="285"/>
      <c r="R14" s="286"/>
      <c r="S14" s="64" t="s">
        <v>976</v>
      </c>
      <c r="T14" s="50"/>
      <c r="U14" s="50"/>
      <c r="V14" s="50"/>
    </row>
    <row r="15" spans="1:22" ht="60.75" customHeight="1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65"/>
      <c r="N15" s="66" t="s">
        <v>78</v>
      </c>
      <c r="O15" s="274" t="s">
        <v>977</v>
      </c>
      <c r="P15" s="275"/>
      <c r="Q15" s="275"/>
      <c r="R15" s="276"/>
      <c r="S15" s="67" t="s">
        <v>978</v>
      </c>
      <c r="T15" s="50"/>
      <c r="U15" s="50"/>
      <c r="V15" s="50"/>
    </row>
    <row r="16" spans="1:22" ht="54.75" customHeight="1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68"/>
      <c r="N16" s="66" t="s">
        <v>979</v>
      </c>
      <c r="O16" s="274" t="s">
        <v>980</v>
      </c>
      <c r="P16" s="275"/>
      <c r="Q16" s="275"/>
      <c r="R16" s="276"/>
      <c r="S16" s="67" t="s">
        <v>981</v>
      </c>
      <c r="T16" s="50"/>
      <c r="U16" s="50"/>
      <c r="V16" s="50"/>
    </row>
    <row r="17" spans="1:22" ht="54.75" customHeight="1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69"/>
      <c r="N17" s="66" t="s">
        <v>982</v>
      </c>
      <c r="O17" s="274" t="s">
        <v>983</v>
      </c>
      <c r="P17" s="275"/>
      <c r="Q17" s="275"/>
      <c r="R17" s="276"/>
      <c r="S17" s="67" t="s">
        <v>984</v>
      </c>
      <c r="T17" s="50"/>
      <c r="U17" s="50"/>
      <c r="V17" s="50"/>
    </row>
    <row r="18" spans="1:22" ht="54.75" customHeight="1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</row>
    <row r="19" spans="1:22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</row>
    <row r="20" spans="1:22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</row>
    <row r="21" spans="1:2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</row>
    <row r="22" spans="1:2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</row>
    <row r="23" spans="1:2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</row>
    <row r="24" spans="1:2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</row>
  </sheetData>
  <mergeCells count="9">
    <mergeCell ref="O15:R15"/>
    <mergeCell ref="O16:R16"/>
    <mergeCell ref="O17:R17"/>
    <mergeCell ref="B2:I2"/>
    <mergeCell ref="B3:B7"/>
    <mergeCell ref="L5:L6"/>
    <mergeCell ref="E10:I10"/>
    <mergeCell ref="M14:N14"/>
    <mergeCell ref="O14:R14"/>
  </mergeCells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E99E-EEF9-4332-9A54-428C9BC474C1}">
  <sheetPr>
    <tabColor rgb="FFD2D2CD"/>
    <pageSetUpPr fitToPage="1"/>
  </sheetPr>
  <dimension ref="A1:E28"/>
  <sheetViews>
    <sheetView view="pageBreakPreview" zoomScale="70" zoomScaleNormal="70" zoomScaleSheetLayoutView="70" zoomScalePageLayoutView="70" workbookViewId="0">
      <selection activeCell="C11" sqref="C11"/>
    </sheetView>
  </sheetViews>
  <sheetFormatPr defaultColWidth="11.42578125" defaultRowHeight="12.6"/>
  <cols>
    <col min="1" max="1" width="10.140625" style="1" bestFit="1" customWidth="1"/>
    <col min="2" max="2" width="31" style="1" customWidth="1"/>
    <col min="3" max="3" width="36.140625" style="1" customWidth="1"/>
    <col min="4" max="4" width="32.42578125" style="1" customWidth="1"/>
    <col min="5" max="5" width="53.140625" style="1" customWidth="1"/>
    <col min="6" max="16384" width="11.42578125" style="1"/>
  </cols>
  <sheetData>
    <row r="1" spans="1:5" ht="35.25" customHeight="1">
      <c r="A1" s="287" t="s">
        <v>985</v>
      </c>
      <c r="B1" s="288"/>
      <c r="C1" s="288"/>
      <c r="D1" s="288"/>
      <c r="E1" s="289"/>
    </row>
    <row r="2" spans="1:5" ht="8.25" customHeight="1">
      <c r="A2" s="2"/>
      <c r="B2" s="2"/>
      <c r="C2" s="2"/>
      <c r="D2" s="2"/>
      <c r="E2" s="2"/>
    </row>
    <row r="3" spans="1:5" s="3" customFormat="1" ht="26.25" customHeight="1">
      <c r="A3" s="290" t="s">
        <v>986</v>
      </c>
      <c r="B3" s="291" t="s">
        <v>987</v>
      </c>
      <c r="C3" s="290" t="s">
        <v>47</v>
      </c>
      <c r="D3" s="290" t="s">
        <v>48</v>
      </c>
      <c r="E3" s="290" t="s">
        <v>988</v>
      </c>
    </row>
    <row r="4" spans="1:5" s="3" customFormat="1" ht="26.25" customHeight="1">
      <c r="A4" s="290"/>
      <c r="B4" s="291"/>
      <c r="C4" s="290"/>
      <c r="D4" s="290"/>
      <c r="E4" s="290"/>
    </row>
    <row r="5" spans="1:5" s="3" customFormat="1" ht="26.25" customHeight="1">
      <c r="A5" s="4"/>
      <c r="B5" s="5"/>
      <c r="C5" s="6"/>
      <c r="D5" s="6"/>
      <c r="E5" s="7"/>
    </row>
    <row r="6" spans="1:5" s="3" customFormat="1" ht="26.25" customHeight="1">
      <c r="A6" s="4"/>
      <c r="B6" s="5"/>
      <c r="C6" s="6"/>
      <c r="D6" s="6"/>
      <c r="E6" s="7"/>
    </row>
    <row r="7" spans="1:5" ht="25.5" customHeight="1">
      <c r="A7" s="8"/>
      <c r="B7" s="5"/>
      <c r="C7" s="6"/>
      <c r="D7" s="6"/>
      <c r="E7" s="7"/>
    </row>
    <row r="8" spans="1:5" ht="25.5" customHeight="1">
      <c r="A8" s="8"/>
      <c r="B8" s="5"/>
      <c r="C8" s="6"/>
      <c r="D8" s="6"/>
      <c r="E8" s="7"/>
    </row>
    <row r="9" spans="1:5" ht="25.5" customHeight="1">
      <c r="A9" s="8"/>
      <c r="B9" s="5"/>
      <c r="C9" s="6"/>
      <c r="D9" s="6"/>
      <c r="E9" s="7"/>
    </row>
    <row r="10" spans="1:5" ht="25.5" customHeight="1">
      <c r="A10" s="8"/>
      <c r="B10" s="5"/>
      <c r="C10" s="6"/>
      <c r="D10" s="6"/>
      <c r="E10" s="7"/>
    </row>
    <row r="11" spans="1:5" ht="25.5" customHeight="1">
      <c r="A11" s="8"/>
      <c r="B11" s="5"/>
      <c r="C11" s="6"/>
      <c r="D11" s="6"/>
      <c r="E11" s="7"/>
    </row>
    <row r="12" spans="1:5" ht="25.5" customHeight="1">
      <c r="A12" s="8"/>
      <c r="B12" s="5"/>
      <c r="C12" s="6"/>
      <c r="D12" s="6"/>
      <c r="E12" s="7"/>
    </row>
    <row r="13" spans="1:5" ht="25.5" customHeight="1">
      <c r="A13" s="8"/>
      <c r="B13" s="5"/>
      <c r="C13" s="6"/>
      <c r="D13" s="6"/>
      <c r="E13" s="7"/>
    </row>
    <row r="14" spans="1:5" ht="25.5" customHeight="1">
      <c r="A14" s="8"/>
      <c r="B14" s="5"/>
      <c r="C14" s="6"/>
      <c r="D14" s="6"/>
      <c r="E14" s="7"/>
    </row>
    <row r="15" spans="1:5" ht="25.5" customHeight="1">
      <c r="A15" s="8"/>
      <c r="B15" s="5"/>
      <c r="C15" s="6"/>
      <c r="D15" s="6"/>
      <c r="E15" s="7"/>
    </row>
    <row r="16" spans="1:5" ht="25.5" customHeight="1">
      <c r="A16" s="8"/>
      <c r="B16" s="5"/>
      <c r="C16" s="6"/>
      <c r="D16" s="6"/>
      <c r="E16" s="7"/>
    </row>
    <row r="17" spans="1:5" ht="25.5" customHeight="1">
      <c r="A17" s="8"/>
      <c r="B17" s="5"/>
      <c r="C17" s="6"/>
      <c r="D17" s="6"/>
      <c r="E17" s="7"/>
    </row>
    <row r="18" spans="1:5" ht="25.5" customHeight="1">
      <c r="A18" s="8"/>
      <c r="B18" s="5"/>
      <c r="C18" s="6"/>
      <c r="D18" s="6"/>
      <c r="E18" s="7"/>
    </row>
    <row r="19" spans="1:5" ht="25.5" customHeight="1">
      <c r="A19" s="8"/>
      <c r="B19" s="5"/>
      <c r="C19" s="6"/>
      <c r="D19" s="6"/>
      <c r="E19" s="7"/>
    </row>
    <row r="20" spans="1:5" ht="25.5" customHeight="1">
      <c r="A20" s="8"/>
      <c r="B20" s="5"/>
      <c r="C20" s="6"/>
      <c r="D20" s="6"/>
      <c r="E20" s="7"/>
    </row>
    <row r="21" spans="1:5" ht="25.5" customHeight="1">
      <c r="A21" s="8"/>
      <c r="B21" s="5"/>
      <c r="C21" s="6"/>
      <c r="D21" s="6"/>
      <c r="E21" s="7"/>
    </row>
    <row r="22" spans="1:5" ht="25.5" customHeight="1">
      <c r="A22" s="8"/>
      <c r="B22" s="5"/>
      <c r="C22" s="6"/>
      <c r="D22" s="6"/>
      <c r="E22" s="7"/>
    </row>
    <row r="23" spans="1:5" ht="25.5" customHeight="1">
      <c r="A23" s="8"/>
      <c r="B23" s="5"/>
      <c r="C23" s="6"/>
      <c r="D23" s="6"/>
      <c r="E23" s="7"/>
    </row>
    <row r="24" spans="1:5" ht="25.5" customHeight="1">
      <c r="A24" s="8"/>
      <c r="B24" s="5"/>
      <c r="C24" s="6"/>
      <c r="D24" s="6"/>
      <c r="E24" s="7"/>
    </row>
    <row r="25" spans="1:5" ht="25.5" customHeight="1">
      <c r="A25" s="8"/>
      <c r="B25" s="5"/>
      <c r="C25" s="6"/>
      <c r="D25" s="6"/>
      <c r="E25" s="7"/>
    </row>
    <row r="26" spans="1:5" ht="25.5" customHeight="1">
      <c r="A26" s="8"/>
      <c r="B26" s="5"/>
      <c r="C26" s="6"/>
      <c r="D26" s="6"/>
      <c r="E26" s="7"/>
    </row>
    <row r="27" spans="1:5" ht="19.5" customHeight="1">
      <c r="A27" s="8"/>
      <c r="B27" s="5"/>
      <c r="C27" s="6"/>
      <c r="D27" s="6"/>
      <c r="E27" s="7"/>
    </row>
    <row r="28" spans="1:5" ht="12.95">
      <c r="A28" s="9"/>
      <c r="B28" s="10"/>
      <c r="C28" s="10"/>
      <c r="D28" s="10"/>
      <c r="E28" s="11"/>
    </row>
  </sheetData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.25" right="0.25" top="0.75" bottom="0.75" header="0.3" footer="0.3"/>
  <pageSetup paperSize="9"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911A-16A2-4D63-9B33-7B7C740DDED1}">
  <dimension ref="A2:K393"/>
  <sheetViews>
    <sheetView topLeftCell="B1" workbookViewId="0">
      <selection activeCell="D5" sqref="D5"/>
    </sheetView>
  </sheetViews>
  <sheetFormatPr defaultColWidth="10.85546875" defaultRowHeight="14.45"/>
  <cols>
    <col min="1" max="1" width="50.5703125" hidden="1" customWidth="1"/>
    <col min="2" max="2" width="21.140625" customWidth="1"/>
    <col min="3" max="3" width="17.5703125" style="162" customWidth="1"/>
    <col min="4" max="6" width="15.5703125" style="162" customWidth="1"/>
    <col min="7" max="7" width="15.85546875" customWidth="1"/>
    <col min="8" max="11" width="15.5703125" customWidth="1"/>
  </cols>
  <sheetData>
    <row r="2" spans="1:11">
      <c r="C2" s="292" t="s">
        <v>989</v>
      </c>
      <c r="D2" s="292"/>
      <c r="E2" s="292"/>
      <c r="F2" s="292"/>
      <c r="H2" s="293" t="s">
        <v>45</v>
      </c>
      <c r="I2" s="293"/>
      <c r="J2" s="293"/>
      <c r="K2" s="293"/>
    </row>
    <row r="3" spans="1:11">
      <c r="A3" s="123" t="s">
        <v>990</v>
      </c>
    </row>
    <row r="4" spans="1:11">
      <c r="A4" s="124" t="s">
        <v>121</v>
      </c>
      <c r="C4" s="163" t="s">
        <v>121</v>
      </c>
      <c r="D4" s="163" t="s">
        <v>83</v>
      </c>
      <c r="E4" s="163" t="s">
        <v>348</v>
      </c>
      <c r="F4" s="163" t="s">
        <v>90</v>
      </c>
      <c r="H4" s="126" t="s">
        <v>121</v>
      </c>
      <c r="I4" s="126" t="s">
        <v>83</v>
      </c>
      <c r="J4" s="126" t="s">
        <v>348</v>
      </c>
      <c r="K4" s="126" t="s">
        <v>90</v>
      </c>
    </row>
    <row r="5" spans="1:11" ht="52.5">
      <c r="A5" s="125" t="s">
        <v>736</v>
      </c>
      <c r="C5" s="117" t="s">
        <v>368</v>
      </c>
      <c r="D5" s="117" t="s">
        <v>335</v>
      </c>
      <c r="E5" s="117" t="s">
        <v>345</v>
      </c>
      <c r="F5" s="119" t="s">
        <v>217</v>
      </c>
      <c r="H5" s="125" t="s">
        <v>772</v>
      </c>
      <c r="I5" s="125" t="s">
        <v>587</v>
      </c>
      <c r="J5" s="125" t="s">
        <v>747</v>
      </c>
      <c r="K5" s="125" t="s">
        <v>792</v>
      </c>
    </row>
    <row r="6" spans="1:11" ht="42">
      <c r="A6" s="125" t="s">
        <v>751</v>
      </c>
      <c r="C6" s="117" t="s">
        <v>371</v>
      </c>
      <c r="D6" s="117" t="s">
        <v>97</v>
      </c>
      <c r="E6" s="117" t="s">
        <v>355</v>
      </c>
      <c r="F6" s="119" t="s">
        <v>338</v>
      </c>
      <c r="H6" s="125" t="s">
        <v>769</v>
      </c>
      <c r="I6" s="125" t="s">
        <v>584</v>
      </c>
      <c r="J6" s="125" t="s">
        <v>745</v>
      </c>
      <c r="K6" s="125" t="s">
        <v>789</v>
      </c>
    </row>
    <row r="7" spans="1:11" ht="42">
      <c r="A7" s="125" t="s">
        <v>145</v>
      </c>
      <c r="C7" s="117" t="s">
        <v>275</v>
      </c>
      <c r="D7" s="117" t="s">
        <v>301</v>
      </c>
      <c r="E7" s="117" t="s">
        <v>400</v>
      </c>
      <c r="F7" s="119" t="s">
        <v>341</v>
      </c>
      <c r="H7" s="125" t="s">
        <v>766</v>
      </c>
      <c r="I7" s="125" t="s">
        <v>552</v>
      </c>
      <c r="J7" s="125" t="s">
        <v>425</v>
      </c>
      <c r="K7" s="125" t="s">
        <v>749</v>
      </c>
    </row>
    <row r="8" spans="1:11" ht="21">
      <c r="A8" s="125" t="s">
        <v>554</v>
      </c>
      <c r="C8" s="117" t="s">
        <v>372</v>
      </c>
      <c r="D8" s="119" t="s">
        <v>103</v>
      </c>
      <c r="E8" s="117" t="s">
        <v>424</v>
      </c>
      <c r="F8" s="117" t="s">
        <v>349</v>
      </c>
      <c r="H8" s="125" t="s">
        <v>763</v>
      </c>
      <c r="I8" s="125" t="s">
        <v>549</v>
      </c>
      <c r="J8" s="125" t="s">
        <v>401</v>
      </c>
      <c r="K8" s="125" t="s">
        <v>745</v>
      </c>
    </row>
    <row r="9" spans="1:11" ht="42">
      <c r="A9" s="125" t="s">
        <v>754</v>
      </c>
      <c r="C9" s="117" t="s">
        <v>374</v>
      </c>
      <c r="D9" s="119" t="s">
        <v>309</v>
      </c>
      <c r="E9" s="117" t="s">
        <v>744</v>
      </c>
      <c r="F9" s="119" t="s">
        <v>352</v>
      </c>
      <c r="H9" s="125" t="s">
        <v>759</v>
      </c>
      <c r="I9" s="125" t="s">
        <v>542</v>
      </c>
      <c r="J9" s="125" t="s">
        <v>356</v>
      </c>
      <c r="K9" s="125" t="s">
        <v>743</v>
      </c>
    </row>
    <row r="10" spans="1:11" ht="42">
      <c r="A10" s="125" t="s">
        <v>122</v>
      </c>
      <c r="C10" s="117" t="s">
        <v>375</v>
      </c>
      <c r="D10" s="119" t="s">
        <v>154</v>
      </c>
      <c r="E10" s="164" t="s">
        <v>345</v>
      </c>
      <c r="F10" s="117" t="s">
        <v>358</v>
      </c>
      <c r="H10" s="125" t="s">
        <v>752</v>
      </c>
      <c r="I10" s="125" t="s">
        <v>531</v>
      </c>
      <c r="J10" s="125" t="s">
        <v>346</v>
      </c>
      <c r="K10" s="125" t="s">
        <v>741</v>
      </c>
    </row>
    <row r="11" spans="1:11" ht="31.5">
      <c r="A11" s="125" t="s">
        <v>266</v>
      </c>
      <c r="C11" s="117" t="s">
        <v>376</v>
      </c>
      <c r="D11" s="117" t="s">
        <v>257</v>
      </c>
      <c r="E11" s="164" t="s">
        <v>856</v>
      </c>
      <c r="F11" s="119" t="s">
        <v>397</v>
      </c>
      <c r="H11" s="125" t="s">
        <v>737</v>
      </c>
      <c r="I11" s="125" t="s">
        <v>523</v>
      </c>
      <c r="K11" s="125" t="s">
        <v>728</v>
      </c>
    </row>
    <row r="12" spans="1:11" ht="31.5">
      <c r="A12" s="125" t="s">
        <v>764</v>
      </c>
      <c r="C12" s="117" t="s">
        <v>377</v>
      </c>
      <c r="D12" s="117" t="s">
        <v>268</v>
      </c>
      <c r="F12" s="117" t="s">
        <v>403</v>
      </c>
      <c r="H12" s="125" t="s">
        <v>734</v>
      </c>
      <c r="I12" s="125" t="s">
        <v>519</v>
      </c>
      <c r="K12" s="125" t="s">
        <v>725</v>
      </c>
    </row>
    <row r="13" spans="1:11" ht="42">
      <c r="A13" s="125" t="s">
        <v>755</v>
      </c>
      <c r="C13" s="117" t="s">
        <v>379</v>
      </c>
      <c r="D13" s="117" t="s">
        <v>390</v>
      </c>
      <c r="F13" s="119" t="s">
        <v>406</v>
      </c>
      <c r="H13" s="125" t="s">
        <v>731</v>
      </c>
      <c r="I13" s="125" t="s">
        <v>516</v>
      </c>
      <c r="K13" s="125" t="s">
        <v>722</v>
      </c>
    </row>
    <row r="14" spans="1:11" ht="31.5">
      <c r="A14" s="125" t="s">
        <v>756</v>
      </c>
      <c r="C14" s="117" t="s">
        <v>380</v>
      </c>
      <c r="D14" s="117" t="s">
        <v>156</v>
      </c>
      <c r="F14" s="117" t="s">
        <v>407</v>
      </c>
      <c r="H14" s="125" t="s">
        <v>644</v>
      </c>
      <c r="I14" s="125" t="s">
        <v>510</v>
      </c>
      <c r="K14" s="125" t="s">
        <v>720</v>
      </c>
    </row>
    <row r="15" spans="1:11" ht="63">
      <c r="A15" s="125" t="s">
        <v>314</v>
      </c>
      <c r="C15" s="117" t="s">
        <v>148</v>
      </c>
      <c r="D15" s="117" t="s">
        <v>130</v>
      </c>
      <c r="F15" s="119" t="s">
        <v>418</v>
      </c>
      <c r="H15" s="125" t="s">
        <v>616</v>
      </c>
      <c r="I15" s="125" t="s">
        <v>506</v>
      </c>
      <c r="K15" s="125" t="s">
        <v>717</v>
      </c>
    </row>
    <row r="16" spans="1:11" ht="42">
      <c r="A16" s="125" t="s">
        <v>757</v>
      </c>
      <c r="C16" s="117" t="s">
        <v>383</v>
      </c>
      <c r="D16" s="119" t="s">
        <v>408</v>
      </c>
      <c r="F16" s="119" t="s">
        <v>430</v>
      </c>
      <c r="H16" s="125" t="s">
        <v>613</v>
      </c>
      <c r="I16" s="125" t="s">
        <v>501</v>
      </c>
      <c r="K16" s="125" t="s">
        <v>715</v>
      </c>
    </row>
    <row r="17" spans="1:11" ht="31.5">
      <c r="A17" s="125" t="s">
        <v>368</v>
      </c>
      <c r="C17" s="117" t="s">
        <v>384</v>
      </c>
      <c r="D17" s="119" t="s">
        <v>411</v>
      </c>
      <c r="F17" s="119" t="s">
        <v>433</v>
      </c>
      <c r="H17" s="125" t="s">
        <v>272</v>
      </c>
      <c r="I17" s="125" t="s">
        <v>494</v>
      </c>
      <c r="K17" s="125" t="s">
        <v>714</v>
      </c>
    </row>
    <row r="18" spans="1:11" ht="31.5">
      <c r="A18" s="125" t="s">
        <v>371</v>
      </c>
      <c r="C18" s="117" t="s">
        <v>427</v>
      </c>
      <c r="D18" s="119" t="s">
        <v>306</v>
      </c>
      <c r="F18" s="119" t="s">
        <v>99</v>
      </c>
      <c r="H18" s="125" t="s">
        <v>428</v>
      </c>
      <c r="I18" s="125" t="s">
        <v>487</v>
      </c>
      <c r="K18" s="125" t="s">
        <v>712</v>
      </c>
    </row>
    <row r="19" spans="1:11" ht="31.5">
      <c r="A19" s="125" t="s">
        <v>275</v>
      </c>
      <c r="C19" s="117" t="s">
        <v>145</v>
      </c>
      <c r="D19" s="119" t="s">
        <v>416</v>
      </c>
      <c r="F19" s="119" t="s">
        <v>259</v>
      </c>
      <c r="H19" s="125" t="s">
        <v>276</v>
      </c>
      <c r="I19" s="125" t="s">
        <v>484</v>
      </c>
      <c r="K19" s="125" t="s">
        <v>711</v>
      </c>
    </row>
    <row r="20" spans="1:11" ht="42">
      <c r="A20" s="125" t="s">
        <v>372</v>
      </c>
      <c r="C20" s="117" t="s">
        <v>554</v>
      </c>
      <c r="D20" s="117" t="s">
        <v>421</v>
      </c>
      <c r="F20" s="119" t="s">
        <v>438</v>
      </c>
      <c r="I20" s="125" t="s">
        <v>476</v>
      </c>
      <c r="K20" s="125" t="s">
        <v>708</v>
      </c>
    </row>
    <row r="21" spans="1:11" ht="31.5">
      <c r="A21" s="125" t="s">
        <v>374</v>
      </c>
      <c r="C21" s="117" t="s">
        <v>612</v>
      </c>
      <c r="D21" s="117" t="s">
        <v>445</v>
      </c>
      <c r="F21" s="119" t="s">
        <v>440</v>
      </c>
      <c r="I21" s="125" t="s">
        <v>474</v>
      </c>
      <c r="K21" s="125" t="s">
        <v>282</v>
      </c>
    </row>
    <row r="22" spans="1:11" ht="42">
      <c r="A22" s="125" t="s">
        <v>375</v>
      </c>
      <c r="C22" s="117" t="s">
        <v>615</v>
      </c>
      <c r="D22" s="119" t="s">
        <v>448</v>
      </c>
      <c r="F22" s="117" t="s">
        <v>355</v>
      </c>
      <c r="I22" s="125" t="s">
        <v>472</v>
      </c>
      <c r="K22" s="125" t="s">
        <v>704</v>
      </c>
    </row>
    <row r="23" spans="1:11" ht="42">
      <c r="A23" s="125" t="s">
        <v>376</v>
      </c>
      <c r="C23" s="117" t="s">
        <v>618</v>
      </c>
      <c r="D23" s="119" t="s">
        <v>204</v>
      </c>
      <c r="F23" s="119" t="s">
        <v>451</v>
      </c>
      <c r="I23" s="125" t="s">
        <v>449</v>
      </c>
      <c r="K23" s="125" t="s">
        <v>701</v>
      </c>
    </row>
    <row r="24" spans="1:11" ht="73.5">
      <c r="A24" s="125" t="s">
        <v>730</v>
      </c>
      <c r="C24" s="117" t="s">
        <v>302</v>
      </c>
      <c r="D24" s="119" t="s">
        <v>201</v>
      </c>
      <c r="F24" s="119" t="s">
        <v>454</v>
      </c>
      <c r="I24" s="125" t="s">
        <v>446</v>
      </c>
      <c r="K24" s="125" t="s">
        <v>699</v>
      </c>
    </row>
    <row r="25" spans="1:11" ht="52.5">
      <c r="A25" s="125" t="s">
        <v>377</v>
      </c>
      <c r="C25" s="117" t="s">
        <v>313</v>
      </c>
      <c r="D25" s="117" t="s">
        <v>84</v>
      </c>
      <c r="F25" s="119" t="s">
        <v>455</v>
      </c>
      <c r="I25" s="125" t="s">
        <v>422</v>
      </c>
      <c r="K25" s="125" t="s">
        <v>696</v>
      </c>
    </row>
    <row r="26" spans="1:11" ht="42">
      <c r="A26" s="125" t="s">
        <v>379</v>
      </c>
      <c r="C26" s="117" t="s">
        <v>620</v>
      </c>
      <c r="D26" s="117" t="s">
        <v>483</v>
      </c>
      <c r="F26" s="119" t="s">
        <v>456</v>
      </c>
      <c r="I26" s="125" t="s">
        <v>414</v>
      </c>
      <c r="K26" s="125" t="s">
        <v>693</v>
      </c>
    </row>
    <row r="27" spans="1:11" ht="42">
      <c r="A27" s="125" t="s">
        <v>380</v>
      </c>
      <c r="C27" s="117" t="s">
        <v>192</v>
      </c>
      <c r="D27" s="117" t="s">
        <v>486</v>
      </c>
      <c r="F27" s="119" t="s">
        <v>458</v>
      </c>
      <c r="I27" s="125" t="s">
        <v>412</v>
      </c>
      <c r="K27" s="125" t="s">
        <v>691</v>
      </c>
    </row>
    <row r="28" spans="1:11" ht="94.5">
      <c r="A28" s="125" t="s">
        <v>148</v>
      </c>
      <c r="C28" s="117" t="s">
        <v>622</v>
      </c>
      <c r="D28" s="117" t="s">
        <v>493</v>
      </c>
      <c r="F28" s="119" t="s">
        <v>461</v>
      </c>
      <c r="I28" s="125" t="s">
        <v>409</v>
      </c>
      <c r="K28" s="125" t="s">
        <v>687</v>
      </c>
    </row>
    <row r="29" spans="1:11" ht="94.5">
      <c r="A29" s="125" t="s">
        <v>771</v>
      </c>
      <c r="C29" s="117" t="s">
        <v>624</v>
      </c>
      <c r="D29" s="119" t="s">
        <v>500</v>
      </c>
      <c r="F29" s="119" t="s">
        <v>229</v>
      </c>
      <c r="I29" s="125" t="s">
        <v>395</v>
      </c>
      <c r="K29" s="125" t="s">
        <v>685</v>
      </c>
    </row>
    <row r="30" spans="1:11" ht="42">
      <c r="A30" s="125" t="s">
        <v>776</v>
      </c>
      <c r="C30" s="117" t="s">
        <v>625</v>
      </c>
      <c r="D30" s="117" t="s">
        <v>157</v>
      </c>
      <c r="F30" s="117" t="s">
        <v>466</v>
      </c>
      <c r="I30" s="125" t="s">
        <v>393</v>
      </c>
      <c r="K30" s="125" t="s">
        <v>683</v>
      </c>
    </row>
    <row r="31" spans="1:11" ht="84">
      <c r="A31" s="125" t="s">
        <v>774</v>
      </c>
      <c r="C31" s="117" t="s">
        <v>627</v>
      </c>
      <c r="D31" s="117" t="s">
        <v>509</v>
      </c>
      <c r="F31" s="119" t="s">
        <v>124</v>
      </c>
      <c r="I31" s="125" t="s">
        <v>391</v>
      </c>
      <c r="K31" s="125" t="s">
        <v>681</v>
      </c>
    </row>
    <row r="32" spans="1:11" ht="42">
      <c r="A32" s="125" t="s">
        <v>777</v>
      </c>
      <c r="C32" s="117" t="s">
        <v>628</v>
      </c>
      <c r="D32" s="117" t="s">
        <v>160</v>
      </c>
      <c r="F32" s="119" t="s">
        <v>135</v>
      </c>
      <c r="I32" s="125" t="s">
        <v>388</v>
      </c>
      <c r="K32" s="125" t="s">
        <v>677</v>
      </c>
    </row>
    <row r="33" spans="1:11" ht="52.5">
      <c r="A33" s="125" t="s">
        <v>778</v>
      </c>
      <c r="C33" s="117" t="s">
        <v>629</v>
      </c>
      <c r="D33" s="117" t="s">
        <v>518</v>
      </c>
      <c r="F33" s="119" t="s">
        <v>244</v>
      </c>
      <c r="I33" s="125" t="s">
        <v>385</v>
      </c>
      <c r="K33" s="125" t="s">
        <v>673</v>
      </c>
    </row>
    <row r="34" spans="1:11" ht="31.5">
      <c r="A34" s="125" t="s">
        <v>779</v>
      </c>
      <c r="C34" s="117" t="s">
        <v>136</v>
      </c>
      <c r="D34" s="117" t="s">
        <v>95</v>
      </c>
      <c r="F34" s="119" t="s">
        <v>478</v>
      </c>
      <c r="I34" s="125" t="s">
        <v>366</v>
      </c>
      <c r="K34" s="125" t="s">
        <v>670</v>
      </c>
    </row>
    <row r="35" spans="1:11" ht="42">
      <c r="A35" s="125" t="s">
        <v>758</v>
      </c>
      <c r="C35" s="117" t="s">
        <v>630</v>
      </c>
      <c r="D35" s="117" t="s">
        <v>530</v>
      </c>
      <c r="F35" s="119" t="s">
        <v>478</v>
      </c>
      <c r="I35" s="125" t="s">
        <v>361</v>
      </c>
      <c r="K35" s="125" t="s">
        <v>610</v>
      </c>
    </row>
    <row r="36" spans="1:11" ht="94.5">
      <c r="A36" s="125" t="s">
        <v>383</v>
      </c>
      <c r="C36" s="117" t="s">
        <v>631</v>
      </c>
      <c r="D36" s="117" t="s">
        <v>541</v>
      </c>
      <c r="F36" s="119" t="s">
        <v>293</v>
      </c>
      <c r="I36" s="125" t="s">
        <v>343</v>
      </c>
      <c r="K36" s="125" t="s">
        <v>608</v>
      </c>
    </row>
    <row r="37" spans="1:11" ht="84">
      <c r="A37" s="125" t="s">
        <v>384</v>
      </c>
      <c r="C37" s="117" t="s">
        <v>632</v>
      </c>
      <c r="D37" s="117" t="s">
        <v>164</v>
      </c>
      <c r="F37" s="119" t="s">
        <v>486</v>
      </c>
      <c r="I37" s="125" t="s">
        <v>336</v>
      </c>
      <c r="K37" s="125" t="s">
        <v>605</v>
      </c>
    </row>
    <row r="38" spans="1:11" ht="94.5">
      <c r="A38" s="125" t="s">
        <v>780</v>
      </c>
      <c r="C38" s="117" t="s">
        <v>633</v>
      </c>
      <c r="D38" s="117" t="s">
        <v>551</v>
      </c>
      <c r="F38" s="119" t="s">
        <v>490</v>
      </c>
      <c r="K38" s="125" t="s">
        <v>279</v>
      </c>
    </row>
    <row r="39" spans="1:11" ht="84">
      <c r="A39" s="125" t="s">
        <v>781</v>
      </c>
      <c r="C39" s="117" t="s">
        <v>634</v>
      </c>
      <c r="D39" s="119" t="s">
        <v>133</v>
      </c>
      <c r="F39" s="119" t="s">
        <v>252</v>
      </c>
      <c r="K39" s="125" t="s">
        <v>603</v>
      </c>
    </row>
    <row r="40" spans="1:11" ht="52.5">
      <c r="A40" s="125" t="s">
        <v>783</v>
      </c>
      <c r="C40" s="117" t="s">
        <v>636</v>
      </c>
      <c r="D40" s="117" t="s">
        <v>586</v>
      </c>
      <c r="F40" s="119" t="s">
        <v>498</v>
      </c>
      <c r="K40" s="125" t="s">
        <v>600</v>
      </c>
    </row>
    <row r="41" spans="1:11" ht="52.5">
      <c r="A41" s="125" t="s">
        <v>784</v>
      </c>
      <c r="C41" s="117" t="s">
        <v>637</v>
      </c>
      <c r="D41" s="156" t="s">
        <v>788</v>
      </c>
      <c r="F41" s="119" t="s">
        <v>503</v>
      </c>
      <c r="K41" s="125" t="s">
        <v>597</v>
      </c>
    </row>
    <row r="42" spans="1:11" ht="63">
      <c r="A42" s="125" t="s">
        <v>785</v>
      </c>
      <c r="C42" s="117" t="s">
        <v>638</v>
      </c>
      <c r="D42" s="156" t="s">
        <v>813</v>
      </c>
      <c r="F42" s="119" t="s">
        <v>512</v>
      </c>
      <c r="K42" s="125" t="s">
        <v>594</v>
      </c>
    </row>
    <row r="43" spans="1:11" ht="73.5">
      <c r="A43" s="125" t="s">
        <v>786</v>
      </c>
      <c r="C43" s="117" t="s">
        <v>639</v>
      </c>
      <c r="D43" s="156" t="s">
        <v>833</v>
      </c>
      <c r="F43" s="119" t="s">
        <v>515</v>
      </c>
      <c r="K43" s="125" t="s">
        <v>592</v>
      </c>
    </row>
    <row r="44" spans="1:11" ht="84">
      <c r="A44" s="125" t="s">
        <v>615</v>
      </c>
      <c r="C44" s="117" t="s">
        <v>640</v>
      </c>
      <c r="D44" s="156" t="s">
        <v>839</v>
      </c>
      <c r="F44" s="119" t="s">
        <v>521</v>
      </c>
      <c r="K44" s="125" t="s">
        <v>589</v>
      </c>
    </row>
    <row r="45" spans="1:11" ht="63">
      <c r="A45" s="125" t="s">
        <v>618</v>
      </c>
      <c r="C45" s="117" t="s">
        <v>641</v>
      </c>
      <c r="D45" s="156" t="s">
        <v>840</v>
      </c>
      <c r="F45" s="119" t="s">
        <v>525</v>
      </c>
      <c r="K45" s="125" t="s">
        <v>582</v>
      </c>
    </row>
    <row r="46" spans="1:11" ht="52.5">
      <c r="A46" s="125" t="s">
        <v>302</v>
      </c>
      <c r="C46" s="117" t="s">
        <v>642</v>
      </c>
      <c r="D46" s="156" t="s">
        <v>843</v>
      </c>
      <c r="F46" s="119" t="s">
        <v>527</v>
      </c>
      <c r="K46" s="125" t="s">
        <v>579</v>
      </c>
    </row>
    <row r="47" spans="1:11" ht="52.5">
      <c r="A47" s="125" t="s">
        <v>313</v>
      </c>
      <c r="C47" s="117" t="s">
        <v>643</v>
      </c>
      <c r="D47" s="156" t="s">
        <v>845</v>
      </c>
      <c r="F47" s="119" t="s">
        <v>534</v>
      </c>
      <c r="K47" s="125" t="s">
        <v>575</v>
      </c>
    </row>
    <row r="48" spans="1:11" ht="31.5">
      <c r="A48" s="125" t="s">
        <v>620</v>
      </c>
      <c r="C48" s="117" t="s">
        <v>646</v>
      </c>
      <c r="D48" s="156" t="s">
        <v>847</v>
      </c>
      <c r="F48" s="119" t="s">
        <v>537</v>
      </c>
      <c r="K48" s="125" t="s">
        <v>573</v>
      </c>
    </row>
    <row r="49" spans="1:11" ht="63">
      <c r="A49" s="125" t="s">
        <v>192</v>
      </c>
      <c r="C49" s="117" t="s">
        <v>647</v>
      </c>
      <c r="D49" s="156" t="s">
        <v>850</v>
      </c>
      <c r="F49" s="119" t="s">
        <v>538</v>
      </c>
      <c r="K49" s="125" t="s">
        <v>571</v>
      </c>
    </row>
    <row r="50" spans="1:11" ht="52.5">
      <c r="A50" s="125" t="s">
        <v>622</v>
      </c>
      <c r="C50" s="117" t="s">
        <v>648</v>
      </c>
      <c r="D50" s="156" t="s">
        <v>852</v>
      </c>
      <c r="F50" s="119" t="s">
        <v>544</v>
      </c>
      <c r="K50" s="125" t="s">
        <v>569</v>
      </c>
    </row>
    <row r="51" spans="1:11" ht="42">
      <c r="A51" s="125" t="s">
        <v>624</v>
      </c>
      <c r="C51" s="117" t="s">
        <v>650</v>
      </c>
      <c r="F51" s="119" t="s">
        <v>547</v>
      </c>
      <c r="K51" s="125" t="s">
        <v>567</v>
      </c>
    </row>
    <row r="52" spans="1:11" ht="31.5">
      <c r="A52" s="125" t="s">
        <v>625</v>
      </c>
      <c r="C52" s="117" t="s">
        <v>651</v>
      </c>
      <c r="F52" s="119" t="s">
        <v>555</v>
      </c>
      <c r="K52" s="125" t="s">
        <v>564</v>
      </c>
    </row>
    <row r="53" spans="1:11" ht="31.5">
      <c r="A53" s="125" t="s">
        <v>627</v>
      </c>
      <c r="C53" s="117" t="s">
        <v>653</v>
      </c>
      <c r="F53" s="119" t="s">
        <v>558</v>
      </c>
      <c r="K53" s="125" t="s">
        <v>561</v>
      </c>
    </row>
    <row r="54" spans="1:11" ht="73.5">
      <c r="A54" s="125" t="s">
        <v>628</v>
      </c>
      <c r="C54" s="117" t="s">
        <v>654</v>
      </c>
      <c r="F54" s="119" t="s">
        <v>295</v>
      </c>
      <c r="K54" s="125" t="s">
        <v>559</v>
      </c>
    </row>
    <row r="55" spans="1:11" ht="42">
      <c r="A55" s="125" t="s">
        <v>629</v>
      </c>
      <c r="C55" s="117" t="s">
        <v>235</v>
      </c>
      <c r="F55" s="119" t="s">
        <v>563</v>
      </c>
      <c r="K55" s="125" t="s">
        <v>556</v>
      </c>
    </row>
    <row r="56" spans="1:11" ht="52.5">
      <c r="A56" s="125" t="s">
        <v>136</v>
      </c>
      <c r="C56" s="117" t="s">
        <v>655</v>
      </c>
      <c r="F56" s="119" t="s">
        <v>566</v>
      </c>
      <c r="K56" s="125" t="s">
        <v>548</v>
      </c>
    </row>
    <row r="57" spans="1:11" ht="52.5">
      <c r="A57" s="125" t="s">
        <v>630</v>
      </c>
      <c r="C57" s="117" t="s">
        <v>657</v>
      </c>
      <c r="F57" s="119" t="s">
        <v>568</v>
      </c>
      <c r="K57" s="125" t="s">
        <v>545</v>
      </c>
    </row>
    <row r="58" spans="1:11" ht="63">
      <c r="A58" s="125" t="s">
        <v>631</v>
      </c>
      <c r="C58" s="117" t="s">
        <v>659</v>
      </c>
      <c r="F58" s="119" t="s">
        <v>570</v>
      </c>
      <c r="K58" s="125" t="s">
        <v>539</v>
      </c>
    </row>
    <row r="59" spans="1:11" ht="42">
      <c r="A59" s="125" t="s">
        <v>632</v>
      </c>
      <c r="C59" s="117" t="s">
        <v>660</v>
      </c>
      <c r="F59" s="119" t="s">
        <v>572</v>
      </c>
      <c r="K59" s="125" t="s">
        <v>535</v>
      </c>
    </row>
    <row r="60" spans="1:11" ht="31.5">
      <c r="A60" s="125" t="s">
        <v>633</v>
      </c>
      <c r="C60" s="117" t="s">
        <v>661</v>
      </c>
      <c r="F60" s="119" t="s">
        <v>574</v>
      </c>
      <c r="K60" s="125" t="s">
        <v>528</v>
      </c>
    </row>
    <row r="61" spans="1:11" ht="52.5">
      <c r="A61" s="125" t="s">
        <v>634</v>
      </c>
      <c r="C61" s="117" t="s">
        <v>662</v>
      </c>
      <c r="F61" s="119" t="s">
        <v>577</v>
      </c>
      <c r="K61" s="125" t="s">
        <v>526</v>
      </c>
    </row>
    <row r="62" spans="1:11" ht="31.5">
      <c r="A62" s="125" t="s">
        <v>636</v>
      </c>
      <c r="C62" s="117" t="s">
        <v>663</v>
      </c>
      <c r="F62" s="119" t="s">
        <v>578</v>
      </c>
      <c r="K62" s="125" t="s">
        <v>522</v>
      </c>
    </row>
    <row r="63" spans="1:11" ht="42">
      <c r="A63" s="125" t="s">
        <v>637</v>
      </c>
      <c r="C63" s="117" t="s">
        <v>664</v>
      </c>
      <c r="F63" s="119" t="s">
        <v>176</v>
      </c>
      <c r="K63" s="125" t="s">
        <v>513</v>
      </c>
    </row>
    <row r="64" spans="1:11" ht="42">
      <c r="A64" s="125" t="s">
        <v>638</v>
      </c>
      <c r="C64" s="117" t="s">
        <v>665</v>
      </c>
      <c r="F64" s="117" t="s">
        <v>581</v>
      </c>
      <c r="K64" s="125" t="s">
        <v>504</v>
      </c>
    </row>
    <row r="65" spans="1:11" ht="63">
      <c r="A65" s="125" t="s">
        <v>639</v>
      </c>
      <c r="C65" s="117" t="s">
        <v>666</v>
      </c>
      <c r="F65" s="119" t="s">
        <v>265</v>
      </c>
      <c r="K65" s="125" t="s">
        <v>499</v>
      </c>
    </row>
    <row r="66" spans="1:11" ht="42">
      <c r="A66" s="125" t="s">
        <v>640</v>
      </c>
      <c r="C66" s="117" t="s">
        <v>667</v>
      </c>
      <c r="F66" s="117" t="s">
        <v>591</v>
      </c>
      <c r="K66" s="125" t="s">
        <v>496</v>
      </c>
    </row>
    <row r="67" spans="1:11" ht="42">
      <c r="A67" s="125" t="s">
        <v>641</v>
      </c>
      <c r="C67" s="117" t="s">
        <v>668</v>
      </c>
      <c r="F67" s="117" t="s">
        <v>119</v>
      </c>
      <c r="K67" s="125" t="s">
        <v>487</v>
      </c>
    </row>
    <row r="68" spans="1:11" ht="63">
      <c r="A68" s="125" t="s">
        <v>642</v>
      </c>
      <c r="C68" s="117" t="s">
        <v>669</v>
      </c>
      <c r="F68" s="117" t="s">
        <v>596</v>
      </c>
      <c r="K68" s="125" t="s">
        <v>481</v>
      </c>
    </row>
    <row r="69" spans="1:11" ht="42">
      <c r="A69" s="125" t="s">
        <v>733</v>
      </c>
      <c r="C69" s="117" t="s">
        <v>730</v>
      </c>
      <c r="F69" s="117" t="s">
        <v>187</v>
      </c>
      <c r="K69" s="125" t="s">
        <v>479</v>
      </c>
    </row>
    <row r="70" spans="1:11" ht="42">
      <c r="A70" s="125" t="s">
        <v>768</v>
      </c>
      <c r="C70" s="117" t="s">
        <v>733</v>
      </c>
      <c r="F70" s="119" t="s">
        <v>599</v>
      </c>
      <c r="K70" s="125" t="s">
        <v>285</v>
      </c>
    </row>
    <row r="71" spans="1:11" ht="63">
      <c r="A71" s="125" t="s">
        <v>643</v>
      </c>
      <c r="C71" s="117" t="s">
        <v>736</v>
      </c>
      <c r="F71" s="119" t="s">
        <v>602</v>
      </c>
      <c r="K71" s="125" t="s">
        <v>467</v>
      </c>
    </row>
    <row r="72" spans="1:11" ht="31.5">
      <c r="A72" s="125" t="s">
        <v>646</v>
      </c>
      <c r="C72" s="117" t="s">
        <v>751</v>
      </c>
      <c r="F72" s="119" t="s">
        <v>269</v>
      </c>
      <c r="K72" s="125" t="s">
        <v>464</v>
      </c>
    </row>
    <row r="73" spans="1:11" ht="31.5">
      <c r="A73" s="125" t="s">
        <v>647</v>
      </c>
      <c r="C73" s="117" t="s">
        <v>754</v>
      </c>
      <c r="F73" s="117" t="s">
        <v>262</v>
      </c>
      <c r="K73" s="125" t="s">
        <v>462</v>
      </c>
    </row>
    <row r="74" spans="1:11" ht="31.5">
      <c r="A74" s="125" t="s">
        <v>648</v>
      </c>
      <c r="C74" s="117" t="s">
        <v>122</v>
      </c>
      <c r="F74" s="117" t="s">
        <v>607</v>
      </c>
      <c r="K74" s="125" t="s">
        <v>459</v>
      </c>
    </row>
    <row r="75" spans="1:11" ht="31.5">
      <c r="A75" s="125" t="s">
        <v>650</v>
      </c>
      <c r="C75" s="117" t="s">
        <v>755</v>
      </c>
      <c r="F75" s="119" t="s">
        <v>609</v>
      </c>
      <c r="K75" s="125" t="s">
        <v>107</v>
      </c>
    </row>
    <row r="76" spans="1:11" ht="42">
      <c r="A76" s="125" t="s">
        <v>651</v>
      </c>
      <c r="C76" s="117" t="s">
        <v>756</v>
      </c>
      <c r="F76" s="119" t="s">
        <v>214</v>
      </c>
      <c r="K76" s="125" t="s">
        <v>452</v>
      </c>
    </row>
    <row r="77" spans="1:11" ht="42">
      <c r="A77" s="125" t="s">
        <v>653</v>
      </c>
      <c r="C77" s="117" t="s">
        <v>314</v>
      </c>
      <c r="F77" s="119" t="s">
        <v>672</v>
      </c>
      <c r="K77" s="125" t="s">
        <v>443</v>
      </c>
    </row>
    <row r="78" spans="1:11" ht="73.5">
      <c r="A78" s="125" t="s">
        <v>654</v>
      </c>
      <c r="C78" s="117" t="s">
        <v>757</v>
      </c>
      <c r="F78" s="119" t="s">
        <v>675</v>
      </c>
      <c r="K78" s="125" t="s">
        <v>441</v>
      </c>
    </row>
    <row r="79" spans="1:11" ht="31.5">
      <c r="A79" s="125" t="s">
        <v>235</v>
      </c>
      <c r="C79" s="117" t="s">
        <v>758</v>
      </c>
      <c r="F79" s="119" t="s">
        <v>676</v>
      </c>
      <c r="K79" s="125" t="s">
        <v>436</v>
      </c>
    </row>
    <row r="80" spans="1:11" ht="31.5">
      <c r="A80" s="125" t="s">
        <v>655</v>
      </c>
      <c r="C80" s="117" t="s">
        <v>761</v>
      </c>
      <c r="F80" s="119" t="s">
        <v>679</v>
      </c>
      <c r="K80" s="125" t="s">
        <v>434</v>
      </c>
    </row>
    <row r="81" spans="1:11" ht="21">
      <c r="A81" s="125" t="s">
        <v>657</v>
      </c>
      <c r="C81" s="117" t="s">
        <v>266</v>
      </c>
      <c r="F81" s="119" t="s">
        <v>679</v>
      </c>
      <c r="K81" s="125" t="s">
        <v>431</v>
      </c>
    </row>
    <row r="82" spans="1:11" ht="42">
      <c r="A82" s="125" t="s">
        <v>659</v>
      </c>
      <c r="C82" s="117" t="s">
        <v>764</v>
      </c>
      <c r="F82" s="119" t="s">
        <v>680</v>
      </c>
      <c r="K82" s="125" t="s">
        <v>419</v>
      </c>
    </row>
    <row r="83" spans="1:11" ht="42">
      <c r="A83" s="125" t="s">
        <v>660</v>
      </c>
      <c r="C83" s="117" t="s">
        <v>765</v>
      </c>
      <c r="F83" s="117" t="s">
        <v>682</v>
      </c>
      <c r="K83" s="125" t="s">
        <v>404</v>
      </c>
    </row>
    <row r="84" spans="1:11" ht="31.5">
      <c r="A84" s="125" t="s">
        <v>661</v>
      </c>
      <c r="C84" s="117" t="s">
        <v>768</v>
      </c>
      <c r="F84" s="119" t="s">
        <v>110</v>
      </c>
      <c r="K84" s="125" t="s">
        <v>398</v>
      </c>
    </row>
    <row r="85" spans="1:11" ht="31.5">
      <c r="A85" s="125" t="s">
        <v>662</v>
      </c>
      <c r="C85" s="117" t="s">
        <v>771</v>
      </c>
      <c r="F85" s="119" t="s">
        <v>686</v>
      </c>
      <c r="K85" s="125" t="s">
        <v>359</v>
      </c>
    </row>
    <row r="86" spans="1:11" ht="52.5">
      <c r="A86" s="125" t="s">
        <v>663</v>
      </c>
      <c r="C86" s="117" t="s">
        <v>774</v>
      </c>
      <c r="F86" s="119" t="s">
        <v>686</v>
      </c>
      <c r="K86" s="125" t="s">
        <v>353</v>
      </c>
    </row>
    <row r="87" spans="1:11" ht="42">
      <c r="A87" s="125" t="s">
        <v>664</v>
      </c>
      <c r="C87" s="117" t="s">
        <v>776</v>
      </c>
      <c r="F87" s="119" t="s">
        <v>690</v>
      </c>
      <c r="K87" s="125" t="s">
        <v>350</v>
      </c>
    </row>
    <row r="88" spans="1:11" ht="52.5">
      <c r="A88" s="125" t="s">
        <v>665</v>
      </c>
      <c r="C88" s="117" t="s">
        <v>777</v>
      </c>
      <c r="F88" s="119" t="s">
        <v>692</v>
      </c>
      <c r="K88" s="125" t="s">
        <v>342</v>
      </c>
    </row>
    <row r="89" spans="1:11" ht="52.5">
      <c r="A89" s="125" t="s">
        <v>666</v>
      </c>
      <c r="C89" s="117" t="s">
        <v>778</v>
      </c>
      <c r="F89" s="119" t="s">
        <v>695</v>
      </c>
      <c r="K89" s="125" t="s">
        <v>339</v>
      </c>
    </row>
    <row r="90" spans="1:11" ht="84">
      <c r="A90" s="125" t="s">
        <v>667</v>
      </c>
      <c r="C90" s="117" t="s">
        <v>779</v>
      </c>
      <c r="F90" s="117" t="s">
        <v>698</v>
      </c>
      <c r="K90" s="125" t="s">
        <v>333</v>
      </c>
    </row>
    <row r="91" spans="1:11" ht="31.5">
      <c r="A91" s="125" t="s">
        <v>668</v>
      </c>
      <c r="C91" s="117" t="s">
        <v>780</v>
      </c>
      <c r="F91" s="119" t="s">
        <v>700</v>
      </c>
    </row>
    <row r="92" spans="1:11" ht="63">
      <c r="A92" s="125" t="s">
        <v>669</v>
      </c>
      <c r="C92" s="117" t="s">
        <v>781</v>
      </c>
      <c r="F92" s="119" t="s">
        <v>703</v>
      </c>
    </row>
    <row r="93" spans="1:11" ht="73.5">
      <c r="A93" s="125" t="s">
        <v>761</v>
      </c>
      <c r="C93" s="117" t="s">
        <v>783</v>
      </c>
      <c r="F93" s="119" t="s">
        <v>705</v>
      </c>
    </row>
    <row r="94" spans="1:11" ht="31.5">
      <c r="A94" s="125" t="s">
        <v>612</v>
      </c>
      <c r="C94" s="117" t="s">
        <v>784</v>
      </c>
      <c r="F94" s="119" t="s">
        <v>107</v>
      </c>
    </row>
    <row r="95" spans="1:11" ht="31.5">
      <c r="A95" s="125" t="s">
        <v>765</v>
      </c>
      <c r="C95" s="117" t="s">
        <v>785</v>
      </c>
      <c r="F95" s="119" t="s">
        <v>91</v>
      </c>
    </row>
    <row r="96" spans="1:11" ht="42">
      <c r="A96" s="125" t="s">
        <v>427</v>
      </c>
      <c r="C96" s="117" t="s">
        <v>786</v>
      </c>
      <c r="F96" s="119" t="s">
        <v>113</v>
      </c>
    </row>
    <row r="97" spans="1:6" ht="52.5">
      <c r="A97" s="124" t="s">
        <v>83</v>
      </c>
      <c r="C97" s="156" t="s">
        <v>827</v>
      </c>
      <c r="F97" s="119" t="s">
        <v>707</v>
      </c>
    </row>
    <row r="98" spans="1:6" ht="42">
      <c r="A98" s="125" t="s">
        <v>309</v>
      </c>
      <c r="C98" s="156" t="s">
        <v>837</v>
      </c>
      <c r="F98" s="119" t="s">
        <v>710</v>
      </c>
    </row>
    <row r="99" spans="1:6" ht="31.5">
      <c r="A99" s="125" t="s">
        <v>541</v>
      </c>
      <c r="F99" s="119" t="s">
        <v>207</v>
      </c>
    </row>
    <row r="100" spans="1:6" ht="21">
      <c r="A100" s="125" t="s">
        <v>586</v>
      </c>
      <c r="F100" s="119" t="s">
        <v>713</v>
      </c>
    </row>
    <row r="101" spans="1:6" ht="31.5">
      <c r="A101" s="125" t="s">
        <v>84</v>
      </c>
      <c r="F101" s="119" t="s">
        <v>291</v>
      </c>
    </row>
    <row r="102" spans="1:6" ht="31.5">
      <c r="A102" s="125" t="s">
        <v>448</v>
      </c>
      <c r="F102" s="119" t="s">
        <v>143</v>
      </c>
    </row>
    <row r="103" spans="1:6" ht="52.5">
      <c r="A103" s="125" t="s">
        <v>445</v>
      </c>
      <c r="F103" s="119" t="s">
        <v>719</v>
      </c>
    </row>
    <row r="104" spans="1:6" ht="31.5">
      <c r="A104" s="125" t="s">
        <v>421</v>
      </c>
      <c r="F104" s="119" t="s">
        <v>139</v>
      </c>
    </row>
    <row r="105" spans="1:6" ht="52.5">
      <c r="A105" s="125" t="s">
        <v>154</v>
      </c>
      <c r="F105" s="119" t="s">
        <v>724</v>
      </c>
    </row>
    <row r="106" spans="1:6" ht="31.5">
      <c r="A106" s="125" t="s">
        <v>335</v>
      </c>
      <c r="F106" s="119" t="s">
        <v>727</v>
      </c>
    </row>
    <row r="107" spans="1:6" ht="31.5">
      <c r="A107" s="125" t="s">
        <v>257</v>
      </c>
      <c r="F107" s="119" t="s">
        <v>740</v>
      </c>
    </row>
    <row r="108" spans="1:6" ht="42">
      <c r="A108" s="125" t="s">
        <v>483</v>
      </c>
      <c r="F108" s="117" t="s">
        <v>345</v>
      </c>
    </row>
    <row r="109" spans="1:6" ht="42">
      <c r="A109" s="125" t="s">
        <v>530</v>
      </c>
      <c r="F109" s="117" t="s">
        <v>744</v>
      </c>
    </row>
    <row r="110" spans="1:6" ht="42">
      <c r="A110" s="125" t="s">
        <v>268</v>
      </c>
      <c r="F110" s="156" t="s">
        <v>748</v>
      </c>
    </row>
    <row r="111" spans="1:6" ht="31.5">
      <c r="A111" s="125" t="s">
        <v>130</v>
      </c>
      <c r="F111" s="119" t="s">
        <v>791</v>
      </c>
    </row>
    <row r="112" spans="1:6" ht="31.5">
      <c r="A112" s="125" t="s">
        <v>201</v>
      </c>
      <c r="F112" s="156" t="s">
        <v>793</v>
      </c>
    </row>
    <row r="113" spans="1:6" ht="21">
      <c r="A113" s="125" t="s">
        <v>204</v>
      </c>
      <c r="F113" s="156" t="s">
        <v>796</v>
      </c>
    </row>
    <row r="114" spans="1:6" ht="21">
      <c r="A114" s="125" t="s">
        <v>103</v>
      </c>
      <c r="F114" s="156" t="s">
        <v>798</v>
      </c>
    </row>
    <row r="115" spans="1:6" ht="31.5">
      <c r="A115" s="125" t="s">
        <v>416</v>
      </c>
      <c r="F115" s="156" t="s">
        <v>801</v>
      </c>
    </row>
    <row r="116" spans="1:6" ht="42">
      <c r="A116" s="125" t="s">
        <v>95</v>
      </c>
      <c r="F116" s="156" t="s">
        <v>804</v>
      </c>
    </row>
    <row r="117" spans="1:6" ht="42">
      <c r="A117" s="125" t="s">
        <v>493</v>
      </c>
      <c r="F117" s="156" t="s">
        <v>806</v>
      </c>
    </row>
    <row r="118" spans="1:6" ht="42">
      <c r="A118" s="125" t="s">
        <v>411</v>
      </c>
      <c r="F118" s="156" t="s">
        <v>808</v>
      </c>
    </row>
    <row r="119" spans="1:6" ht="42">
      <c r="A119" s="125" t="s">
        <v>306</v>
      </c>
      <c r="F119" s="156" t="s">
        <v>810</v>
      </c>
    </row>
    <row r="120" spans="1:6" ht="21">
      <c r="A120" s="125" t="s">
        <v>408</v>
      </c>
      <c r="F120" s="156" t="s">
        <v>816</v>
      </c>
    </row>
    <row r="121" spans="1:6" ht="63">
      <c r="A121" s="125" t="s">
        <v>97</v>
      </c>
      <c r="F121" s="156" t="s">
        <v>819</v>
      </c>
    </row>
    <row r="122" spans="1:6" ht="31.5">
      <c r="A122" s="125" t="s">
        <v>156</v>
      </c>
      <c r="F122" s="156" t="s">
        <v>821</v>
      </c>
    </row>
    <row r="123" spans="1:6" ht="31.5">
      <c r="A123" s="125" t="s">
        <v>486</v>
      </c>
      <c r="F123" s="156" t="s">
        <v>823</v>
      </c>
    </row>
    <row r="124" spans="1:6" ht="31.5">
      <c r="A124" s="125" t="s">
        <v>390</v>
      </c>
      <c r="F124" s="156" t="s">
        <v>825</v>
      </c>
    </row>
    <row r="125" spans="1:6" ht="31.5">
      <c r="A125" s="125" t="s">
        <v>509</v>
      </c>
      <c r="F125" s="156" t="s">
        <v>830</v>
      </c>
    </row>
    <row r="126" spans="1:6" ht="42">
      <c r="A126" s="125" t="s">
        <v>500</v>
      </c>
      <c r="F126" s="156" t="s">
        <v>835</v>
      </c>
    </row>
    <row r="127" spans="1:6" ht="42">
      <c r="A127" s="125" t="s">
        <v>157</v>
      </c>
      <c r="F127" s="156" t="s">
        <v>838</v>
      </c>
    </row>
    <row r="128" spans="1:6" ht="21">
      <c r="A128" s="125" t="s">
        <v>301</v>
      </c>
      <c r="F128" s="156" t="s">
        <v>854</v>
      </c>
    </row>
    <row r="129" spans="1:6" ht="21">
      <c r="A129" s="125" t="s">
        <v>133</v>
      </c>
      <c r="F129" s="156" t="s">
        <v>858</v>
      </c>
    </row>
    <row r="130" spans="1:6">
      <c r="A130" s="125" t="s">
        <v>164</v>
      </c>
    </row>
    <row r="131" spans="1:6">
      <c r="A131" s="125" t="s">
        <v>551</v>
      </c>
    </row>
    <row r="132" spans="1:6">
      <c r="A132" s="125" t="s">
        <v>518</v>
      </c>
    </row>
    <row r="133" spans="1:6">
      <c r="A133" s="125" t="s">
        <v>160</v>
      </c>
    </row>
    <row r="134" spans="1:6">
      <c r="A134" s="124" t="s">
        <v>348</v>
      </c>
    </row>
    <row r="135" spans="1:6">
      <c r="A135" s="125" t="s">
        <v>744</v>
      </c>
    </row>
    <row r="136" spans="1:6">
      <c r="A136" s="125" t="s">
        <v>345</v>
      </c>
    </row>
    <row r="137" spans="1:6">
      <c r="A137" s="125" t="s">
        <v>355</v>
      </c>
    </row>
    <row r="138" spans="1:6">
      <c r="A138" s="125" t="s">
        <v>400</v>
      </c>
    </row>
    <row r="139" spans="1:6">
      <c r="A139" s="125" t="s">
        <v>424</v>
      </c>
    </row>
    <row r="140" spans="1:6">
      <c r="A140" s="124" t="s">
        <v>90</v>
      </c>
    </row>
    <row r="141" spans="1:6">
      <c r="A141" s="125" t="s">
        <v>110</v>
      </c>
    </row>
    <row r="142" spans="1:6">
      <c r="A142" s="125" t="s">
        <v>338</v>
      </c>
    </row>
    <row r="143" spans="1:6">
      <c r="A143" s="125" t="s">
        <v>403</v>
      </c>
    </row>
    <row r="144" spans="1:6">
      <c r="A144" s="125" t="s">
        <v>358</v>
      </c>
    </row>
    <row r="145" spans="1:1">
      <c r="A145" s="125" t="s">
        <v>727</v>
      </c>
    </row>
    <row r="146" spans="1:1">
      <c r="A146" s="125" t="s">
        <v>555</v>
      </c>
    </row>
    <row r="147" spans="1:1">
      <c r="A147" s="125" t="s">
        <v>538</v>
      </c>
    </row>
    <row r="148" spans="1:1">
      <c r="A148" s="125" t="s">
        <v>544</v>
      </c>
    </row>
    <row r="149" spans="1:1">
      <c r="A149" s="125" t="s">
        <v>607</v>
      </c>
    </row>
    <row r="150" spans="1:1">
      <c r="A150" s="125" t="s">
        <v>695</v>
      </c>
    </row>
    <row r="151" spans="1:1">
      <c r="A151" s="125" t="s">
        <v>700</v>
      </c>
    </row>
    <row r="152" spans="1:1">
      <c r="A152" s="125" t="s">
        <v>703</v>
      </c>
    </row>
    <row r="153" spans="1:1">
      <c r="A153" s="125" t="s">
        <v>719</v>
      </c>
    </row>
    <row r="154" spans="1:1">
      <c r="A154" s="125" t="s">
        <v>295</v>
      </c>
    </row>
    <row r="155" spans="1:1">
      <c r="A155" s="125" t="s">
        <v>349</v>
      </c>
    </row>
    <row r="156" spans="1:1">
      <c r="A156" s="125" t="s">
        <v>572</v>
      </c>
    </row>
    <row r="157" spans="1:1">
      <c r="A157" s="125" t="s">
        <v>707</v>
      </c>
    </row>
    <row r="158" spans="1:1">
      <c r="A158" s="125" t="s">
        <v>744</v>
      </c>
    </row>
    <row r="159" spans="1:1">
      <c r="A159" s="125" t="s">
        <v>682</v>
      </c>
    </row>
    <row r="160" spans="1:1">
      <c r="A160" s="125" t="s">
        <v>345</v>
      </c>
    </row>
    <row r="161" spans="1:1">
      <c r="A161" s="125" t="s">
        <v>229</v>
      </c>
    </row>
    <row r="162" spans="1:1">
      <c r="A162" s="125" t="s">
        <v>596</v>
      </c>
    </row>
    <row r="163" spans="1:1">
      <c r="A163" s="125" t="s">
        <v>341</v>
      </c>
    </row>
    <row r="164" spans="1:1">
      <c r="A164" s="125" t="s">
        <v>265</v>
      </c>
    </row>
    <row r="165" spans="1:1">
      <c r="A165" s="125" t="s">
        <v>187</v>
      </c>
    </row>
    <row r="166" spans="1:1">
      <c r="A166" s="125" t="s">
        <v>692</v>
      </c>
    </row>
    <row r="167" spans="1:1">
      <c r="A167" s="125" t="s">
        <v>724</v>
      </c>
    </row>
    <row r="168" spans="1:1">
      <c r="A168" s="125" t="s">
        <v>748</v>
      </c>
    </row>
    <row r="169" spans="1:1">
      <c r="A169" s="125" t="s">
        <v>713</v>
      </c>
    </row>
    <row r="170" spans="1:1">
      <c r="A170" s="125" t="s">
        <v>574</v>
      </c>
    </row>
    <row r="171" spans="1:1">
      <c r="A171" s="125" t="s">
        <v>454</v>
      </c>
    </row>
    <row r="172" spans="1:1">
      <c r="A172" s="125" t="s">
        <v>455</v>
      </c>
    </row>
    <row r="173" spans="1:1">
      <c r="A173" s="125" t="s">
        <v>577</v>
      </c>
    </row>
    <row r="174" spans="1:1">
      <c r="A174" s="125" t="s">
        <v>107</v>
      </c>
    </row>
    <row r="175" spans="1:1">
      <c r="A175" s="125" t="s">
        <v>451</v>
      </c>
    </row>
    <row r="176" spans="1:1">
      <c r="A176" s="125" t="s">
        <v>534</v>
      </c>
    </row>
    <row r="177" spans="1:1">
      <c r="A177" s="125" t="s">
        <v>537</v>
      </c>
    </row>
    <row r="178" spans="1:1">
      <c r="A178" s="125" t="s">
        <v>269</v>
      </c>
    </row>
    <row r="179" spans="1:1">
      <c r="A179" s="125" t="s">
        <v>124</v>
      </c>
    </row>
    <row r="180" spans="1:1">
      <c r="A180" s="125" t="s">
        <v>418</v>
      </c>
    </row>
    <row r="181" spans="1:1">
      <c r="A181" s="125" t="s">
        <v>143</v>
      </c>
    </row>
    <row r="182" spans="1:1">
      <c r="A182" s="125" t="s">
        <v>252</v>
      </c>
    </row>
    <row r="183" spans="1:1">
      <c r="A183" s="125" t="s">
        <v>355</v>
      </c>
    </row>
    <row r="184" spans="1:1">
      <c r="A184" s="125" t="s">
        <v>456</v>
      </c>
    </row>
    <row r="185" spans="1:1">
      <c r="A185" s="125" t="s">
        <v>705</v>
      </c>
    </row>
    <row r="186" spans="1:1">
      <c r="A186" s="125" t="s">
        <v>521</v>
      </c>
    </row>
    <row r="187" spans="1:1">
      <c r="A187" s="125" t="s">
        <v>690</v>
      </c>
    </row>
    <row r="188" spans="1:1">
      <c r="A188" s="125" t="s">
        <v>176</v>
      </c>
    </row>
    <row r="189" spans="1:1">
      <c r="A189" s="125" t="s">
        <v>672</v>
      </c>
    </row>
    <row r="190" spans="1:1">
      <c r="A190" s="125" t="s">
        <v>563</v>
      </c>
    </row>
    <row r="191" spans="1:1">
      <c r="A191" s="125" t="s">
        <v>566</v>
      </c>
    </row>
    <row r="192" spans="1:1">
      <c r="A192" s="125" t="s">
        <v>458</v>
      </c>
    </row>
    <row r="193" spans="1:1">
      <c r="A193" s="125" t="s">
        <v>406</v>
      </c>
    </row>
    <row r="194" spans="1:1">
      <c r="A194" s="125" t="s">
        <v>352</v>
      </c>
    </row>
    <row r="195" spans="1:1">
      <c r="A195" s="125" t="s">
        <v>440</v>
      </c>
    </row>
    <row r="196" spans="1:1">
      <c r="A196" s="125" t="s">
        <v>547</v>
      </c>
    </row>
    <row r="197" spans="1:1">
      <c r="A197" s="125" t="s">
        <v>99</v>
      </c>
    </row>
    <row r="198" spans="1:1">
      <c r="A198" s="125" t="s">
        <v>259</v>
      </c>
    </row>
    <row r="199" spans="1:1">
      <c r="A199" s="125" t="s">
        <v>438</v>
      </c>
    </row>
    <row r="200" spans="1:1">
      <c r="A200" s="125" t="s">
        <v>591</v>
      </c>
    </row>
    <row r="201" spans="1:1">
      <c r="A201" s="125" t="s">
        <v>119</v>
      </c>
    </row>
    <row r="202" spans="1:1">
      <c r="A202" s="125" t="s">
        <v>609</v>
      </c>
    </row>
    <row r="203" spans="1:1">
      <c r="A203" s="125" t="s">
        <v>433</v>
      </c>
    </row>
    <row r="204" spans="1:1">
      <c r="A204" s="125" t="s">
        <v>139</v>
      </c>
    </row>
    <row r="205" spans="1:1">
      <c r="A205" s="125" t="s">
        <v>291</v>
      </c>
    </row>
    <row r="206" spans="1:1">
      <c r="A206" s="125" t="s">
        <v>478</v>
      </c>
    </row>
    <row r="207" spans="1:1">
      <c r="A207" s="125" t="s">
        <v>214</v>
      </c>
    </row>
    <row r="208" spans="1:1">
      <c r="A208" s="125" t="s">
        <v>578</v>
      </c>
    </row>
    <row r="209" spans="1:1">
      <c r="A209" s="125" t="s">
        <v>740</v>
      </c>
    </row>
    <row r="210" spans="1:1">
      <c r="A210" s="125" t="s">
        <v>527</v>
      </c>
    </row>
    <row r="211" spans="1:1">
      <c r="A211" s="125" t="s">
        <v>397</v>
      </c>
    </row>
    <row r="212" spans="1:1">
      <c r="A212" s="125" t="s">
        <v>135</v>
      </c>
    </row>
    <row r="213" spans="1:1">
      <c r="A213" s="125" t="s">
        <v>568</v>
      </c>
    </row>
    <row r="214" spans="1:1">
      <c r="A214" s="125" t="s">
        <v>486</v>
      </c>
    </row>
    <row r="215" spans="1:1">
      <c r="A215" s="125" t="s">
        <v>490</v>
      </c>
    </row>
    <row r="216" spans="1:1">
      <c r="A216" s="125" t="s">
        <v>498</v>
      </c>
    </row>
    <row r="217" spans="1:1">
      <c r="A217" s="125" t="s">
        <v>244</v>
      </c>
    </row>
    <row r="218" spans="1:1">
      <c r="A218" s="125" t="s">
        <v>461</v>
      </c>
    </row>
    <row r="219" spans="1:1">
      <c r="A219" s="125" t="s">
        <v>293</v>
      </c>
    </row>
    <row r="220" spans="1:1">
      <c r="A220" s="125" t="s">
        <v>525</v>
      </c>
    </row>
    <row r="221" spans="1:1">
      <c r="A221" s="125" t="s">
        <v>558</v>
      </c>
    </row>
    <row r="222" spans="1:1">
      <c r="A222" s="125" t="s">
        <v>91</v>
      </c>
    </row>
    <row r="223" spans="1:1">
      <c r="A223" s="125" t="s">
        <v>113</v>
      </c>
    </row>
    <row r="224" spans="1:1">
      <c r="A224" s="125" t="s">
        <v>430</v>
      </c>
    </row>
    <row r="225" spans="1:1">
      <c r="A225" s="125" t="s">
        <v>686</v>
      </c>
    </row>
    <row r="226" spans="1:1">
      <c r="A226" s="125" t="s">
        <v>503</v>
      </c>
    </row>
    <row r="227" spans="1:1">
      <c r="A227" s="125" t="s">
        <v>407</v>
      </c>
    </row>
    <row r="228" spans="1:1">
      <c r="A228" s="125" t="s">
        <v>788</v>
      </c>
    </row>
    <row r="229" spans="1:1">
      <c r="A229" s="125" t="s">
        <v>680</v>
      </c>
    </row>
    <row r="230" spans="1:1">
      <c r="A230" s="125" t="s">
        <v>991</v>
      </c>
    </row>
    <row r="231" spans="1:1">
      <c r="A231" s="125" t="s">
        <v>512</v>
      </c>
    </row>
    <row r="232" spans="1:1">
      <c r="A232" s="125" t="s">
        <v>515</v>
      </c>
    </row>
    <row r="233" spans="1:1">
      <c r="A233" s="125" t="s">
        <v>791</v>
      </c>
    </row>
    <row r="234" spans="1:1">
      <c r="A234" s="125" t="s">
        <v>570</v>
      </c>
    </row>
    <row r="235" spans="1:1">
      <c r="A235" s="125" t="s">
        <v>675</v>
      </c>
    </row>
    <row r="236" spans="1:1">
      <c r="A236" s="125" t="s">
        <v>676</v>
      </c>
    </row>
    <row r="237" spans="1:1">
      <c r="A237" s="125" t="s">
        <v>679</v>
      </c>
    </row>
    <row r="238" spans="1:1">
      <c r="A238" s="125" t="s">
        <v>602</v>
      </c>
    </row>
    <row r="239" spans="1:1">
      <c r="A239" s="125" t="s">
        <v>599</v>
      </c>
    </row>
    <row r="240" spans="1:1">
      <c r="A240" s="125" t="s">
        <v>262</v>
      </c>
    </row>
    <row r="241" spans="1:1">
      <c r="A241" s="125" t="s">
        <v>698</v>
      </c>
    </row>
    <row r="242" spans="1:1">
      <c r="A242" s="125" t="s">
        <v>581</v>
      </c>
    </row>
    <row r="243" spans="1:1">
      <c r="A243" s="125" t="s">
        <v>466</v>
      </c>
    </row>
    <row r="244" spans="1:1">
      <c r="A244" s="125" t="s">
        <v>207</v>
      </c>
    </row>
    <row r="245" spans="1:1">
      <c r="A245" s="125" t="s">
        <v>217</v>
      </c>
    </row>
    <row r="246" spans="1:1">
      <c r="A246" s="124" t="s">
        <v>992</v>
      </c>
    </row>
    <row r="248" spans="1:1">
      <c r="A248" s="123" t="s">
        <v>990</v>
      </c>
    </row>
    <row r="249" spans="1:1">
      <c r="A249" s="124" t="s">
        <v>121</v>
      </c>
    </row>
    <row r="250" spans="1:1">
      <c r="A250" s="125" t="s">
        <v>772</v>
      </c>
    </row>
    <row r="251" spans="1:1">
      <c r="A251" s="125" t="s">
        <v>769</v>
      </c>
    </row>
    <row r="252" spans="1:1">
      <c r="A252" s="125" t="s">
        <v>766</v>
      </c>
    </row>
    <row r="253" spans="1:1">
      <c r="A253" s="125" t="s">
        <v>763</v>
      </c>
    </row>
    <row r="254" spans="1:1">
      <c r="A254" s="125" t="s">
        <v>759</v>
      </c>
    </row>
    <row r="255" spans="1:1">
      <c r="A255" s="125" t="s">
        <v>752</v>
      </c>
    </row>
    <row r="256" spans="1:1">
      <c r="A256" s="125" t="s">
        <v>737</v>
      </c>
    </row>
    <row r="257" spans="1:1">
      <c r="A257" s="125" t="s">
        <v>734</v>
      </c>
    </row>
    <row r="258" spans="1:1">
      <c r="A258" s="125" t="s">
        <v>731</v>
      </c>
    </row>
    <row r="259" spans="1:1">
      <c r="A259" s="125" t="s">
        <v>644</v>
      </c>
    </row>
    <row r="260" spans="1:1">
      <c r="A260" s="125" t="s">
        <v>616</v>
      </c>
    </row>
    <row r="261" spans="1:1">
      <c r="A261" s="125" t="s">
        <v>613</v>
      </c>
    </row>
    <row r="262" spans="1:1">
      <c r="A262" s="125" t="s">
        <v>272</v>
      </c>
    </row>
    <row r="263" spans="1:1">
      <c r="A263" s="125" t="s">
        <v>428</v>
      </c>
    </row>
    <row r="264" spans="1:1">
      <c r="A264" s="125" t="s">
        <v>276</v>
      </c>
    </row>
    <row r="265" spans="1:1">
      <c r="A265" s="124" t="s">
        <v>83</v>
      </c>
    </row>
    <row r="266" spans="1:1">
      <c r="A266" s="125" t="s">
        <v>587</v>
      </c>
    </row>
    <row r="267" spans="1:1">
      <c r="A267" s="125" t="s">
        <v>584</v>
      </c>
    </row>
    <row r="268" spans="1:1">
      <c r="A268" s="125" t="s">
        <v>552</v>
      </c>
    </row>
    <row r="269" spans="1:1">
      <c r="A269" s="125" t="s">
        <v>549</v>
      </c>
    </row>
    <row r="270" spans="1:1">
      <c r="A270" s="125" t="s">
        <v>542</v>
      </c>
    </row>
    <row r="271" spans="1:1">
      <c r="A271" s="125" t="s">
        <v>531</v>
      </c>
    </row>
    <row r="272" spans="1:1">
      <c r="A272" s="125" t="s">
        <v>523</v>
      </c>
    </row>
    <row r="273" spans="1:1">
      <c r="A273" s="125" t="s">
        <v>519</v>
      </c>
    </row>
    <row r="274" spans="1:1">
      <c r="A274" s="125" t="s">
        <v>516</v>
      </c>
    </row>
    <row r="275" spans="1:1">
      <c r="A275" s="125" t="s">
        <v>510</v>
      </c>
    </row>
    <row r="276" spans="1:1">
      <c r="A276" s="125" t="s">
        <v>506</v>
      </c>
    </row>
    <row r="277" spans="1:1">
      <c r="A277" s="125" t="s">
        <v>501</v>
      </c>
    </row>
    <row r="278" spans="1:1">
      <c r="A278" s="125" t="s">
        <v>494</v>
      </c>
    </row>
    <row r="279" spans="1:1">
      <c r="A279" s="125" t="s">
        <v>487</v>
      </c>
    </row>
    <row r="280" spans="1:1">
      <c r="A280" s="125" t="s">
        <v>484</v>
      </c>
    </row>
    <row r="281" spans="1:1">
      <c r="A281" s="125" t="s">
        <v>476</v>
      </c>
    </row>
    <row r="282" spans="1:1">
      <c r="A282" s="125" t="s">
        <v>474</v>
      </c>
    </row>
    <row r="283" spans="1:1">
      <c r="A283" s="125" t="s">
        <v>472</v>
      </c>
    </row>
    <row r="284" spans="1:1">
      <c r="A284" s="125" t="s">
        <v>449</v>
      </c>
    </row>
    <row r="285" spans="1:1">
      <c r="A285" s="125" t="s">
        <v>446</v>
      </c>
    </row>
    <row r="286" spans="1:1">
      <c r="A286" s="125" t="s">
        <v>422</v>
      </c>
    </row>
    <row r="287" spans="1:1">
      <c r="A287" s="125" t="s">
        <v>414</v>
      </c>
    </row>
    <row r="288" spans="1:1">
      <c r="A288" s="125" t="s">
        <v>412</v>
      </c>
    </row>
    <row r="289" spans="1:1">
      <c r="A289" s="125" t="s">
        <v>409</v>
      </c>
    </row>
    <row r="290" spans="1:1">
      <c r="A290" s="125" t="s">
        <v>395</v>
      </c>
    </row>
    <row r="291" spans="1:1">
      <c r="A291" s="125" t="s">
        <v>393</v>
      </c>
    </row>
    <row r="292" spans="1:1">
      <c r="A292" s="125" t="s">
        <v>391</v>
      </c>
    </row>
    <row r="293" spans="1:1">
      <c r="A293" s="125" t="s">
        <v>388</v>
      </c>
    </row>
    <row r="294" spans="1:1">
      <c r="A294" s="125" t="s">
        <v>385</v>
      </c>
    </row>
    <row r="295" spans="1:1">
      <c r="A295" s="125" t="s">
        <v>366</v>
      </c>
    </row>
    <row r="296" spans="1:1">
      <c r="A296" s="125" t="s">
        <v>361</v>
      </c>
    </row>
    <row r="297" spans="1:1">
      <c r="A297" s="125" t="s">
        <v>343</v>
      </c>
    </row>
    <row r="298" spans="1:1">
      <c r="A298" s="125" t="s">
        <v>336</v>
      </c>
    </row>
    <row r="299" spans="1:1">
      <c r="A299" s="124" t="s">
        <v>348</v>
      </c>
    </row>
    <row r="300" spans="1:1">
      <c r="A300" s="125" t="s">
        <v>747</v>
      </c>
    </row>
    <row r="301" spans="1:1">
      <c r="A301" s="125" t="s">
        <v>745</v>
      </c>
    </row>
    <row r="302" spans="1:1">
      <c r="A302" s="125" t="s">
        <v>425</v>
      </c>
    </row>
    <row r="303" spans="1:1">
      <c r="A303" s="125" t="s">
        <v>401</v>
      </c>
    </row>
    <row r="304" spans="1:1">
      <c r="A304" s="125" t="s">
        <v>356</v>
      </c>
    </row>
    <row r="305" spans="1:1">
      <c r="A305" s="125" t="s">
        <v>346</v>
      </c>
    </row>
    <row r="306" spans="1:1">
      <c r="A306" s="124" t="s">
        <v>90</v>
      </c>
    </row>
    <row r="307" spans="1:1">
      <c r="A307" s="125" t="s">
        <v>792</v>
      </c>
    </row>
    <row r="308" spans="1:1">
      <c r="A308" s="125" t="s">
        <v>789</v>
      </c>
    </row>
    <row r="309" spans="1:1">
      <c r="A309" s="125" t="s">
        <v>749</v>
      </c>
    </row>
    <row r="310" spans="1:1">
      <c r="A310" s="125" t="s">
        <v>745</v>
      </c>
    </row>
    <row r="311" spans="1:1">
      <c r="A311" s="125" t="s">
        <v>743</v>
      </c>
    </row>
    <row r="312" spans="1:1">
      <c r="A312" s="125" t="s">
        <v>741</v>
      </c>
    </row>
    <row r="313" spans="1:1">
      <c r="A313" s="125" t="s">
        <v>728</v>
      </c>
    </row>
    <row r="314" spans="1:1">
      <c r="A314" s="125" t="s">
        <v>725</v>
      </c>
    </row>
    <row r="315" spans="1:1">
      <c r="A315" s="125" t="s">
        <v>722</v>
      </c>
    </row>
    <row r="316" spans="1:1">
      <c r="A316" s="125" t="s">
        <v>720</v>
      </c>
    </row>
    <row r="317" spans="1:1">
      <c r="A317" s="125" t="s">
        <v>717</v>
      </c>
    </row>
    <row r="318" spans="1:1">
      <c r="A318" s="125" t="s">
        <v>715</v>
      </c>
    </row>
    <row r="319" spans="1:1">
      <c r="A319" s="125" t="s">
        <v>714</v>
      </c>
    </row>
    <row r="320" spans="1:1">
      <c r="A320" s="125" t="s">
        <v>712</v>
      </c>
    </row>
    <row r="321" spans="1:1">
      <c r="A321" s="125" t="s">
        <v>711</v>
      </c>
    </row>
    <row r="322" spans="1:1">
      <c r="A322" s="125" t="s">
        <v>708</v>
      </c>
    </row>
    <row r="323" spans="1:1">
      <c r="A323" s="125" t="s">
        <v>282</v>
      </c>
    </row>
    <row r="324" spans="1:1">
      <c r="A324" s="125" t="s">
        <v>704</v>
      </c>
    </row>
    <row r="325" spans="1:1">
      <c r="A325" s="125" t="s">
        <v>701</v>
      </c>
    </row>
    <row r="326" spans="1:1">
      <c r="A326" s="125" t="s">
        <v>699</v>
      </c>
    </row>
    <row r="327" spans="1:1">
      <c r="A327" s="125" t="s">
        <v>696</v>
      </c>
    </row>
    <row r="328" spans="1:1">
      <c r="A328" s="125" t="s">
        <v>693</v>
      </c>
    </row>
    <row r="329" spans="1:1">
      <c r="A329" s="125" t="s">
        <v>691</v>
      </c>
    </row>
    <row r="330" spans="1:1">
      <c r="A330" s="125" t="s">
        <v>687</v>
      </c>
    </row>
    <row r="331" spans="1:1">
      <c r="A331" s="125" t="s">
        <v>685</v>
      </c>
    </row>
    <row r="332" spans="1:1">
      <c r="A332" s="125" t="s">
        <v>683</v>
      </c>
    </row>
    <row r="333" spans="1:1">
      <c r="A333" s="125" t="s">
        <v>681</v>
      </c>
    </row>
    <row r="334" spans="1:1">
      <c r="A334" s="125" t="s">
        <v>677</v>
      </c>
    </row>
    <row r="335" spans="1:1">
      <c r="A335" s="125" t="s">
        <v>673</v>
      </c>
    </row>
    <row r="336" spans="1:1">
      <c r="A336" s="125" t="s">
        <v>670</v>
      </c>
    </row>
    <row r="337" spans="1:1">
      <c r="A337" s="125" t="s">
        <v>610</v>
      </c>
    </row>
    <row r="338" spans="1:1">
      <c r="A338" s="125" t="s">
        <v>608</v>
      </c>
    </row>
    <row r="339" spans="1:1">
      <c r="A339" s="125" t="s">
        <v>605</v>
      </c>
    </row>
    <row r="340" spans="1:1">
      <c r="A340" s="125" t="s">
        <v>279</v>
      </c>
    </row>
    <row r="341" spans="1:1">
      <c r="A341" s="125" t="s">
        <v>603</v>
      </c>
    </row>
    <row r="342" spans="1:1">
      <c r="A342" s="125" t="s">
        <v>600</v>
      </c>
    </row>
    <row r="343" spans="1:1">
      <c r="A343" s="125" t="s">
        <v>597</v>
      </c>
    </row>
    <row r="344" spans="1:1">
      <c r="A344" s="125" t="s">
        <v>594</v>
      </c>
    </row>
    <row r="345" spans="1:1">
      <c r="A345" s="125" t="s">
        <v>592</v>
      </c>
    </row>
    <row r="346" spans="1:1">
      <c r="A346" s="125" t="s">
        <v>589</v>
      </c>
    </row>
    <row r="347" spans="1:1">
      <c r="A347" s="125" t="s">
        <v>582</v>
      </c>
    </row>
    <row r="348" spans="1:1">
      <c r="A348" s="125" t="s">
        <v>579</v>
      </c>
    </row>
    <row r="349" spans="1:1">
      <c r="A349" s="125" t="s">
        <v>575</v>
      </c>
    </row>
    <row r="350" spans="1:1">
      <c r="A350" s="125" t="s">
        <v>573</v>
      </c>
    </row>
    <row r="351" spans="1:1">
      <c r="A351" s="125" t="s">
        <v>571</v>
      </c>
    </row>
    <row r="352" spans="1:1">
      <c r="A352" s="125" t="s">
        <v>569</v>
      </c>
    </row>
    <row r="353" spans="1:1">
      <c r="A353" s="125" t="s">
        <v>567</v>
      </c>
    </row>
    <row r="354" spans="1:1">
      <c r="A354" s="125" t="s">
        <v>564</v>
      </c>
    </row>
    <row r="355" spans="1:1">
      <c r="A355" s="125" t="s">
        <v>561</v>
      </c>
    </row>
    <row r="356" spans="1:1">
      <c r="A356" s="125" t="s">
        <v>559</v>
      </c>
    </row>
    <row r="357" spans="1:1">
      <c r="A357" s="125" t="s">
        <v>556</v>
      </c>
    </row>
    <row r="358" spans="1:1">
      <c r="A358" s="125" t="s">
        <v>548</v>
      </c>
    </row>
    <row r="359" spans="1:1">
      <c r="A359" s="125" t="s">
        <v>545</v>
      </c>
    </row>
    <row r="360" spans="1:1">
      <c r="A360" s="125" t="s">
        <v>539</v>
      </c>
    </row>
    <row r="361" spans="1:1">
      <c r="A361" s="125" t="s">
        <v>535</v>
      </c>
    </row>
    <row r="362" spans="1:1">
      <c r="A362" s="125" t="s">
        <v>528</v>
      </c>
    </row>
    <row r="363" spans="1:1">
      <c r="A363" s="125" t="s">
        <v>526</v>
      </c>
    </row>
    <row r="364" spans="1:1">
      <c r="A364" s="125" t="s">
        <v>522</v>
      </c>
    </row>
    <row r="365" spans="1:1">
      <c r="A365" s="125" t="s">
        <v>513</v>
      </c>
    </row>
    <row r="366" spans="1:1">
      <c r="A366" s="125" t="s">
        <v>504</v>
      </c>
    </row>
    <row r="367" spans="1:1">
      <c r="A367" s="125" t="s">
        <v>499</v>
      </c>
    </row>
    <row r="368" spans="1:1">
      <c r="A368" s="125" t="s">
        <v>496</v>
      </c>
    </row>
    <row r="369" spans="1:1">
      <c r="A369" s="125" t="s">
        <v>487</v>
      </c>
    </row>
    <row r="370" spans="1:1">
      <c r="A370" s="125" t="s">
        <v>481</v>
      </c>
    </row>
    <row r="371" spans="1:1">
      <c r="A371" s="125" t="s">
        <v>479</v>
      </c>
    </row>
    <row r="372" spans="1:1">
      <c r="A372" s="125" t="s">
        <v>285</v>
      </c>
    </row>
    <row r="373" spans="1:1">
      <c r="A373" s="125" t="s">
        <v>467</v>
      </c>
    </row>
    <row r="374" spans="1:1">
      <c r="A374" s="125" t="s">
        <v>464</v>
      </c>
    </row>
    <row r="375" spans="1:1">
      <c r="A375" s="125" t="s">
        <v>462</v>
      </c>
    </row>
    <row r="376" spans="1:1">
      <c r="A376" s="125" t="s">
        <v>459</v>
      </c>
    </row>
    <row r="377" spans="1:1">
      <c r="A377" s="125" t="s">
        <v>107</v>
      </c>
    </row>
    <row r="378" spans="1:1">
      <c r="A378" s="125" t="s">
        <v>452</v>
      </c>
    </row>
    <row r="379" spans="1:1">
      <c r="A379" s="125" t="s">
        <v>443</v>
      </c>
    </row>
    <row r="380" spans="1:1">
      <c r="A380" s="125" t="s">
        <v>441</v>
      </c>
    </row>
    <row r="381" spans="1:1">
      <c r="A381" s="125" t="s">
        <v>436</v>
      </c>
    </row>
    <row r="382" spans="1:1">
      <c r="A382" s="125" t="s">
        <v>434</v>
      </c>
    </row>
    <row r="383" spans="1:1">
      <c r="A383" s="125" t="s">
        <v>431</v>
      </c>
    </row>
    <row r="384" spans="1:1">
      <c r="A384" s="125" t="s">
        <v>419</v>
      </c>
    </row>
    <row r="385" spans="1:1">
      <c r="A385" s="125" t="s">
        <v>404</v>
      </c>
    </row>
    <row r="386" spans="1:1">
      <c r="A386" s="125" t="s">
        <v>398</v>
      </c>
    </row>
    <row r="387" spans="1:1">
      <c r="A387" s="125" t="s">
        <v>359</v>
      </c>
    </row>
    <row r="388" spans="1:1">
      <c r="A388" s="125" t="s">
        <v>353</v>
      </c>
    </row>
    <row r="389" spans="1:1">
      <c r="A389" s="125" t="s">
        <v>350</v>
      </c>
    </row>
    <row r="390" spans="1:1">
      <c r="A390" s="125" t="s">
        <v>342</v>
      </c>
    </row>
    <row r="391" spans="1:1">
      <c r="A391" s="125" t="s">
        <v>339</v>
      </c>
    </row>
    <row r="392" spans="1:1">
      <c r="A392" s="125" t="s">
        <v>333</v>
      </c>
    </row>
    <row r="393" spans="1:1">
      <c r="A393" s="124" t="s">
        <v>992</v>
      </c>
    </row>
  </sheetData>
  <mergeCells count="2">
    <mergeCell ref="C2:F2"/>
    <mergeCell ref="H2:K2"/>
  </mergeCells>
  <dataValidations count="1">
    <dataValidation type="list" allowBlank="1" showInputMessage="1" showErrorMessage="1" sqref="C96" xr:uid="{A73E9D2B-4DD3-4751-AA25-9B6A5635E8BC}">
      <formula1>lista_peligros</formula1>
    </dataValidation>
  </dataValidations>
  <pageMargins left="0.7" right="0.7" top="0.75" bottom="0.75" header="0.3" footer="0.3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FFA31-2BAE-4F60-A71F-AFBDF652E2C1}">
  <dimension ref="D5:I10"/>
  <sheetViews>
    <sheetView workbookViewId="0">
      <selection activeCell="F7" sqref="F7"/>
    </sheetView>
  </sheetViews>
  <sheetFormatPr defaultColWidth="11.42578125" defaultRowHeight="12"/>
  <cols>
    <col min="1" max="3" width="11.42578125" style="88"/>
    <col min="4" max="4" width="16.85546875" style="88" customWidth="1"/>
    <col min="5" max="6" width="11.42578125" style="88"/>
    <col min="7" max="7" width="20.42578125" style="88" customWidth="1"/>
    <col min="8" max="16384" width="11.42578125" style="88"/>
  </cols>
  <sheetData>
    <row r="5" spans="4:9">
      <c r="E5" s="89" t="s">
        <v>993</v>
      </c>
      <c r="F5" s="89" t="s">
        <v>994</v>
      </c>
      <c r="G5" s="89" t="s">
        <v>995</v>
      </c>
      <c r="I5" s="89" t="s">
        <v>996</v>
      </c>
    </row>
    <row r="6" spans="4:9">
      <c r="D6" s="87" t="s">
        <v>83</v>
      </c>
      <c r="E6" s="88" t="s">
        <v>78</v>
      </c>
      <c r="F6" s="88" t="s">
        <v>82</v>
      </c>
      <c r="G6" s="88" t="s">
        <v>997</v>
      </c>
      <c r="I6" s="88" t="s">
        <v>997</v>
      </c>
    </row>
    <row r="7" spans="4:9">
      <c r="D7" s="87" t="s">
        <v>90</v>
      </c>
      <c r="E7" s="88" t="s">
        <v>982</v>
      </c>
      <c r="F7" s="88" t="s">
        <v>174</v>
      </c>
      <c r="G7" s="88" t="s">
        <v>997</v>
      </c>
      <c r="I7" s="88" t="s">
        <v>998</v>
      </c>
    </row>
    <row r="8" spans="4:9">
      <c r="D8" s="87" t="s">
        <v>121</v>
      </c>
      <c r="F8" s="88" t="s">
        <v>999</v>
      </c>
    </row>
    <row r="9" spans="4:9">
      <c r="D9" s="87"/>
      <c r="F9" s="88" t="s">
        <v>191</v>
      </c>
    </row>
    <row r="10" spans="4:9">
      <c r="F10" s="88" t="s">
        <v>292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15DB709CD1545A2CC5066B4D78BBF" ma:contentTypeVersion="15" ma:contentTypeDescription="Crear nuevo documento." ma:contentTypeScope="" ma:versionID="bea6de3851d22cb3f494956d39f0c81f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5aa66b6689127ac1cb068d18d1fdef2e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480AD6-DBDD-4D9E-BF7F-7E54BF8FB23B}"/>
</file>

<file path=customXml/itemProps2.xml><?xml version="1.0" encoding="utf-8"?>
<ds:datastoreItem xmlns:ds="http://schemas.openxmlformats.org/officeDocument/2006/customXml" ds:itemID="{45A068B6-B4E5-4932-BE13-8FD5D58AAF3A}"/>
</file>

<file path=customXml/itemProps3.xml><?xml version="1.0" encoding="utf-8"?>
<ds:datastoreItem xmlns:ds="http://schemas.openxmlformats.org/officeDocument/2006/customXml" ds:itemID="{57708248-234D-48DF-BDE1-38F7DEF212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Alpayana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Romina Martinez</dc:creator>
  <cp:keywords/>
  <dc:description/>
  <cp:lastModifiedBy>guisela.ames@kmmp.com.pe</cp:lastModifiedBy>
  <cp:revision/>
  <dcterms:created xsi:type="dcterms:W3CDTF">2025-02-27T19:31:26Z</dcterms:created>
  <dcterms:modified xsi:type="dcterms:W3CDTF">2025-11-01T16:02:05Z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  <property fmtid="{D5CDD505-2E9C-101B-9397-08002B2CF9AE}" pid="3" name="MediaServiceImageTags">
    <vt:lpwstr/>
  </property>
</Properties>
</file>