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abriel Esteban\Desktop\Evento Jorge Lopez C2Z886 SET24\Informes enviados a GMI\"/>
    </mc:Choice>
  </mc:AlternateContent>
  <xr:revisionPtr revIDLastSave="0" documentId="13_ncr:1_{6220E31B-D137-4A28-91D7-E7677D458798}" xr6:coauthVersionLast="47" xr6:coauthVersionMax="47" xr10:uidLastSave="{00000000-0000-0000-0000-000000000000}"/>
  <bookViews>
    <workbookView xWindow="-108" yWindow="-108" windowWidth="23256" windowHeight="12456" tabRatio="673" activeTab="1" xr2:uid="{00000000-000D-0000-FFFF-FFFF00000000}"/>
  </bookViews>
  <sheets>
    <sheet name="Diagrama Procesos" sheetId="75" r:id="rId1"/>
    <sheet name="IPERC" sheetId="68" r:id="rId2"/>
    <sheet name="Riesgo" sheetId="11" r:id="rId3"/>
    <sheet name="Peligros_Aspectos" sheetId="70" r:id="rId4"/>
    <sheet name="Valoración de Riesgo" sheetId="16" r:id="rId5"/>
    <sheet name="Controles MA" sheetId="73" state="hidden" r:id="rId6"/>
    <sheet name="Controles SA" sheetId="72" state="hidden" r:id="rId7"/>
    <sheet name="Controles SE" sheetId="71" state="hidden" r:id="rId8"/>
    <sheet name="DATA" sheetId="13" state="hidden" r:id="rId9"/>
  </sheets>
  <definedNames>
    <definedName name="_xlnm._FilterDatabase" localSheetId="5" hidden="1">'Controles MA'!$A$3:$AM$42</definedName>
    <definedName name="_xlnm._FilterDatabase" localSheetId="7" hidden="1">'Controles SE'!$A$2:$AG$32</definedName>
    <definedName name="_xlnm._FilterDatabase" localSheetId="0" hidden="1">'Diagrama Procesos'!$A$3:$E$4</definedName>
    <definedName name="_xlnm._FilterDatabase" localSheetId="1" hidden="1">IPERC!$A$25:$AX$72</definedName>
    <definedName name="_xlnm._FilterDatabase" localSheetId="3" hidden="1">Peligros_Aspectos!$A$2:$F$100</definedName>
    <definedName name="AA">#REF!</definedName>
    <definedName name="ACOSO_LABORAL" localSheetId="0">#REF!</definedName>
    <definedName name="ACOSO_LABORAL">#REF!</definedName>
    <definedName name="ACOSO_SEXUAL" localSheetId="0">#REF!</definedName>
    <definedName name="ACOSO_SEXUAL">#REF!</definedName>
    <definedName name="AMBIENTAL" localSheetId="0">#REF!</definedName>
    <definedName name="AMBIENTAL">DATA!#REF!</definedName>
    <definedName name="_xlnm.Print_Area" localSheetId="6">'Controles SA'!$A$3:$Y$19</definedName>
    <definedName name="_xlnm.Print_Area" localSheetId="7">'Controles SE'!$A$1:$Y$32</definedName>
    <definedName name="_xlnm.Print_Area" localSheetId="0">'Diagrama Procesos'!$A$1:$E$10</definedName>
    <definedName name="_xlnm.Print_Area" localSheetId="3">Peligros_Aspectos!$A$1:$F$240</definedName>
    <definedName name="AS">#REF!</definedName>
    <definedName name="COMPONENTES_SIN_AUTORIZACIÓN" localSheetId="0">#REF!</definedName>
    <definedName name="COMPONENTES_SIN_AUTORIZACIÓN">#REF!</definedName>
    <definedName name="CONSECUENCIAS">#REF!</definedName>
    <definedName name="CONSUMO_DE_AGREGADOS" localSheetId="0">#REF!</definedName>
    <definedName name="CONSUMO_DE_AGREGADOS">#REF!</definedName>
    <definedName name="CONSUMO_DE_AGUA" localSheetId="0">#REF!</definedName>
    <definedName name="CONSUMO_DE_AGUA">#REF!</definedName>
    <definedName name="CONSUMO_DE_COMBUSTIBLE" localSheetId="0">#REF!</definedName>
    <definedName name="CONSUMO_DE_COMBUSTIBLE">#REF!</definedName>
    <definedName name="CONSUMO_DE_COMBUSTIBLE_LUBRICANTES">#REF!</definedName>
    <definedName name="CONSUMO_DE_ENERGÍA_ELÉCTRICA">#REF!</definedName>
    <definedName name="CONSUMO_DE_GASES_GLP_PROPANO">#REF!</definedName>
    <definedName name="CONSUMO_DE_MADERA">#REF!</definedName>
    <definedName name="CONSUMO_DE_PAPEL">#REF!</definedName>
    <definedName name="CONTACTO_CON_AGENTES_INFECCIOSOS">#REF!</definedName>
    <definedName name="CONTACTO_CON_ELEMENTOS_PUNZO_CORTANTE">#REF!</definedName>
    <definedName name="CONTACTO_CON_ENERGIA_ELECTRICA">#REF!</definedName>
    <definedName name="CONTACTO_CON_FLUIDOS_CORPORALES">#REF!</definedName>
    <definedName name="CONTACTO_CON_PARTES_MOVILES_DE_MAQUINAS_Y_HERRAMIENTAS">#REF!</definedName>
    <definedName name="CONTACTO_CON_RESIDUOS_SOLIDOS">#REF!</definedName>
    <definedName name="DERRAME_DE_AGUA_RESIDUAL">#REF!</definedName>
    <definedName name="DERRAME_DE_HIDROCARBUROS_LUBRICANTES">#REF!</definedName>
    <definedName name="DERRAME_DE_MINERAL">#REF!</definedName>
    <definedName name="DERRAME_DE_PRODUCTOS_QUIMICOS">#REF!</definedName>
    <definedName name="DERRAME_DE_RELAVES">#REF!</definedName>
    <definedName name="DISPOSICIÓN_DE_DESMONTES">#REF!</definedName>
    <definedName name="DISPOSICIÓN_DE_RELAVES">#REF!</definedName>
    <definedName name="EEEE">#REF!</definedName>
    <definedName name="EMISIÓN_DE_GASES">#REF!</definedName>
    <definedName name="EMISIÓN_DE_MATERIAL_PARTICULADO">#REF!</definedName>
    <definedName name="EMISIÓN_DE_MATERIAL_PARTICULADO_POLVO">#REF!</definedName>
    <definedName name="EXPOSICION_A_RADIACION_IONZANTE">#REF!</definedName>
    <definedName name="EXPOSICION_A_RADIACION_NO_IONZANTE">#REF!</definedName>
    <definedName name="EXPOSICION_A_RUIDO">#REF!</definedName>
    <definedName name="EXPOSICIÓN_A_TEMPERATURAS_EXTREMAS">#REF!</definedName>
    <definedName name="EXPOSICION_A_VIBRACION">#REF!</definedName>
    <definedName name="FLUIDO_EN_DETRITOS">#REF!</definedName>
    <definedName name="FUENTES">#REF!</definedName>
    <definedName name="GENERACIÓN_DE_AGUA_RESIDUAL_DOMÉSTICA" localSheetId="0">#REF!</definedName>
    <definedName name="GENERACIÓN_DE_AGUA_RESIDUAL_DOMÉSTICA">#REF!</definedName>
    <definedName name="GENERACIÓN_DE_AGUA_RESIDUAL_INDUSTRIAL" localSheetId="0">#REF!</definedName>
    <definedName name="GENERACIÓN_DE_AGUA_RESIDUAL_INDUSTRIAL">#REF!</definedName>
    <definedName name="GENERACIÓN_DE_DESMONTE" localSheetId="0">#REF!</definedName>
    <definedName name="GENERACIÓN_DE_DESMONTE">#REF!</definedName>
    <definedName name="GENERACIÓN_DE_RESIDUOS__DE_APARATOS_ELÉCTRICOS_Y_ELECTRÓNICOS__RAEE">#REF!</definedName>
    <definedName name="GENERACIÓN_DE_RESIDUOS__SÓLIDOS_NO_PELIGROSOS">#REF!</definedName>
    <definedName name="GENERACIÓN_DE_RESIDUOS_DE_APARATOS_ELÉCTRICOS_Y_ELECTRÓNICOS_RAEE" localSheetId="0">#REF!</definedName>
    <definedName name="GENERACIÓN_DE_RESIDUOS_DE_APARATOS_ELÉCTRICOS_Y_ELECTRÓNICOS_RAEE">#REF!</definedName>
    <definedName name="GENERACIÓN_DE_RESIDUOS_SÓLIDOS_METÁLICOS">#REF!</definedName>
    <definedName name="GENERACIÓN_DE_RESIDUOS_SÓLIDOS_METALURGICOS_PELIGROSOS_RELAVES">#REF!</definedName>
    <definedName name="GENERACIÓN_DE_RESIDUOS_SÓLIDOS_NO_PELIGROSOS">#REF!</definedName>
    <definedName name="GENERACIÓN_DE_RESIDUOS_SÓLIDOS_NO_PELIGROSOS__DE_CONSTRUCCIÓN">#REF!</definedName>
    <definedName name="GENERACIÓN_DE_RESIDUOS_SÓLIDOS_NO_PELIGROSOS_DE_CONSTRUCCIÓN">#REF!</definedName>
    <definedName name="GENERACIÓN_DE_RESIDUOS_SÓLIDOS_PELIGROSOS">#REF!</definedName>
    <definedName name="GENERACIÓN_DE_RESIDUOS_SÓLIDOS_PELIGROSOS__RELAVES">#REF!</definedName>
    <definedName name="GENERACIÓN_DE_RESIDUOS_SÓLIDOS_PELIGROSOS_BIOCONTAMINADOS">#REF!</definedName>
    <definedName name="GENERACIÓN_DE_RESIDUOS_SÓLIDOS_PELIGROSOS_RELAVES">#REF!</definedName>
    <definedName name="GENERACIÓN_DE_RUIDO">#REF!</definedName>
    <definedName name="GENERACIÓN_DE_VIBRACIÓN">#REF!</definedName>
    <definedName name="IA">#REF!</definedName>
    <definedName name="INESTABILIDAD_DE_ESTRUCTURA">#REF!</definedName>
    <definedName name="INESTABILIDAD_DE_IZAJE_DE_CARGAS">#REF!</definedName>
    <definedName name="INESTABILIDAD_DE_SUELOS">#REF!</definedName>
    <definedName name="INESTABILIDAD_DEL_MACIZO_ROCOSO">#REF!</definedName>
    <definedName name="INUNDACIÓN">#REF!</definedName>
    <definedName name="JAA">#REF!</definedName>
    <definedName name="KKK">#REF!</definedName>
    <definedName name="LIBERACIÓN_INTEMPESTIVA_DE_ENERGIA_POR_EXPLOSIVOS">#REF!</definedName>
    <definedName name="LISTA_IMPACTOS_AMBIENTALES">#REF!</definedName>
    <definedName name="lista_peligros" localSheetId="0">#REF!</definedName>
    <definedName name="lista_peligros">#REF!</definedName>
    <definedName name="LLL">#REF!</definedName>
    <definedName name="MA" localSheetId="0">#REF!</definedName>
    <definedName name="MA">#REF!</definedName>
    <definedName name="MANEJO_DE_RELACIONES_COMUNITARIAS" localSheetId="0">#REF!</definedName>
    <definedName name="MANEJO_DE_RELACIONES_COMUNITARIAS">#REF!</definedName>
    <definedName name="MANIPULACIÓN_DE_CARGAS" localSheetId="0">#REF!</definedName>
    <definedName name="MANIPULACIÓN_DE_CARGAS">#REF!</definedName>
    <definedName name="MOVIMIENTO_DE_TIERRAS">#REF!</definedName>
    <definedName name="MOVIMIENTOS_REPETITIVOS">#REF!</definedName>
    <definedName name="OTROS">#REF!</definedName>
    <definedName name="PERDIDA_DE_CONTENSIÓN_DE_SUSTANCIAS_QUIMICAS">#REF!</definedName>
    <definedName name="PÉRDIDA_DE_CONTROL_DE_VEHICULOS_Y_EQUIPOS">#REF!</definedName>
    <definedName name="PERDIDA_DE_EQUILIBRIO">#REF!</definedName>
    <definedName name="POSTURA">#REF!</definedName>
    <definedName name="POTENCIAL_DERRAME_DE_AGUA_RESIDUAL">#REF!</definedName>
    <definedName name="POTENCIAL_DERRAME_DE_HIDROCARBUROS_LUBRICANTES">#REF!</definedName>
    <definedName name="POTENCIAL_DERRAME_DE_MINERAL">#REF!</definedName>
    <definedName name="POTENCIAL_DERRAME_DE_PRODUCTOS_QUIMICOS">#REF!</definedName>
    <definedName name="POTENCIAL_DERRAME_DE_RELAVES">#REF!</definedName>
    <definedName name="SALPICADURA">#REF!</definedName>
    <definedName name="SALUD" localSheetId="0">#REF!</definedName>
    <definedName name="SALUD">DATA!#REF!</definedName>
    <definedName name="SARS_COV_2" localSheetId="0">#REF!</definedName>
    <definedName name="SARS_COV_2">#REF!</definedName>
    <definedName name="SAT">#REF!</definedName>
    <definedName name="SATELITES">#REF!</definedName>
    <definedName name="ScoreArea1">#REF!</definedName>
    <definedName name="SE" localSheetId="0">#REF!</definedName>
    <definedName name="SE">#REF!</definedName>
    <definedName name="SEGURIDAD" localSheetId="0">#REF!</definedName>
    <definedName name="SEGURIDAD">DATA!#REF!</definedName>
    <definedName name="SISMO" localSheetId="0">#REF!</definedName>
    <definedName name="SISMO">#REF!</definedName>
    <definedName name="_xlnm.Print_Titles" localSheetId="6">'Controles SA'!#REF!</definedName>
    <definedName name="_xlnm.Print_Titles" localSheetId="7">'Controles SE'!$2:$2</definedName>
    <definedName name="_xlnm.Print_Titles" localSheetId="1">IPERC!$23:$25</definedName>
    <definedName name="TORMENTAS_ELECTRICAS">#REF!</definedName>
    <definedName name="TRABAJOS_EN_ALTURA">#REF!</definedName>
    <definedName name="USO_DE_FUENTES_RADIOACTIVAS">#REF!</definedName>
    <definedName name="USO_DE_PCB_BIFENILOS_POLICLORADOS">#REF!</definedName>
    <definedName name="VERTIMIENTO_DE_AGUA_INDUSTRIAL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3" i="68" l="1"/>
  <c r="Z63" i="68" s="1"/>
  <c r="O66" i="68"/>
  <c r="Z66" i="68" s="1"/>
  <c r="L66" i="68"/>
  <c r="K66" i="68"/>
  <c r="J66" i="68"/>
  <c r="O71" i="68"/>
  <c r="Z71" i="68" s="1"/>
  <c r="L71" i="68"/>
  <c r="K71" i="68"/>
  <c r="J71" i="68"/>
  <c r="Z70" i="68"/>
  <c r="O65" i="68"/>
  <c r="Z65" i="68" s="1"/>
  <c r="L65" i="68"/>
  <c r="K65" i="68"/>
  <c r="J65" i="68"/>
  <c r="Z64" i="68"/>
  <c r="O57" i="68"/>
  <c r="Z57" i="68" s="1"/>
  <c r="L57" i="68"/>
  <c r="K57" i="68"/>
  <c r="J57" i="68"/>
  <c r="Z56" i="68"/>
  <c r="O58" i="68"/>
  <c r="Z58" i="68" s="1"/>
  <c r="L58" i="68"/>
  <c r="K58" i="68"/>
  <c r="J58" i="68"/>
  <c r="O38" i="68"/>
  <c r="Z38" i="68" s="1"/>
  <c r="L38" i="68"/>
  <c r="K38" i="68"/>
  <c r="J38" i="68"/>
  <c r="Z37" i="68"/>
  <c r="O34" i="68"/>
  <c r="Z34" i="68" s="1"/>
  <c r="L34" i="68"/>
  <c r="K34" i="68"/>
  <c r="J34" i="68"/>
  <c r="Z33" i="68"/>
  <c r="Z28" i="68"/>
  <c r="O32" i="68"/>
  <c r="Z32" i="68" s="1"/>
  <c r="L32" i="68"/>
  <c r="K32" i="68"/>
  <c r="J32" i="68"/>
  <c r="O29" i="68"/>
  <c r="Z29" i="68" s="1"/>
  <c r="L29" i="68"/>
  <c r="K29" i="68"/>
  <c r="J29" i="68"/>
  <c r="L63" i="68"/>
  <c r="K63" i="68"/>
  <c r="J63" i="68"/>
  <c r="O53" i="68"/>
  <c r="Z53" i="68" s="1"/>
  <c r="L53" i="68"/>
  <c r="K53" i="68"/>
  <c r="J53" i="68"/>
  <c r="J67" i="68"/>
  <c r="O67" i="68"/>
  <c r="Z67" i="68" s="1"/>
  <c r="L67" i="68" l="1"/>
  <c r="K67" i="68"/>
  <c r="L48" i="68" l="1"/>
  <c r="L49" i="68"/>
  <c r="L50" i="68"/>
  <c r="L51" i="68"/>
  <c r="L52" i="68"/>
  <c r="L54" i="68"/>
  <c r="L55" i="68"/>
  <c r="L59" i="68"/>
  <c r="L60" i="68"/>
  <c r="L61" i="68"/>
  <c r="L62" i="68"/>
  <c r="L68" i="68"/>
  <c r="L69" i="68"/>
  <c r="L72" i="68"/>
  <c r="O49" i="68" l="1"/>
  <c r="AA49" i="68" s="1"/>
  <c r="K49" i="68"/>
  <c r="J49" i="68"/>
  <c r="O48" i="68"/>
  <c r="Z48" i="68" s="1"/>
  <c r="K48" i="68"/>
  <c r="J48" i="68"/>
  <c r="O47" i="68"/>
  <c r="Z47" i="68" s="1"/>
  <c r="L47" i="68"/>
  <c r="K47" i="68"/>
  <c r="J47" i="68"/>
  <c r="O46" i="68"/>
  <c r="Z46" i="68" s="1"/>
  <c r="L46" i="68"/>
  <c r="K46" i="68"/>
  <c r="J46" i="68"/>
  <c r="O45" i="68"/>
  <c r="Z45" i="68" s="1"/>
  <c r="L45" i="68"/>
  <c r="K45" i="68"/>
  <c r="J45" i="68"/>
  <c r="O44" i="68"/>
  <c r="Z44" i="68" s="1"/>
  <c r="L44" i="68"/>
  <c r="K44" i="68"/>
  <c r="J44" i="68"/>
  <c r="O43" i="68"/>
  <c r="Z43" i="68" s="1"/>
  <c r="L43" i="68"/>
  <c r="K43" i="68"/>
  <c r="J43" i="68"/>
  <c r="O42" i="68"/>
  <c r="Z42" i="68" s="1"/>
  <c r="L42" i="68"/>
  <c r="K42" i="68"/>
  <c r="J42" i="68"/>
  <c r="O41" i="68"/>
  <c r="Z41" i="68" s="1"/>
  <c r="L41" i="68"/>
  <c r="K41" i="68"/>
  <c r="J41" i="68"/>
  <c r="O40" i="68"/>
  <c r="Z40" i="68" s="1"/>
  <c r="L40" i="68"/>
  <c r="K40" i="68"/>
  <c r="J40" i="68"/>
  <c r="O39" i="68"/>
  <c r="Z39" i="68" s="1"/>
  <c r="L39" i="68"/>
  <c r="K39" i="68"/>
  <c r="J39" i="68"/>
  <c r="O36" i="68"/>
  <c r="Z36" i="68" s="1"/>
  <c r="L36" i="68"/>
  <c r="K36" i="68"/>
  <c r="J36" i="68"/>
  <c r="O59" i="68"/>
  <c r="Z59" i="68" s="1"/>
  <c r="K59" i="68"/>
  <c r="J59" i="68"/>
  <c r="O55" i="68"/>
  <c r="Z55" i="68" s="1"/>
  <c r="K55" i="68"/>
  <c r="J55" i="68"/>
  <c r="Z49" i="68" l="1"/>
  <c r="J72" i="68" l="1"/>
  <c r="J69" i="68"/>
  <c r="J68" i="68"/>
  <c r="J62" i="68"/>
  <c r="J61" i="68"/>
  <c r="J60" i="68"/>
  <c r="J54" i="68"/>
  <c r="J52" i="68"/>
  <c r="J51" i="68"/>
  <c r="J50" i="68"/>
  <c r="J35" i="68"/>
  <c r="J31" i="68"/>
  <c r="J30" i="68"/>
  <c r="J26" i="68"/>
  <c r="K26" i="68" l="1"/>
  <c r="K30" i="68"/>
  <c r="K31" i="68"/>
  <c r="K35" i="68"/>
  <c r="K50" i="68"/>
  <c r="K51" i="68"/>
  <c r="K52" i="68"/>
  <c r="K54" i="68"/>
  <c r="K60" i="68"/>
  <c r="K61" i="68"/>
  <c r="K62" i="68"/>
  <c r="K68" i="68"/>
  <c r="K69" i="68"/>
  <c r="K72" i="68"/>
  <c r="O54" i="68" l="1"/>
  <c r="Z54" i="68" s="1"/>
  <c r="O52" i="68"/>
  <c r="Z52" i="68" s="1"/>
  <c r="O72" i="68"/>
  <c r="Z72" i="68" s="1"/>
  <c r="O69" i="68"/>
  <c r="Z69" i="68" s="1"/>
  <c r="O68" i="68"/>
  <c r="Z68" i="68" s="1"/>
  <c r="O31" i="68"/>
  <c r="Z31" i="68" s="1"/>
  <c r="L31" i="68"/>
  <c r="O50" i="68"/>
  <c r="Z50" i="68" s="1"/>
  <c r="O30" i="68"/>
  <c r="Z30" i="68" s="1"/>
  <c r="L30" i="68"/>
  <c r="O26" i="68"/>
  <c r="Z26" i="68" s="1"/>
  <c r="L26" i="68"/>
  <c r="O62" i="68" l="1"/>
  <c r="Z62" i="68" s="1"/>
  <c r="O61" i="68"/>
  <c r="Z61" i="68" s="1"/>
  <c r="O60" i="68"/>
  <c r="Z60" i="68" s="1"/>
  <c r="O51" i="68"/>
  <c r="Z51" i="68" s="1"/>
  <c r="O35" i="68"/>
  <c r="Z35" i="68" s="1"/>
  <c r="AC32" i="71" l="1"/>
  <c r="X32" i="71"/>
  <c r="S32" i="71"/>
  <c r="N32" i="71"/>
  <c r="I32" i="71"/>
  <c r="AC31" i="71"/>
  <c r="X31" i="71"/>
  <c r="S31" i="71"/>
  <c r="N31" i="71"/>
  <c r="I31" i="71"/>
  <c r="AC30" i="71"/>
  <c r="X30" i="71"/>
  <c r="S30" i="71"/>
  <c r="N30" i="71"/>
  <c r="I30" i="71"/>
  <c r="AC29" i="71"/>
  <c r="X29" i="71"/>
  <c r="S29" i="71"/>
  <c r="N29" i="71"/>
  <c r="I29" i="71"/>
  <c r="AC28" i="71"/>
  <c r="X28" i="71"/>
  <c r="S28" i="71"/>
  <c r="N28" i="71"/>
  <c r="I28" i="71"/>
  <c r="AC27" i="71"/>
  <c r="X27" i="71"/>
  <c r="S27" i="71"/>
  <c r="N27" i="71"/>
  <c r="I27" i="71"/>
  <c r="AC26" i="71"/>
  <c r="X26" i="71"/>
  <c r="S26" i="71"/>
  <c r="N26" i="71"/>
  <c r="I26" i="71"/>
  <c r="AC25" i="71"/>
  <c r="X25" i="71"/>
  <c r="S25" i="71"/>
  <c r="N25" i="71"/>
  <c r="I25" i="71"/>
  <c r="AC24" i="71"/>
  <c r="X24" i="71"/>
  <c r="S24" i="71"/>
  <c r="N24" i="71"/>
  <c r="I24" i="71"/>
  <c r="AC23" i="71"/>
  <c r="X23" i="71"/>
  <c r="S23" i="71"/>
  <c r="N23" i="71"/>
  <c r="I23" i="71"/>
  <c r="AC22" i="71"/>
  <c r="X22" i="71"/>
  <c r="S22" i="71"/>
  <c r="N22" i="71"/>
  <c r="I22" i="71"/>
  <c r="AC21" i="71"/>
  <c r="X21" i="71"/>
  <c r="S21" i="71"/>
  <c r="N21" i="71"/>
  <c r="I21" i="71"/>
  <c r="AC20" i="71"/>
  <c r="X20" i="71"/>
  <c r="S20" i="71"/>
  <c r="N20" i="71"/>
  <c r="I20" i="71"/>
  <c r="AC19" i="71"/>
  <c r="X19" i="71"/>
  <c r="S19" i="71"/>
  <c r="N19" i="71"/>
  <c r="I19" i="71"/>
  <c r="AC18" i="71"/>
  <c r="X18" i="71"/>
  <c r="S18" i="71"/>
  <c r="N18" i="71"/>
  <c r="I18" i="71"/>
  <c r="AC17" i="71"/>
  <c r="X17" i="71"/>
  <c r="S17" i="71"/>
  <c r="N17" i="71"/>
  <c r="I17" i="71"/>
  <c r="AC16" i="71"/>
  <c r="X16" i="71"/>
  <c r="S16" i="71"/>
  <c r="N16" i="71"/>
  <c r="I16" i="71"/>
  <c r="AC15" i="71"/>
  <c r="X15" i="71"/>
  <c r="S15" i="71"/>
  <c r="N15" i="71"/>
  <c r="I15" i="71"/>
  <c r="AC14" i="71"/>
  <c r="X14" i="71"/>
  <c r="S14" i="71"/>
  <c r="N14" i="71"/>
  <c r="I14" i="71"/>
  <c r="AC13" i="71"/>
  <c r="X13" i="71"/>
  <c r="S13" i="71"/>
  <c r="N13" i="71"/>
  <c r="I13" i="71"/>
  <c r="AC12" i="71"/>
  <c r="X12" i="71"/>
  <c r="S12" i="71"/>
  <c r="N12" i="71"/>
  <c r="I12" i="71"/>
  <c r="AC11" i="71"/>
  <c r="X11" i="71"/>
  <c r="S11" i="71"/>
  <c r="N11" i="71"/>
  <c r="I11" i="71"/>
  <c r="AC10" i="71"/>
  <c r="X10" i="71"/>
  <c r="S10" i="71"/>
  <c r="N10" i="71"/>
  <c r="I10" i="71"/>
  <c r="AC9" i="71"/>
  <c r="X9" i="71"/>
  <c r="S9" i="71"/>
  <c r="N9" i="71"/>
  <c r="I9" i="71"/>
  <c r="AC8" i="71"/>
  <c r="X8" i="71"/>
  <c r="S8" i="71"/>
  <c r="N8" i="71"/>
  <c r="I8" i="71"/>
  <c r="AC7" i="71"/>
  <c r="X7" i="71"/>
  <c r="S7" i="71"/>
  <c r="N7" i="71"/>
  <c r="I7" i="71"/>
  <c r="AC6" i="71"/>
  <c r="X6" i="71"/>
  <c r="S6" i="71"/>
  <c r="N6" i="71"/>
  <c r="I6" i="71"/>
  <c r="AC5" i="71"/>
  <c r="X5" i="71"/>
  <c r="S5" i="71"/>
  <c r="N5" i="71"/>
  <c r="I5" i="71"/>
  <c r="AC4" i="71"/>
  <c r="X4" i="71"/>
  <c r="S4" i="71"/>
  <c r="N4" i="71"/>
  <c r="I4" i="71"/>
  <c r="AC3" i="71"/>
  <c r="X3" i="71"/>
  <c r="S3" i="71"/>
  <c r="N3" i="71"/>
  <c r="I3" i="71"/>
  <c r="AC24" i="72"/>
  <c r="X24" i="72"/>
  <c r="S24" i="72"/>
  <c r="AC23" i="72"/>
  <c r="X23" i="72"/>
  <c r="S23" i="72"/>
  <c r="AC22" i="72"/>
  <c r="X22" i="72"/>
  <c r="S22" i="72"/>
  <c r="AC21" i="72"/>
  <c r="X21" i="72"/>
  <c r="S21" i="72"/>
  <c r="AC20" i="72"/>
  <c r="X20" i="72"/>
  <c r="S20" i="72"/>
  <c r="AC19" i="72"/>
  <c r="X19" i="72"/>
  <c r="S19" i="72"/>
  <c r="AC18" i="72"/>
  <c r="X18" i="72"/>
  <c r="S18" i="72"/>
  <c r="AC17" i="72"/>
  <c r="X17" i="72"/>
  <c r="S17" i="72"/>
  <c r="AC16" i="72"/>
  <c r="X16" i="72"/>
  <c r="S16" i="72"/>
  <c r="AC15" i="72"/>
  <c r="X15" i="72"/>
  <c r="S15" i="72"/>
  <c r="AC14" i="72"/>
  <c r="X14" i="72"/>
  <c r="S14" i="72"/>
  <c r="AC13" i="72"/>
  <c r="X13" i="72"/>
  <c r="S13" i="72"/>
  <c r="AC12" i="72"/>
  <c r="X12" i="72"/>
  <c r="S12" i="72"/>
  <c r="AC11" i="72"/>
  <c r="X11" i="72"/>
  <c r="S11" i="72"/>
  <c r="AC10" i="72"/>
  <c r="X10" i="72"/>
  <c r="S10" i="72"/>
  <c r="AC9" i="72"/>
  <c r="X9" i="72"/>
  <c r="S9" i="72"/>
  <c r="AC8" i="72"/>
  <c r="X8" i="72"/>
  <c r="S8" i="72"/>
  <c r="AC7" i="72"/>
  <c r="X7" i="72"/>
  <c r="S7" i="72"/>
  <c r="AC6" i="72"/>
  <c r="X6" i="72"/>
  <c r="S6" i="72"/>
  <c r="AC5" i="72"/>
  <c r="X5" i="72"/>
  <c r="S5" i="72"/>
  <c r="AC4" i="72"/>
  <c r="X4" i="72"/>
  <c r="S4" i="72"/>
  <c r="AC3" i="72"/>
  <c r="X3" i="72"/>
  <c r="S3" i="72"/>
  <c r="X41" i="73"/>
  <c r="S41" i="73"/>
  <c r="N41" i="73"/>
  <c r="I41" i="73"/>
  <c r="AC35" i="73"/>
  <c r="AC33" i="73"/>
  <c r="X20" i="73"/>
  <c r="N20" i="73"/>
  <c r="X18" i="73"/>
  <c r="S18" i="73"/>
  <c r="AC16" i="73"/>
  <c r="X15" i="73"/>
  <c r="S15" i="73"/>
  <c r="X10" i="73"/>
  <c r="S10" i="73"/>
  <c r="X9" i="73"/>
  <c r="S9" i="73"/>
  <c r="N9" i="73"/>
  <c r="I9" i="73"/>
  <c r="X8" i="73"/>
  <c r="S8" i="73"/>
  <c r="X7" i="73"/>
  <c r="S7" i="73"/>
  <c r="X6" i="73"/>
  <c r="S6" i="73"/>
  <c r="N6" i="73"/>
  <c r="X5" i="73"/>
  <c r="S5" i="73"/>
  <c r="X4" i="73"/>
  <c r="S4" i="73"/>
  <c r="N4" i="7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O10" authorId="0" shapeId="0" xr:uid="{DEDF38E2-0847-4D1E-B202-E9EA6727CEAD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1" authorId="0" shapeId="0" xr:uid="{32A9B386-D17F-4BB1-A70E-7127153411BA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97D35D9-7498-43B6-91A9-FD1EFFEF075E}" keepAlive="1" name="Consulta - Hoja1" description="Conexión a la consulta 'Hoja1' en el libro." type="5" refreshedVersion="7" background="1" saveData="1">
    <dbPr connection="Provider=Microsoft.Mashup.OleDb.1;Data Source=$Workbook$;Location=Hoja1;Extended Properties=&quot;&quot;" command="SELECT * FROM [Hoja1]"/>
  </connection>
</connections>
</file>

<file path=xl/sharedStrings.xml><?xml version="1.0" encoding="utf-8"?>
<sst xmlns="http://schemas.openxmlformats.org/spreadsheetml/2006/main" count="3050" uniqueCount="1139">
  <si>
    <t>DIAGRAMA DE PROCESOS</t>
  </si>
  <si>
    <t>ITEM</t>
  </si>
  <si>
    <t>PROCESO</t>
  </si>
  <si>
    <t>SUB PROCESO</t>
  </si>
  <si>
    <t>ACTIVIDAD</t>
  </si>
  <si>
    <t>TAREA</t>
  </si>
  <si>
    <t>ORDEN Y LIMPIEZA</t>
  </si>
  <si>
    <t>REALIZAR HERRAMIENTAS DE GESTION</t>
  </si>
  <si>
    <t>INSPECCIONAR LAS HERRAMIENTAS, EQUIPOS, MATERIALES Y EPPS</t>
  </si>
  <si>
    <t>PESAJE DE EQUIPO</t>
  </si>
  <si>
    <t/>
  </si>
  <si>
    <t>SISTEMA DE GESTIÓN INTEGRADO MASSTC</t>
  </si>
  <si>
    <t>CÓDIGO:</t>
  </si>
  <si>
    <t xml:space="preserve">FEG-A-SGI-19-02 </t>
  </si>
  <si>
    <t>MATRIZ DE IDENTIFICACIÓN DE PELIGROS / ASPECTOS , EVALUACIÓN DE RIESGOS / IMPACTOS Y MEDIDAS DE CONTROL- LÍNEA BASE</t>
  </si>
  <si>
    <t>VERSIÓN:</t>
  </si>
  <si>
    <t>01</t>
  </si>
  <si>
    <t>PAGINA</t>
  </si>
  <si>
    <t>CÓDIGO IPERC:</t>
  </si>
  <si>
    <t>EQUIPO EVALUADOR</t>
  </si>
  <si>
    <t>JERARQUIA DE CONTROLES - ORDEN DE PRIORIDAD</t>
  </si>
  <si>
    <t>VERSIÓN IPERC:</t>
  </si>
  <si>
    <t>SUPERVISION:</t>
  </si>
  <si>
    <t>SEGURIDAD:</t>
  </si>
  <si>
    <t>Eliminación</t>
  </si>
  <si>
    <t>FECHA REVISIÓN:</t>
  </si>
  <si>
    <t>SALUD OCUPACIONAL:</t>
  </si>
  <si>
    <t>Sustitución</t>
  </si>
  <si>
    <t>GERENCIA:</t>
  </si>
  <si>
    <t>MEDIO AMBIENTE:</t>
  </si>
  <si>
    <t>Ingeniería / Aislamiento</t>
  </si>
  <si>
    <t>AREA/EE.CC.:</t>
  </si>
  <si>
    <t>RELACIONES COMUNITARIAS:</t>
  </si>
  <si>
    <t>Control Administrativo (Capacitación, Normal, PET, Certificación, Manuales Técnico, etc.)</t>
  </si>
  <si>
    <t>SERVICIO:</t>
  </si>
  <si>
    <t>TRABAJADORES:</t>
  </si>
  <si>
    <t>Equipo de protección personal</t>
  </si>
  <si>
    <t>PROCESO:</t>
  </si>
  <si>
    <t>DUEÑO DE CONTRATO:</t>
  </si>
  <si>
    <t>Otras consideraciones</t>
  </si>
  <si>
    <t>PERSONAL FEMENINO:</t>
  </si>
  <si>
    <t>NO</t>
  </si>
  <si>
    <t>PERSONAL CON DISCAPACIDAD:</t>
  </si>
  <si>
    <t>RIESGOS</t>
  </si>
  <si>
    <t>PLAN DE MEJORA</t>
  </si>
  <si>
    <t xml:space="preserve"> IDENTIFICACIÓN</t>
  </si>
  <si>
    <t>EVALUACIÓN INICIAL</t>
  </si>
  <si>
    <t>JERARQUIA DE CONTROLES</t>
  </si>
  <si>
    <t>REEVALUACIÓN</t>
  </si>
  <si>
    <t>Considera acciones para atender las oportunidades dentro de la gestión de los riesgos en el proceso</t>
  </si>
  <si>
    <t>Nº</t>
  </si>
  <si>
    <t>SUB PROCESO/ETAPA DEL PROCESO</t>
  </si>
  <si>
    <t>PUESTO</t>
  </si>
  <si>
    <t>CONDICION DE LA ACTIVIDAD (rutinario, no rutinario, para MA: normal, anorma, EM: emergencia)</t>
  </si>
  <si>
    <t>TIPO</t>
  </si>
  <si>
    <t>Peligro SS / Aspecto  Ambiental</t>
  </si>
  <si>
    <t>Significancia (MA)</t>
  </si>
  <si>
    <t>Riesgo / Impacto Ambiental</t>
  </si>
  <si>
    <t>Consecuencia</t>
  </si>
  <si>
    <t>Nivel Probabilidad</t>
  </si>
  <si>
    <t>Nivel de Severidad</t>
  </si>
  <si>
    <t>Clasificación de Riesgo</t>
  </si>
  <si>
    <t>% M</t>
  </si>
  <si>
    <t>Ingeniería o Aislamiento</t>
  </si>
  <si>
    <t>Eficacia</t>
  </si>
  <si>
    <t>Control Administrativo</t>
  </si>
  <si>
    <t>Equipo de Protección Personal (EPP)</t>
  </si>
  <si>
    <t>Mitigacion</t>
  </si>
  <si>
    <t>Riesgo Residual</t>
  </si>
  <si>
    <t>ACCION DE MEJORA</t>
  </si>
  <si>
    <t>RESPONSABLE</t>
  </si>
  <si>
    <t>N</t>
  </si>
  <si>
    <t>ALTO</t>
  </si>
  <si>
    <t>R</t>
  </si>
  <si>
    <t>SE</t>
  </si>
  <si>
    <t>Pisos Resbaladizos / Disparejos/Inestable</t>
  </si>
  <si>
    <t>C</t>
  </si>
  <si>
    <t>Mantener el uso correcto de EPPs (guantes, casco, botas, mameluco, zapatos, barbiquejo, lentes, orejeras, tapones de oído) adecuados a la actividad.</t>
  </si>
  <si>
    <t>Vehículos pesados en movimiento</t>
  </si>
  <si>
    <t>Vehículo liviano en movimiento</t>
  </si>
  <si>
    <t>MA</t>
  </si>
  <si>
    <t>Generación de residuos biocontaminados</t>
  </si>
  <si>
    <t>BAJO</t>
  </si>
  <si>
    <t>Objetos y/o materiales en el piso</t>
  </si>
  <si>
    <t>Trabajos en altura</t>
  </si>
  <si>
    <t>D</t>
  </si>
  <si>
    <t>Generación de gases de combustión (vehículos, equipos, motores, grupos electrógenos, y otros)</t>
  </si>
  <si>
    <t>SA</t>
  </si>
  <si>
    <t>Gases de combustión</t>
  </si>
  <si>
    <t>Condiciones climáticas adversas (tormenta, lluvia intensa, granizada, neblina, nevada)</t>
  </si>
  <si>
    <t>PARARRAYOS, REFUGIO</t>
  </si>
  <si>
    <t>SIGNIFICATIVO</t>
  </si>
  <si>
    <t>Lluvia ácida, 
Cambio climático
Afectación del cultivo, 
Afectación de fauna, 
Afectación a personas externas.
Incremento en el reporte de huella de carbono de la organización.</t>
  </si>
  <si>
    <t>Potencial derrame de Hidrocarburos (diesel, gasolina)</t>
  </si>
  <si>
    <t xml:space="preserve">Cambio en la composición del suelo
Afectación de microfauna del suelo
Afectación de flora y/o cultivos. 
Cambio de pH
Agotamiento de oxígeno en cuerpos receptores
Afectación a fauna acuática
Presencia de malos olores.
Multas y sanciones ambientales por parte de los organismos del estado. </t>
  </si>
  <si>
    <t>Partes rotatorias móviles</t>
  </si>
  <si>
    <t>Heridas/Amputación/Contusión/Fractura</t>
  </si>
  <si>
    <t>Fuente de energía neumática, eléctrica, mecánica, hidráulica, estática y cinética.</t>
  </si>
  <si>
    <t>Consumo de energía eléctrica</t>
  </si>
  <si>
    <t>Consumo de Agua</t>
  </si>
  <si>
    <t>Proyección de particulas</t>
  </si>
  <si>
    <t>Generación de agua de lavado de vehículos</t>
  </si>
  <si>
    <t>Potencial derrame de agua residual (falla de bombas, falla de válvulas, etc.)</t>
  </si>
  <si>
    <t>B</t>
  </si>
  <si>
    <t>Operación de equipo pesado y/o auxiliar</t>
  </si>
  <si>
    <t>Fracturas, Golpes.</t>
  </si>
  <si>
    <t>Objeto y/o Superficie cortante / Punzante</t>
  </si>
  <si>
    <t>Falta de orden y limpieza</t>
  </si>
  <si>
    <t>Falta de señalización del area de trabajo (diarios)</t>
  </si>
  <si>
    <t>Superficie resbaladiza</t>
  </si>
  <si>
    <t>Residuos sólidos peligrosos (Hospital / Laboratorios / Planta / Mantenimiento)</t>
  </si>
  <si>
    <t>Generación de residuos sólidos peligrosos</t>
  </si>
  <si>
    <t>Condiciones ergonómicas inadecuadas</t>
  </si>
  <si>
    <t>Capacitación en posturas ergonómicas para realizar un trabajo, pausas activas</t>
  </si>
  <si>
    <t>Manipulacion de herramientas</t>
  </si>
  <si>
    <t>Uso de Herramientas Manuales</t>
  </si>
  <si>
    <t>Sustancias o productos químicos</t>
  </si>
  <si>
    <t>Generación de residuos sólidos peligrosos (residuos impregnado con hidrocarburos)</t>
  </si>
  <si>
    <t>Generación de residuos sólidos peligrosos (trapos industriales)</t>
  </si>
  <si>
    <t>Generación de residuos sólidos peligrosos (filtros de aceite, filtros de combustible, mangueras hidráulicas)</t>
  </si>
  <si>
    <t>Cargas suspendidas</t>
  </si>
  <si>
    <t>Inestabilidad de cargas suspendidas</t>
  </si>
  <si>
    <t>Temperaturas Altas(calor)</t>
  </si>
  <si>
    <t>Potencial derrame de sustancias químicas peligrosos</t>
  </si>
  <si>
    <t>Potencial derrame de Hidrocarburos</t>
  </si>
  <si>
    <t>Ruido Ocupacional</t>
  </si>
  <si>
    <t>Hostigamiento Laboral</t>
  </si>
  <si>
    <t>Consumo de papel y cartón</t>
  </si>
  <si>
    <t>Estrés térmico</t>
  </si>
  <si>
    <t>Inspección de equipos (Check List)
Programa de mantenimiento preventivo</t>
  </si>
  <si>
    <t>Kit antiderrame</t>
  </si>
  <si>
    <t>Generación de residuos sólidos no peligrosos (chatarra liviana: pernos de sostenimiento,restos de clavos, alambres, etc.)</t>
  </si>
  <si>
    <t>Exposición a ruido continuo o de impacto por encima de LMP</t>
  </si>
  <si>
    <t>Hipoacucia, sordera profesional, trauma acústico</t>
  </si>
  <si>
    <t>Caídas al mismo nivel</t>
  </si>
  <si>
    <t>Atrapamiento con partes rotativas moviles</t>
  </si>
  <si>
    <t>Posturas inadecuadas / sobre esfuerzos durante la labor</t>
  </si>
  <si>
    <t>Lumbalgias, dorsalgías, inflamación de tendones, Mialgias, Dolor de cuello en región cervical, Síndrome de Túnel Carpiano, Tensión muscular</t>
  </si>
  <si>
    <t>Contacto con objetivo cortante /punzante</t>
  </si>
  <si>
    <t>Lesion Leve, Lesion Grave</t>
  </si>
  <si>
    <t>NO SIGNIFICATIVO</t>
  </si>
  <si>
    <t>Cambio en la calidad de suelo, cursos de agua, aire y paisaje</t>
  </si>
  <si>
    <t>Afectación de flora y/o cultivos, Cambio en la composición del suelo y/o agua, 
Afectación de microfauna del suelo</t>
  </si>
  <si>
    <t>Exposición y/o Contacto con</t>
  </si>
  <si>
    <t>Fatalidad, Shock eléctrico, Lesiones Graves, Amputaciones, Lesiones leves</t>
  </si>
  <si>
    <t>MEDIO</t>
  </si>
  <si>
    <t>MATRIZ DE EVALUACION DE RIESGOS</t>
  </si>
  <si>
    <t>SEVERIDAD</t>
  </si>
  <si>
    <t>CATASTROFICO</t>
  </si>
  <si>
    <t>MORTALIDAD</t>
  </si>
  <si>
    <t>PERMANENTE</t>
  </si>
  <si>
    <t>TEMPORAL</t>
  </si>
  <si>
    <t>MENOR</t>
  </si>
  <si>
    <t>A</t>
  </si>
  <si>
    <t>E</t>
  </si>
  <si>
    <t>COMUN</t>
  </si>
  <si>
    <t>HA SUCEDIDO</t>
  </si>
  <si>
    <t>PODRIA SUCEDER</t>
  </si>
  <si>
    <t>RARO QUE SUCEDA</t>
  </si>
  <si>
    <t>PRACTICAMENTE IMPOSIBLE QUE SUCEDA</t>
  </si>
  <si>
    <t>PROBABILIDAD</t>
  </si>
  <si>
    <t xml:space="preserve">NIVEL DE RIESGO </t>
  </si>
  <si>
    <t xml:space="preserve">DESCRIPCIÓN </t>
  </si>
  <si>
    <t>PLAZO DE MEDIDA CORRECTIVA</t>
  </si>
  <si>
    <t>Riesgo intolerable, requiere controles inmediatos.  Si no se puede controlar el PELIGRO se paralizan los trabajos operacionales en la labor.</t>
  </si>
  <si>
    <t>0-24 HORAS</t>
  </si>
  <si>
    <t>Iniciar medidas para eliminar/reducir el riesgo. Evaluar si la acción se puede ejecutar de manera inmediata</t>
  </si>
  <si>
    <t>0-72HORAS</t>
  </si>
  <si>
    <t xml:space="preserve">Este riesgo puede ser tolerable. </t>
  </si>
  <si>
    <t>1 MES</t>
  </si>
  <si>
    <t>Peligro SS / Aspecto Ambiental o Social</t>
  </si>
  <si>
    <t>Riesgo / Impacto Ambiental o Social</t>
  </si>
  <si>
    <t>MASSTC</t>
  </si>
  <si>
    <t>Comentario</t>
  </si>
  <si>
    <t>Construcción de infraesctura sin contar con permisos ni controles ambientales</t>
  </si>
  <si>
    <t>Alteración de la medio físico, social y biológico</t>
  </si>
  <si>
    <t>Procesos administrativos sancionadores, multas, afectación a la reputación de la empresa.</t>
  </si>
  <si>
    <t>Componentes sin autorización</t>
  </si>
  <si>
    <t>Consumo de agregados</t>
  </si>
  <si>
    <t>Agotamiento de recursos Naturales</t>
  </si>
  <si>
    <t>Afectación de generaciones futuras
Afectación de ecosistemas
Incremento en el reporte de huella de carbono de la organización.</t>
  </si>
  <si>
    <t>Consumo de Agregados</t>
  </si>
  <si>
    <t>Disminución de la disponibilidad hídrica</t>
  </si>
  <si>
    <t>Consumo de Agua para uso industrial / doméstico</t>
  </si>
  <si>
    <t>Consumo de alimentos</t>
  </si>
  <si>
    <t>Consumo de hidrocarburos</t>
  </si>
  <si>
    <t>Agotamiento de fuente de combustibles de fósiles</t>
  </si>
  <si>
    <t>Consumo de hidrocarburos (gases GLP Propano)</t>
  </si>
  <si>
    <t>Consumo de madera</t>
  </si>
  <si>
    <t>Generacion de Residuos No Peligrosos</t>
  </si>
  <si>
    <t>Consumo de papel (glassine, Kraft)</t>
  </si>
  <si>
    <t>Consumo de top soil</t>
  </si>
  <si>
    <t>Generación de agua con concentrado</t>
  </si>
  <si>
    <t>Potencial contaminación del agua
Potencial contaminación del suelo</t>
  </si>
  <si>
    <t>Cambio en la composición del suelo y/o agua, 
Eutrofización, 
Agotamiento de oxígeno en cuerpos receptores, 
Afectación a fauna acuática, Presencia de malos olores</t>
  </si>
  <si>
    <t>Generación de agua residual industrial</t>
  </si>
  <si>
    <t>Generación de agua con sedimentos, lodo (mineral con agua)</t>
  </si>
  <si>
    <t>Generación de agua de proceso</t>
  </si>
  <si>
    <t>Cambio en la composición del suelo y/o agua
Presencia de metales
Cambio de pH
Agotamiento de oxígeno en cuerpos receptores
Afectación a fauna acuática (bioacumulación de metales)
Presencia de malos olores</t>
  </si>
  <si>
    <t>Generación de aguas con insumos químicos</t>
  </si>
  <si>
    <t>Generación de aguas oleosas</t>
  </si>
  <si>
    <t>Generación de desmonte</t>
  </si>
  <si>
    <t>Alteración del paisaje natural
Cambio en la calidad de suelo, cursos de agua, aire y paisaje</t>
  </si>
  <si>
    <t>Cambio en la composición del suelo y/o agua, 
Distribución de nuevas áreas, Afectación de microfauna del suelo, Afectación de flora y/o cultivos</t>
  </si>
  <si>
    <t>Generación de efluente con aceites residuales</t>
  </si>
  <si>
    <t>Generacion de Residuos Peligrosos</t>
  </si>
  <si>
    <t>Generación de efluente con aceites y grasas</t>
  </si>
  <si>
    <t>Generación de efluentes con sólidos</t>
  </si>
  <si>
    <t>Generación de efluentes de operaciones mineras</t>
  </si>
  <si>
    <t>Vertimiento de agua industrial</t>
  </si>
  <si>
    <t>Generación de gases de combustión</t>
  </si>
  <si>
    <t>Afectación a la calidad de Aire</t>
  </si>
  <si>
    <t>Generación de gases de combustión (equipos de soldadura)</t>
  </si>
  <si>
    <t>Emisión de gases</t>
  </si>
  <si>
    <t>Generación de gases de combustión ( voladura)</t>
  </si>
  <si>
    <t>Generación de gases de combustión (incendio / explosión)</t>
  </si>
  <si>
    <t>Generación de gases de combustión (Proceso metalúrgico)</t>
  </si>
  <si>
    <t>Generación de gases de efecto invernadero (GEI)</t>
  </si>
  <si>
    <t>Agotamiento de la capa de Ozono</t>
  </si>
  <si>
    <t>Debilitación de la Capa de ozono
Cambio climático
Incremento en el reporte de huella de carbono de la organización.</t>
  </si>
  <si>
    <t>Generación de lodos</t>
  </si>
  <si>
    <t>Generación de lodos de perforación</t>
  </si>
  <si>
    <t>Generación de material particulado</t>
  </si>
  <si>
    <t>Generación de material particulado (proceso metalúrgico-chancadoras)</t>
  </si>
  <si>
    <t>Emisión de material particulado</t>
  </si>
  <si>
    <t>Generación de material particulado (transporte y movimiento de vehículos y equipos)</t>
  </si>
  <si>
    <t>Generación de radiación  ionizante</t>
  </si>
  <si>
    <t>Generación de radiación no ionizante</t>
  </si>
  <si>
    <t>Generación de radiación por uso de fuentes radiactivas</t>
  </si>
  <si>
    <t>Uso de fuentes radioactivas</t>
  </si>
  <si>
    <t>Generación de residuos aparatos eléctricos (RAE)</t>
  </si>
  <si>
    <t>Generación de residuos aparatos eléctricos-RAE (Baterías)</t>
  </si>
  <si>
    <t>Generación de Residuos de Aparatos Eléctricos y Electrónicos</t>
  </si>
  <si>
    <t>Generación de residuos aparatos eléctricos-RAE (computadoras, teclados, lavadoras, horno microondas, etc.)</t>
  </si>
  <si>
    <t>Generación de residuos aparatos eléctricos-RAE (tóner, tintas, impresora, etc.)</t>
  </si>
  <si>
    <t xml:space="preserve">Afectación de flora y/o cultivos
Cambio en la composición del suelo y/o agua
Afectación de microfauna del suelo. 
Multas y/o sanciones por organismos del estado. </t>
  </si>
  <si>
    <t>Generación de residuos sólidos no peligrosos</t>
  </si>
  <si>
    <t>Generación de Residuos Sólidos metálicos</t>
  </si>
  <si>
    <t xml:space="preserve">Generación de residuos sólidos no peligrosos (chatarra pesada: estructuras, campanas, chaquetas, rieles, vigas,etc.) </t>
  </si>
  <si>
    <t>Generación de residuos sólidos no peligrosos (plástico)</t>
  </si>
  <si>
    <t>Generación de residuos sólidos no peligrosos (restos de concreto, cemento vencido, residuos de demolición, y otros)</t>
  </si>
  <si>
    <t>Generación de residuos sólidos no peligrosos (vidrio)</t>
  </si>
  <si>
    <t>Generación de residuos sólidos no reaprovechables (llantas)</t>
  </si>
  <si>
    <t>Generación de residuos sólidos peligrosos ( lixiviados)</t>
  </si>
  <si>
    <t>Generación de residuos sólidos peligrosos (envases de sustancias químicas, envases de MIBC, big bag, cilindros de cianuro, etc.)</t>
  </si>
  <si>
    <t>Generación de residuos sólidos peligrosos (filtros de aire)</t>
  </si>
  <si>
    <t>Generación de residuos sólidos peligrosos (hospitalarios: jeringas, guantes, envases de medicamentos, etc.)</t>
  </si>
  <si>
    <t>Generacion de Residuos Peligrosos Biocontaminados</t>
  </si>
  <si>
    <t>Generación de residuos sólidos peligrosos (mangas de ventilación)</t>
  </si>
  <si>
    <t>Generación de residuos sólidos peligrosos (pintura, aerosoles)</t>
  </si>
  <si>
    <t>Generación de residuos sólidos peligrosos (residuos COVID-19: mascarillas, guantes)</t>
  </si>
  <si>
    <t>Generación de residuos sólidos peligrosos (residuos de sostenimiento: Sika, acelerantes, etc.)</t>
  </si>
  <si>
    <t>Generación de residuos sólidos peligrosos (residuos de voladura: cartón de explosivos, sacos de ANFO, etc.)</t>
  </si>
  <si>
    <t>Generación de Ruido y vibraciones</t>
  </si>
  <si>
    <t>Alteración del nivel sonoro</t>
  </si>
  <si>
    <t>Afectación de fauna, 
Afectación a personas externas</t>
  </si>
  <si>
    <t>Interacción con Fauna silvestre / hidrobilógicos</t>
  </si>
  <si>
    <t>Afectación a la fauna silvestre.</t>
  </si>
  <si>
    <t>Afectación a personas externas
Afectación de flora y/o cultivos
Reducción/Extinción de especies</t>
  </si>
  <si>
    <t>Potencial derrame de agua con concreto</t>
  </si>
  <si>
    <t>Cambio en la calidad de cursos de agua y suelo</t>
  </si>
  <si>
    <t>Potencial derrame de agua de contacto</t>
  </si>
  <si>
    <t>Potencial Derrame de agua de proceso</t>
  </si>
  <si>
    <t>Derrame de agua residual</t>
  </si>
  <si>
    <t>Potencial derrame de agua residual (ruptura de tuberías)</t>
  </si>
  <si>
    <t>Potencial derrame de aguas servidas</t>
  </si>
  <si>
    <t>Generación de Agua Residual Doméstica</t>
  </si>
  <si>
    <t>Potencial derrame de concentrado</t>
  </si>
  <si>
    <t>Potencial derrame de Floculante</t>
  </si>
  <si>
    <t>Derrame de hidrocarburos/lubricantes</t>
  </si>
  <si>
    <t>Potencial derrame de insumos químicos (cianuro, xantatos, etc.)</t>
  </si>
  <si>
    <t>Derrame de productos químicos</t>
  </si>
  <si>
    <t>Potencial derrame de insumos químicos (reactivos químicos de laboratorio)</t>
  </si>
  <si>
    <t>Potencial derrame de lodos</t>
  </si>
  <si>
    <t>Potencial derrame de lubricantes</t>
  </si>
  <si>
    <t>Potencial derrame de mineral chancado (transporte de mineral)</t>
  </si>
  <si>
    <t>Potencial Derrame de pulpa mineralizada</t>
  </si>
  <si>
    <t>Potencial derrame de relave</t>
  </si>
  <si>
    <t>Potencial derrame de relave (colapso de presa de relaves)</t>
  </si>
  <si>
    <t>Potencial derrame de relave (derrame de pulpa de relave: tratamiento, transporte)</t>
  </si>
  <si>
    <t>Potencial derrame de relave (manejo inadecuado de la presa de relaves)</t>
  </si>
  <si>
    <t>Potencial derrame residuos peligroso (grasa)</t>
  </si>
  <si>
    <t>Potencial fuga de gases refrigerantes</t>
  </si>
  <si>
    <t>Debilitación de la Capa de ozono, Cambio climático</t>
  </si>
  <si>
    <t>Potencial quema de pastizales</t>
  </si>
  <si>
    <t>Cambio en la calidad de suelo, cursos de agua, aire, pérdida de biodiversidad y paisaje</t>
  </si>
  <si>
    <t xml:space="preserve">Afectación de flora y fauna, Cambio en la composición del suelo y/o agua, Afectación de ecosistemas, Afectación de generaciones futuras
Reporte a OEFA por emergencias ambientales. </t>
  </si>
  <si>
    <t>Resto arqueológicos</t>
  </si>
  <si>
    <t>Afectación al resto arqueológico</t>
  </si>
  <si>
    <t>Pérdida del patrimonio cultural</t>
  </si>
  <si>
    <t>Uso de suelo</t>
  </si>
  <si>
    <t>Incumplimiento con el diseño de desbroce
Mezcla de suelo orgánico con material inadecuado.
Alteración topográfica del terreno</t>
  </si>
  <si>
    <t>Pérdida de suelo orgánico, 
Alteración de medios bióticos (flora y fauna sensible) Afectación de hábitat.
Afectación de flora y/o cultivos.
Afectación a personas externas.</t>
  </si>
  <si>
    <t>Disturbios sociales directos / indirectos</t>
  </si>
  <si>
    <t>Agresión física o verbal, vandalismo, robos</t>
  </si>
  <si>
    <t>Múltiples Fatalidades, Lesiones Graves, Daños a la Propiedad, Detención del proceso productivo</t>
  </si>
  <si>
    <t>SC</t>
  </si>
  <si>
    <t>Encuentro con personas hostiles de comunidades</t>
  </si>
  <si>
    <t>Agresión física</t>
  </si>
  <si>
    <t>Lesiones graves</t>
  </si>
  <si>
    <t>secuestro de personas, vehículos y equipos de trabajo</t>
  </si>
  <si>
    <t>Instalación de cabañas, casas, en propiedad de Alpayana</t>
  </si>
  <si>
    <t>Invasión a la propiedad</t>
  </si>
  <si>
    <t>Daños a la propiedad y salud de las personas</t>
  </si>
  <si>
    <t>Rotura de enmallado</t>
  </si>
  <si>
    <t>Incursión a la propiedad</t>
  </si>
  <si>
    <t>Daño a la propiedad</t>
  </si>
  <si>
    <t>Incumplimiento de compromisos sociales y ambientales</t>
  </si>
  <si>
    <t>Reclamos por indemnización</t>
  </si>
  <si>
    <t>Bloqueo de vías y accesos</t>
  </si>
  <si>
    <t>*************     SALUD        ***************</t>
  </si>
  <si>
    <t>Transtorno psicosocial por enefermedades en pandemia (virus Sars-cov 2)</t>
  </si>
  <si>
    <t>Doble Presencia
Alteración Emocional (Miedo)
Inseguridad Laboral
Estigmatización
Sobrecarga de trabajo (horas de trabajo) 
Victimización , acoso (bullying)</t>
  </si>
  <si>
    <t>Estrés
Fatiga
Ansiedad
Irritabilidad
Depresión</t>
  </si>
  <si>
    <t>Sobrecarga de trabajo / Trabajos prolongados</t>
  </si>
  <si>
    <t>Psicosocial</t>
  </si>
  <si>
    <t>Estrés, depresion, Bourn out, Mobbing, fatiga y somnolencia, falta de concentración</t>
  </si>
  <si>
    <t>Considerar en controles plan de fatiga y somnolencia, y control de descanso para turnos nocturnos</t>
  </si>
  <si>
    <t>Agotamiento Mental</t>
  </si>
  <si>
    <t xml:space="preserve">Fatiga mental, sobre esfuerzo mental
</t>
  </si>
  <si>
    <t xml:space="preserve">Carga mental, estrés Laboral, bajo rendimiento, problemas cardiovasculares y neurologicos, somnolencia.
</t>
  </si>
  <si>
    <t>Agotamiento Visual</t>
  </si>
  <si>
    <t>Fatiga Visual, sobre esfuerzo Visual</t>
  </si>
  <si>
    <t>Agotamiento visual, Irritación conjuntival, ametropÍa, cefalea.</t>
  </si>
  <si>
    <t>Estrés, depresión, ausentismo laboral, ansiedad, conducta agresiva o violenta, bullyng, burn out</t>
  </si>
  <si>
    <t>Acoso Sexual</t>
  </si>
  <si>
    <t>Depresion, ansiedad, disfunsión social, ausentismo</t>
  </si>
  <si>
    <t>Monotonía Laboral</t>
  </si>
  <si>
    <t>Trabajo repetitivos</t>
  </si>
  <si>
    <t>Estrés, fatiga en el trabajo, cefaleas.</t>
  </si>
  <si>
    <t>Material particulado (Polvo)</t>
  </si>
  <si>
    <t>Inhalación o exposición a</t>
  </si>
  <si>
    <t>Neumoconiosis</t>
  </si>
  <si>
    <t>Material particulado (Plomo)</t>
  </si>
  <si>
    <t>Inhalación o exposición a plomo y sus derivados</t>
  </si>
  <si>
    <t>Irritación en la piel, ojos y tracto respiratorio. Afecta hígado y riñones. Daña los tejidos</t>
  </si>
  <si>
    <t>Material particulado (Silice cristalina)</t>
  </si>
  <si>
    <t>Inhalación o exposición a silice cristalina</t>
  </si>
  <si>
    <t>Silicosis</t>
  </si>
  <si>
    <t>Material particulado (Asbesto / Amianto)</t>
  </si>
  <si>
    <t>Exposición asbesto / Amianto</t>
  </si>
  <si>
    <t>Asbestosis</t>
  </si>
  <si>
    <t>Contacto con sustancias quimicas</t>
  </si>
  <si>
    <t>Dermatitis, Quemadura Química, queratitis, intoxicación</t>
  </si>
  <si>
    <t xml:space="preserve">Exposición o inhalación de gases de  combustión 
</t>
  </si>
  <si>
    <t>Enfermedades respiratorias
Irritacion de las vias respiratorias, irritación conjuntival, desmayo</t>
  </si>
  <si>
    <t>Gases tóxicos</t>
  </si>
  <si>
    <t xml:space="preserve">Exposición o inhalación de gases toxicos
</t>
  </si>
  <si>
    <t>Intoxicacón, irritación vias respiratorias, naúseas, desmayos fatalidad.</t>
  </si>
  <si>
    <t>Humos metálicos (soldaduras y fundición)</t>
  </si>
  <si>
    <t>Neumoconiosis, Asfixia, Alergias, neuropatias, hepatotoxicidad, nefratoxicidad, carcinoma.</t>
  </si>
  <si>
    <t>Se deberá detallar en controles, herramientas idóneas de acuerdo a sus labores</t>
  </si>
  <si>
    <t>Ergonómicos, sobre esfuerzo de levantamiento de objetos pesado</t>
  </si>
  <si>
    <t>Manipulación manual de cargas</t>
  </si>
  <si>
    <t>Lumbalgia, cervicalgias, dorsalgias, hernias</t>
  </si>
  <si>
    <t>Ergonómicos, Espacios de trabajo</t>
  </si>
  <si>
    <t>Posturas forzadas</t>
  </si>
  <si>
    <t>Transtornos musculoesqueleticos</t>
  </si>
  <si>
    <t>Bipedestación prolongada (Permanecer de pie prolongado)</t>
  </si>
  <si>
    <t>Problemas en las articulaciones de la columna, caderas, rodillas y pies</t>
  </si>
  <si>
    <t>transtornos osteo musculares, ligamentos , articulaciones, tendones y varices</t>
  </si>
  <si>
    <t>Movimientos repetitivos</t>
  </si>
  <si>
    <t>Movimientos repetitivos  prolongados</t>
  </si>
  <si>
    <t>Lesiones osteoarticulares, lumbalgia, escoliosis, golpes y contusiones</t>
  </si>
  <si>
    <t>Se debe especificar en el riesgo el ruido al que se expone</t>
  </si>
  <si>
    <t>Iluminación deficiente o inadecuada</t>
  </si>
  <si>
    <t>Exposición a iluminación alta / baja</t>
  </si>
  <si>
    <t>Fatiga Visual, Cefaléas, Vértigos, bajo rendimiento laboral</t>
  </si>
  <si>
    <t>Vibración cuerpo entero</t>
  </si>
  <si>
    <t>Exposición a la vibración  de cuerpo entero</t>
  </si>
  <si>
    <t xml:space="preserve"> Discopatías de columna, transtronos osteomusculares y articulares.</t>
  </si>
  <si>
    <t>Vibración Mano brazo</t>
  </si>
  <si>
    <t>Exposición a la vibración  de mano brazo</t>
  </si>
  <si>
    <t xml:space="preserve"> Alteraciones osteoarticulares, neuropatias, afectación vascular.</t>
  </si>
  <si>
    <t>Disconfort Térmico</t>
  </si>
  <si>
    <t>Exposición a condiciones climáticas , trabajo nocturno, trabajos a la interperie</t>
  </si>
  <si>
    <t>Deshidratación, cansancio
Desmayo, nauseas, cefaléas, calambres.</t>
  </si>
  <si>
    <t>Ropa térmica para bajas temperaturas</t>
  </si>
  <si>
    <t>Temperaturas extremas</t>
  </si>
  <si>
    <t>Estrés Térmico por calor o frío</t>
  </si>
  <si>
    <t>Deshidratación, hipertermia, hipotermia</t>
  </si>
  <si>
    <t>Condiciones adversas de clima (Temperatura, viento, humedad)</t>
  </si>
  <si>
    <t>variación térmica</t>
  </si>
  <si>
    <t>Enfermedades respiratorias, osteomusculares.</t>
  </si>
  <si>
    <t>Radiación solar</t>
  </si>
  <si>
    <t>Exposición a Radiación UV</t>
  </si>
  <si>
    <t>Cáncer a la Piel, Deshidratación, Insolación, desmayo.</t>
  </si>
  <si>
    <t>Radiación no ionizante (electromagnética)</t>
  </si>
  <si>
    <t>Operación equipos eléctricos</t>
  </si>
  <si>
    <t>Lipoatrofia semicircular.</t>
  </si>
  <si>
    <t>Destello de soldadura (Radiación no ionizante)</t>
  </si>
  <si>
    <t>Exposición Directa a Radiación</t>
  </si>
  <si>
    <t xml:space="preserve">Quemaduras de retina, fotoconjuntivitis, cataratas, </t>
  </si>
  <si>
    <t>Radiación ionizante (elementos radioactivos)</t>
  </si>
  <si>
    <t>Exposición directa a</t>
  </si>
  <si>
    <t>Daños a los tejidos del cuerpo, alopesia, naúseas, cáncer, esterilidad</t>
  </si>
  <si>
    <t>Exposición a, contacto con</t>
  </si>
  <si>
    <t>Intoxicaciones, Quemaduras, enfermedades infectocontagiosas, fatalidad</t>
  </si>
  <si>
    <t>Alimentos en mal estado o vencidos</t>
  </si>
  <si>
    <t>Ingesta de alimentos en mal estado o vencidos</t>
  </si>
  <si>
    <t>Infecciones gastrointestinales, Intoxicaciones</t>
  </si>
  <si>
    <t>Agentes biológicos patógenos  corporales</t>
  </si>
  <si>
    <t>Contacto con secreciones</t>
  </si>
  <si>
    <t>Infecciones cronicas</t>
  </si>
  <si>
    <t>Agentes biológicos ambientales (virus, levaduras,  bacterias)</t>
  </si>
  <si>
    <t>Exposición a agentes biológicos patógenos</t>
  </si>
  <si>
    <t>Infecciones</t>
  </si>
  <si>
    <t>Agentes infecciosos
(SARS-Cov-2 )</t>
  </si>
  <si>
    <t>Exposición o contacto con agentes infecciósos</t>
  </si>
  <si>
    <t>Infección , fatalidad</t>
  </si>
  <si>
    <t>**************        SEGURIDAD       **********************</t>
  </si>
  <si>
    <t xml:space="preserve"> Rocas o material suelto</t>
  </si>
  <si>
    <t>Caída o deslizamiento de</t>
  </si>
  <si>
    <t>Fatalidad (Atrapamiento por material), asfixia, daño a la propiedad, detención del proceso productivo.</t>
  </si>
  <si>
    <t xml:space="preserve"> Trabajos en espacio confinado</t>
  </si>
  <si>
    <t>Trabajos en, exposición a gases, líquidos y temperaturas altas, ventilación insuficiente</t>
  </si>
  <si>
    <t>Fatalidad, asfixia, caídas, sofocación, explosión</t>
  </si>
  <si>
    <t>Accesorios de voladura</t>
  </si>
  <si>
    <t>Iniciación de explosión</t>
  </si>
  <si>
    <t>Lesiones Graves por explosión, Fatalidad</t>
  </si>
  <si>
    <t>Amago de incendio por corto circuito</t>
  </si>
  <si>
    <t>Quemaduras, daño material</t>
  </si>
  <si>
    <t>Lesiones/ asfixia/ fatalidad</t>
  </si>
  <si>
    <t xml:space="preserve">Animales salvajes/ Insectos </t>
  </si>
  <si>
    <t>Ataque / Mordedura / Picadura de</t>
  </si>
  <si>
    <t>Fatalidad, Infecciones, Intoxicación</t>
  </si>
  <si>
    <t>Apilamiento de Materiales y Cargas</t>
  </si>
  <si>
    <t>Desplome de materiales u objetos</t>
  </si>
  <si>
    <t>Fatalidad, incapacidad total, lesiones graves, lesiones leves, daño a la propiedad</t>
  </si>
  <si>
    <t>Arco eléctrico</t>
  </si>
  <si>
    <t>Exposición a arco eléctrico</t>
  </si>
  <si>
    <t>Fatalidad, Quemaduras 1ero, 2do y 3er grado</t>
  </si>
  <si>
    <t>Armas de fuego</t>
  </si>
  <si>
    <t>Explosión, Disparo fortuito</t>
  </si>
  <si>
    <t>Fatalidad, Lesión Grave</t>
  </si>
  <si>
    <t>Barreras inadecuadas de RH</t>
  </si>
  <si>
    <t>Colapso/inundacion</t>
  </si>
  <si>
    <t>Carga / descarga de materiales en plataformas</t>
  </si>
  <si>
    <t>Caída de objetos, caída de personas, vuelco de equipo (material pesado)</t>
  </si>
  <si>
    <t>Aplastamiento, Atrapamiento (miembros superiores o inferiores), Daño a la propiedad</t>
  </si>
  <si>
    <t>Carga suspendida en Izaje</t>
  </si>
  <si>
    <t>Caída de objetos</t>
  </si>
  <si>
    <t>Fatalidad (Aplastamiento), Lesiones Graves, Daño a la Propiedad</t>
  </si>
  <si>
    <t>Caída de cargas suspendidas</t>
  </si>
  <si>
    <t>Colocación y/o retiro de conservadores y bandejas gastronómicas</t>
  </si>
  <si>
    <t>Atrapamiento por o entre las bandejas o conservadores</t>
  </si>
  <si>
    <t>Golpe, cortes, raspones</t>
  </si>
  <si>
    <t>Descargas eléctricas, Inundaciones, Deslizamientos de material, baja visibilidad, superficies resbalosas</t>
  </si>
  <si>
    <t xml:space="preserve">Fatalidad, Incapacidad total, lesiones graves, lesiones leves, Daño a la propiedad, Detención del proceso productivo. </t>
  </si>
  <si>
    <t>Delincuencia</t>
  </si>
  <si>
    <t>Secuestro / Robos / Vandalismo</t>
  </si>
  <si>
    <t>Múltiples Fatalidades, Lesiones Graves, Daños a la Propiedad</t>
  </si>
  <si>
    <t>Diques de agua / Presas de Relaves / Pozas de raffinato o PLS</t>
  </si>
  <si>
    <t>Caída a, colapso de</t>
  </si>
  <si>
    <t>Ahogamiento, Intoxicación, Daño a la propiedad, Detención del proceso productivo</t>
  </si>
  <si>
    <t>Efectos adversos de voladura en superficie</t>
  </si>
  <si>
    <t>Caída, colapso de taludes, infraestructura, procesos</t>
  </si>
  <si>
    <t>Daños a propiedades de la unidad minera y  de la comunidad</t>
  </si>
  <si>
    <t>Agresión física
secuestro de personas, vehículos y equipos de trabajo</t>
  </si>
  <si>
    <t>Energía residual (neumática, eléctrica, hidráulica, estática)</t>
  </si>
  <si>
    <t>Exposición y/o contacto con energía residual, Aplastamientos, Incendios</t>
  </si>
  <si>
    <t>Fatalidad, Lesiones Graves, Shock Eléctrico</t>
  </si>
  <si>
    <t>Equipos y/o Superficies con alta / baja temperatura (objeto caliente)</t>
  </si>
  <si>
    <t>Contacto con</t>
  </si>
  <si>
    <t xml:space="preserve">Quemadura, Lesion Leve, Lesion Grave. </t>
  </si>
  <si>
    <t>Espacio confinado</t>
  </si>
  <si>
    <t>Trabajos en, exposición a gases o líquidos, ventilación insuficiente</t>
  </si>
  <si>
    <t>Espacios reducidos</t>
  </si>
  <si>
    <t>Contacto con persona y/o equipo móvil</t>
  </si>
  <si>
    <t>Fatalidad, Golpes, caídas entre personal de trabajo de la misma área</t>
  </si>
  <si>
    <t>Esquirlas de la Soldadura, corte, esmerilado</t>
  </si>
  <si>
    <t>Quemaduras, Cortes, lesiones leves</t>
  </si>
  <si>
    <t>Excavación</t>
  </si>
  <si>
    <t>Caída de personas, Deslizamiento de material</t>
  </si>
  <si>
    <t>Fatalidad (Atrapamiento por material), asfixia</t>
  </si>
  <si>
    <t>Excesivo apilamiento de la carga del rimado en el pie RB</t>
  </si>
  <si>
    <t>Atoro de carga al interior del RB</t>
  </si>
  <si>
    <t>Perdida en el proceso</t>
  </si>
  <si>
    <t>Exposicion a delincuencia y manifestaciones sindicales</t>
  </si>
  <si>
    <t>Agresion</t>
  </si>
  <si>
    <t>Lesiones</t>
  </si>
  <si>
    <t>Caida al mismo nivel</t>
  </si>
  <si>
    <t>Fractura/Heridas / Excoriaciones / Rasguños</t>
  </si>
  <si>
    <t>Exposición a áreas de peligro</t>
  </si>
  <si>
    <t>Lesiones Graves y/o Fatalidad, Daños a la propiedad</t>
  </si>
  <si>
    <t>Falta de señalización en instalaciones</t>
  </si>
  <si>
    <t>Falta de señalización en vías</t>
  </si>
  <si>
    <t>Colisiones, Volcaduras, Despistes</t>
  </si>
  <si>
    <t>Fatalidad, incapacidad total, lesiones graves, lesiones leves</t>
  </si>
  <si>
    <t>Fuga de gas propano</t>
  </si>
  <si>
    <t xml:space="preserve">Inhalacion de gas </t>
  </si>
  <si>
    <t>Intoxicación, alergias, desmayos</t>
  </si>
  <si>
    <t>Herramientas o maquinas sin guarda</t>
  </si>
  <si>
    <t>Atrapamiento/ Contacto con herramientas o maquinas sin guarda</t>
  </si>
  <si>
    <t>Heridas/Amputación/Contusión/Fractura/Muerte</t>
  </si>
  <si>
    <t>Incendio</t>
  </si>
  <si>
    <t>Exposición al fuego</t>
  </si>
  <si>
    <t>Fatalidad, Lesión Grave, Daños a la propiedad</t>
  </si>
  <si>
    <t>Firma de acuerdos sociales</t>
  </si>
  <si>
    <t>Campaña mediática negativa</t>
  </si>
  <si>
    <t>Incumplimiento del proc. Orden y Limpieza</t>
  </si>
  <si>
    <t>Caídas, golpes, tropezones, Incendios (amagos)</t>
  </si>
  <si>
    <t>Inestabilidad de Izaje de cargas</t>
  </si>
  <si>
    <t>Exposición a la linea de fuego</t>
  </si>
  <si>
    <t>Lesiones graves, Fatalidad</t>
  </si>
  <si>
    <t>Inestabilidad de Macizo Rocoso</t>
  </si>
  <si>
    <t>Caída de roca</t>
  </si>
  <si>
    <t>Instalaciones accesorios eléctricos defectuosos</t>
  </si>
  <si>
    <t xml:space="preserve">Contacto Eléctrico </t>
  </si>
  <si>
    <t>Fatalidades, Electrocución, quemaduras</t>
  </si>
  <si>
    <t>Izaje de personal con manlift/ canastilla</t>
  </si>
  <si>
    <t>Caídas a distinto nivel</t>
  </si>
  <si>
    <t>Contusión/Fractura/Muerte</t>
  </si>
  <si>
    <t>Líneas eléctricas/Puntos energizados en Baja Tensión.</t>
  </si>
  <si>
    <t>Descarga/Contacto con energía eléctrica en baja tensión</t>
  </si>
  <si>
    <t>Quemadura/Amputación/ Muerte</t>
  </si>
  <si>
    <t>Líneas eléctricas/Puntos energizados en Media Tensión.</t>
  </si>
  <si>
    <t>Descarga/ Contacto con energía eléctrica en media tensión</t>
  </si>
  <si>
    <t>Liquidos calientes</t>
  </si>
  <si>
    <t>Exposicion y/o contacto con líquidos calientes</t>
  </si>
  <si>
    <t>Quemaduras de primer,segundo grado y tercer grado</t>
  </si>
  <si>
    <t>Manipulacion de Accesorios de voladura</t>
  </si>
  <si>
    <t>Manipulacion de aceites / grasas</t>
  </si>
  <si>
    <t>Salpicadura de, Derrame</t>
  </si>
  <si>
    <r>
      <rPr>
        <u/>
        <sz val="8"/>
        <rFont val="Mikro Light"/>
        <family val="3"/>
      </rPr>
      <t xml:space="preserve">Afeccion ocular </t>
    </r>
    <r>
      <rPr>
        <sz val="8"/>
        <rFont val="Mikro Light"/>
        <family val="3"/>
      </rPr>
      <t>intoxicacion a la piel, contaminacion agua-suelo.</t>
    </r>
  </si>
  <si>
    <t>Manipulación de balones de gas propano</t>
  </si>
  <si>
    <t>Fuga de gas, Exposicion y/o contacto al medio ambiente</t>
  </si>
  <si>
    <t>Explosión, fuga de gas, corrosión</t>
  </si>
  <si>
    <t>Golpeado por / contra</t>
  </si>
  <si>
    <t>Fractura/Contusión/hematoma</t>
  </si>
  <si>
    <t>Manipulacion de las barras de perforacion</t>
  </si>
  <si>
    <t>Fractura/Contusión/mutilacion/hematoma</t>
  </si>
  <si>
    <t>Movimiento del brazo hidraulico</t>
  </si>
  <si>
    <t>Contusión/hematoma</t>
  </si>
  <si>
    <t>Contacto con  materiales en el piso</t>
  </si>
  <si>
    <t>Fractura, Lesiones leves</t>
  </si>
  <si>
    <t>Choque, atropello,Caída a diferente nivel (botaderos, rampas, tajos), colisión de equipos</t>
  </si>
  <si>
    <t>Fatalidad, Lesiones Graves, Atrapamiento, Daños a la propiedad</t>
  </si>
  <si>
    <t>Parada intempestiva del ascensor</t>
  </si>
  <si>
    <t>Golpes, contusiones, estrés, claustrofobia</t>
  </si>
  <si>
    <t>Farturas/Lesiones</t>
  </si>
  <si>
    <t>Peaton imprudente / distraido</t>
  </si>
  <si>
    <t>Atropello</t>
  </si>
  <si>
    <t>Fatalidad/Fractura</t>
  </si>
  <si>
    <t>Pérdida de Control del Izaje en Pique</t>
  </si>
  <si>
    <t>Exposicion falla de control durante la operación, inspección, mantenimiento y reparación del pique</t>
  </si>
  <si>
    <t>Pozas de acumulación de agua</t>
  </si>
  <si>
    <t>Ahogamiento</t>
  </si>
  <si>
    <t>Fatalidad</t>
  </si>
  <si>
    <t>Presencia de gas</t>
  </si>
  <si>
    <t>Exposicion a gases</t>
  </si>
  <si>
    <t>Muerte</t>
  </si>
  <si>
    <t>Lesiones al ojo, golpes</t>
  </si>
  <si>
    <t>Puntos energizados en Alta Tensión.</t>
  </si>
  <si>
    <t>Descarga/ Contacto con energía eléctrica en alta tensión</t>
  </si>
  <si>
    <t>Fatalidad (envenenamiento por radiación), Daños a los tejidos del cuerpo, caída de cabello, nauseas, cáncer, Esterilidad</t>
  </si>
  <si>
    <t>Radiación no ionizante (frecuencias radiales, de banda ancha, ultravioleta, infrarroja, destello de soldadura)</t>
  </si>
  <si>
    <t>Exposición Directa a</t>
  </si>
  <si>
    <t>Quemaduras de retina, fotoconjuntivitis, cataratas, dermatitis, cáncer de piel</t>
  </si>
  <si>
    <t>Relleno hidraulico en proceso o reciente</t>
  </si>
  <si>
    <t>Exposición al colapso del relleno hidraulico</t>
  </si>
  <si>
    <t>Residuos peligrosos</t>
  </si>
  <si>
    <t>Exposición y/o contacto con</t>
  </si>
  <si>
    <t xml:space="preserve">Fatalidad, Intoxicaciones, Quemaduras. </t>
  </si>
  <si>
    <t>Salpicadura de aceite caliente</t>
  </si>
  <si>
    <t>Exposicion y/o contacto con la piel</t>
  </si>
  <si>
    <t>Quemaduras de primero, segundo y tercer grado, lesiones en la piel</t>
  </si>
  <si>
    <t>Sismo / Terremoto</t>
  </si>
  <si>
    <t>Exposición durante el sismo / terremoto</t>
  </si>
  <si>
    <t>Fatalidades múltiples, Lesiones Graves, daños a la propiedad, detención del proceso productivo.</t>
  </si>
  <si>
    <t>Sistema de ventilación detenido por falla mecanica o corte de energía</t>
  </si>
  <si>
    <t>Exposición a gases</t>
  </si>
  <si>
    <t>Superficie / terreno Inestable</t>
  </si>
  <si>
    <t>Deslizamiento de Equipos o Personas</t>
  </si>
  <si>
    <t>Superficie irregular</t>
  </si>
  <si>
    <t>Heridas/Contusión/hematoma</t>
  </si>
  <si>
    <t>Superficies Cortantes y/o Puntiagudas</t>
  </si>
  <si>
    <t>Incrustracion de</t>
  </si>
  <si>
    <t>Heridas / Excoriaciones / Rasguños</t>
  </si>
  <si>
    <t>Tanques con soluciones ácidas</t>
  </si>
  <si>
    <t>Caída hacía, colapso del contenedor, fuga del químico</t>
  </si>
  <si>
    <t>Ahogamiento, quemadura y/o intoxicación química, detención del proceso productivo</t>
  </si>
  <si>
    <t>Ahogamiento, quemadura y/o intoxicación química, contaminación ambiental, detención del proceso productivo</t>
  </si>
  <si>
    <t>Exposicion a temperaturas extremas</t>
  </si>
  <si>
    <t>Tiros fallados</t>
  </si>
  <si>
    <t>Trabajadoras en periodo de gestación</t>
  </si>
  <si>
    <t xml:space="preserve">Aborto </t>
  </si>
  <si>
    <t xml:space="preserve">Muerte </t>
  </si>
  <si>
    <t>Trabajo con Andamios</t>
  </si>
  <si>
    <t>Caídas a diferente nivel (personas, herramientas), colapso de andamio</t>
  </si>
  <si>
    <t>Trabajo con escalera</t>
  </si>
  <si>
    <t>Caida a diferente nivel</t>
  </si>
  <si>
    <t>Trabajo en caliente</t>
  </si>
  <si>
    <t>Exposición a proyección de particulas incandecentes</t>
  </si>
  <si>
    <t>Trabajo en caliente(soldadura)</t>
  </si>
  <si>
    <t>Trabajos de inspeccion en el pie del RB</t>
  </si>
  <si>
    <t xml:space="preserve"> Caida de roca</t>
  </si>
  <si>
    <t>Trabajos de invertir fases</t>
  </si>
  <si>
    <t>Descarga / Contacto con energía eléctrica</t>
  </si>
  <si>
    <t xml:space="preserve">Trabajos de lanzado de tubería en Raise Boring con sistema anti caída en mal estado </t>
  </si>
  <si>
    <t>Caídas a diferente nivel, Atrapamiento en altura</t>
  </si>
  <si>
    <t>Fatalidad, Lesiones Graves, Paro Cardiaco</t>
  </si>
  <si>
    <t>Trabajos en inclinados</t>
  </si>
  <si>
    <t>Transporte de carga mal estibada (componentes)</t>
  </si>
  <si>
    <t>Colisiones, Volcaduras, Despistes, Caída de carga</t>
  </si>
  <si>
    <t>Fatalidad, Daños a la propiedad y de terceros</t>
  </si>
  <si>
    <t>Transporte de carga mal estibada (químicos)</t>
  </si>
  <si>
    <t>Colisiones, Volcaduras, Despistes, Derrame del químico</t>
  </si>
  <si>
    <t>Fatalidad, Contaminación ambiental, Impactos Sociales</t>
  </si>
  <si>
    <t>Transporte de personal en vehiculo</t>
  </si>
  <si>
    <t>Colisión frontal / Volcadura o Despiste de lado o a desnivel</t>
  </si>
  <si>
    <t>Múltiples Fatalidades y/o Lesiones Graves</t>
  </si>
  <si>
    <t>Traslado de mantenedores (Cambros) y bandejas con alimentos</t>
  </si>
  <si>
    <t>Caída de objetos en manipulación</t>
  </si>
  <si>
    <t xml:space="preserve">Contacto con, Golpeado por, Corte por </t>
  </si>
  <si>
    <t xml:space="preserve">Lesion Leve, Lesion Incapacitante, Fatalidad. </t>
  </si>
  <si>
    <t>Uso de productos químicos</t>
  </si>
  <si>
    <t>Exposicion y/o contacto con  productos químicos</t>
  </si>
  <si>
    <t xml:space="preserve">Quemaduras químicas e irritación ocular y de piel.
Irritación de vías respiratorias
</t>
  </si>
  <si>
    <t>Atropello, volcadura, colisiones, despistes, incendio</t>
  </si>
  <si>
    <t>Volcadura, despiste, colisión, Golpes, Deslizamiento, Hundimiento</t>
  </si>
  <si>
    <t>Presion litostatica</t>
  </si>
  <si>
    <t>Liberacion de esfuerzos</t>
  </si>
  <si>
    <t>Fatalidad, lesiones, daño a la propiedad, perdida en el proceso.</t>
  </si>
  <si>
    <t>Manipulacion de balones de oxigeno</t>
  </si>
  <si>
    <t>Explosion</t>
  </si>
  <si>
    <t>Falta de personal brigadista por turno y guardia</t>
  </si>
  <si>
    <t>Falta o falla de atencion oportuna</t>
  </si>
  <si>
    <t>Lesiones graves, fatalidad</t>
  </si>
  <si>
    <t>Falla de camión contra incendios</t>
  </si>
  <si>
    <t>Atropello / choque - colisión</t>
  </si>
  <si>
    <t>Falla en la activacion de la emergencia.</t>
  </si>
  <si>
    <t>Demoras en la atencion de emergencia</t>
  </si>
  <si>
    <t>Fatalidad,</t>
  </si>
  <si>
    <t>Falta de competencia de los brigadistas</t>
  </si>
  <si>
    <t xml:space="preserve">Falta de equipamiento de la brigada </t>
  </si>
  <si>
    <t>Planes de Emergencia deficiente</t>
  </si>
  <si>
    <t>Falta de disponibilidad de vehiculo / equipos moviles</t>
  </si>
  <si>
    <t>Dificil accesibilidad a la zona de la emergencia</t>
  </si>
  <si>
    <t>Demoras en la atencion de Emergencias</t>
  </si>
  <si>
    <t xml:space="preserve">EVALUACIÓN DE RIESGO DE SEGURIDAD </t>
  </si>
  <si>
    <t>DESCRIPCIÓN</t>
  </si>
  <si>
    <t>Naturaleza del incidente (lesion)</t>
  </si>
  <si>
    <t>Naturaleza de los daños a la propiedad</t>
  </si>
  <si>
    <t>Naturaleza del daño al proceso</t>
  </si>
  <si>
    <t>Reacción de las autoridades / público</t>
  </si>
  <si>
    <t>Múltiples muertes</t>
  </si>
  <si>
    <t>Pérdidas de propiedad devastadoras por un monto mayor a US$ 100,000</t>
  </si>
  <si>
    <t>Paralización del proceso de más de 1 mes o paralización definitiva.</t>
  </si>
  <si>
    <t>Prensa internacional y/o proceso</t>
  </si>
  <si>
    <t>Muerte o gran número de incidentes serios / incapacitantes</t>
  </si>
  <si>
    <t>Pérdidas de propiedad serias / muy extendidas por un monto entre  US$ 10,001 y  US$ 100,000</t>
  </si>
  <si>
    <t>Paralización del proceso de más de 1 semana y menos de 1 mes</t>
  </si>
  <si>
    <t>Prensa nacional / local y/o multa elevada</t>
  </si>
  <si>
    <t>Uno o más incidentes serios / incapacitantes</t>
  </si>
  <si>
    <t>Pérdidas de propiedad significativas /calculables por un monto entre US$ 5,001 y  US$ 10,000</t>
  </si>
  <si>
    <t>Paralización del proceso de más de 1 día hasta 1 semana.</t>
  </si>
  <si>
    <t>Reclamo de la comunidad y/o multa no elevada</t>
  </si>
  <si>
    <t>Lesiones leves</t>
  </si>
  <si>
    <t>Pérdidas de propiedad menores por monto mayor o igual a US$ 1,000 y menor a US$ 5,000</t>
  </si>
  <si>
    <t>Paralización de 1 día.</t>
  </si>
  <si>
    <t>Reclamo individual y/o no conformidad legal</t>
  </si>
  <si>
    <t>Atención de primeros auxilios</t>
  </si>
  <si>
    <t>Pérdidas de propiedad menores, pérdidas aisladas  por monto menor a US$ 1,000</t>
  </si>
  <si>
    <t>Paralización menor de 1 día.</t>
  </si>
  <si>
    <t>Potencial de reclamo y/o no conformidad con el estándar</t>
  </si>
  <si>
    <t>No. de ocurrencias</t>
  </si>
  <si>
    <t>Frecuencia de exposición</t>
  </si>
  <si>
    <t>Índice de recurrencia</t>
  </si>
  <si>
    <t xml:space="preserve">COMUN </t>
  </si>
  <si>
    <t>Más de 5 veces al año</t>
  </si>
  <si>
    <t>Muchas (6 o más) personas expuestas. 
Varias veces al día .</t>
  </si>
  <si>
    <t xml:space="preserve">La recurrencia de incidentes es regular. Se tolera la recurrencia de incidentes leves. </t>
  </si>
  <si>
    <t>Hasta 5 veces al año</t>
  </si>
  <si>
    <t>Moderado (3 a 5) personas expuestas varias veces al día</t>
  </si>
  <si>
    <t xml:space="preserve">A pesar de las estrategias de prevención implementadas, al parecer los incidentes vuelven a ocurrir. </t>
  </si>
  <si>
    <t>Anualmente</t>
  </si>
  <si>
    <t>Pocas (1 a 2) personas expuestas varias veces al día. 
Muchas personas expuestas ocasionaImente .</t>
  </si>
  <si>
    <t>Se produjo la recurrencia de incidentes pero no es muy común.</t>
  </si>
  <si>
    <t>Una vez cada 10 años</t>
  </si>
  <si>
    <t>Moderado (3 a 5) personas expuestas ocasionaImente</t>
  </si>
  <si>
    <t xml:space="preserve">La recurrencia de incidentes es poco frecuente y rara cuando existen controles y éstos se mantienen. </t>
  </si>
  <si>
    <t>Una vez en 100 años o más</t>
  </si>
  <si>
    <t>Pocas (1 a 2) personas expuestas ocasionaImente</t>
  </si>
  <si>
    <t xml:space="preserve">No se tiene información de recurrencias. </t>
  </si>
  <si>
    <t>EVALUACIÓN DE RIESGO DE SALUD</t>
  </si>
  <si>
    <t>Naturaleza del incidente</t>
  </si>
  <si>
    <t>Características típicas del factor de riesgo</t>
  </si>
  <si>
    <t>Cáncer ocupacional u otras enfermedades graves que acortan el tiempo de vida, enfermedades crónicas que produzcan fatalidad (es) colectiva (s). Fallecimiento(s), incapacidad total permanente o casos múltiples de incapacidad total permanente  (químicos con efectos tóxicos agudos, grandes grupos expuestos a carcinógenos)</t>
  </si>
  <si>
    <t>Extremadamente contagiosa</t>
  </si>
  <si>
    <t>Agentes causantes de daño Irreversible, interfiere con el desempeño del trabajo a largo plazo, incluso ausentismo laboral prolongado, enfermedades  graves que limitan el tiempo de vida, enfermedades agudas que impliquen Incapacidad Permanente   (corrosivos, cancerígenos, frío y calor externo).</t>
  </si>
  <si>
    <t>Contagiosa</t>
  </si>
  <si>
    <t>Agentes causantes de daño con potencialidad de hacerse irreversible si no se corrigen a tiempo (ruido, vibraciones, manejo inadecuado de cargas, químicos con efectos sistémicos), el trabajador  puede laborar en un trabajo que no le exija mucho  esfuerzo físico o agravamiento de enfermedad.</t>
  </si>
  <si>
    <t>Con facilidad para contaminarse</t>
  </si>
  <si>
    <t>Agentes causantes de efectos reversibles a la salud (agentes irritantes, bacterias contaminantes de alimentos, virus del ambiente ,stress) enfermedad  puede conducir  a incapacidad temporal.Casi siempre buena  respuesta al tratamiento médico recibido en el  centro de salud no  afecta el desempeño   laboral del trabajador.</t>
  </si>
  <si>
    <t>Se puede producir contaminación pero no es común</t>
  </si>
  <si>
    <t>No afecta el desarrollo del trabajo, ni causa incapacidad, enfermedad conducente a malestar  temporal de efecto leve,en la mayoria de los casos no necesitan atención medica.  Las consecuencias se mitiga con medidas generales.</t>
  </si>
  <si>
    <t xml:space="preserve">En casos excepcionales </t>
  </si>
  <si>
    <t>MUY PROBABLE</t>
  </si>
  <si>
    <t>Hay presencia  de agentes y factores en el área esta semana</t>
  </si>
  <si>
    <t xml:space="preserve">La recurrencia de incidentes es regular. Se tolera la recurrencia de incidentes leves.  </t>
  </si>
  <si>
    <t>PROBABLE</t>
  </si>
  <si>
    <t>Hay presencia  de agentes y factores el área en el ultimo mes</t>
  </si>
  <si>
    <t>POCO PROBABLE</t>
  </si>
  <si>
    <t>Hay presencia  de agentes y factores en el área en los últimos 03 meses</t>
  </si>
  <si>
    <t>OCASIONAL</t>
  </si>
  <si>
    <t>Hay presencia  de agentes y factores en el área en el ultimo semestre</t>
  </si>
  <si>
    <t xml:space="preserve">La recurrencia de incidentes es poco frecuente y rara cuando existen controles y éstos se mantienen.  </t>
  </si>
  <si>
    <t>RARA VEZ</t>
  </si>
  <si>
    <t>Hay presencia  de agentes y factores en el área en el ultimo año</t>
  </si>
  <si>
    <t>EVALUACIÓN DEL RIESGO AMBIENTAL</t>
  </si>
  <si>
    <t>Impacto ambiental/ecologico</t>
  </si>
  <si>
    <t>TIEMPO DE RECUPERACIÓN DEL ÁREA  (Solo Medio Ambiente)</t>
  </si>
  <si>
    <t>Costo</t>
  </si>
  <si>
    <t>Reacción pública / implicancia legal</t>
  </si>
  <si>
    <t>Daño irreversible al medio ambiente o al ecosistema</t>
  </si>
  <si>
    <t>Más de 50 años</t>
  </si>
  <si>
    <t>Impacto negativo sobre los mercados internacionales</t>
  </si>
  <si>
    <t>Daños de largo plazo y/o extendidos al medio ambiente</t>
  </si>
  <si>
    <t>10 - 49 años</t>
  </si>
  <si>
    <t>Impacto negativo sobre los mercados nacionales</t>
  </si>
  <si>
    <t xml:space="preserve">Efecto permanente sobre la comunidad. Daño al medio ambiente. </t>
  </si>
  <si>
    <t>1 - 9 años</t>
  </si>
  <si>
    <t>La performance económica de las empresas u organizaciones está influenciada negativamente</t>
  </si>
  <si>
    <t>Reclamo de la comunidad y/o multa baja</t>
  </si>
  <si>
    <t>Perturbación ecológica de corto plazo. Influencia restringida sobre la comunidad.</t>
  </si>
  <si>
    <t>Menor a 1 año</t>
  </si>
  <si>
    <t>La performance económica del departamento o de la sección está influenciada negativamente</t>
  </si>
  <si>
    <t xml:space="preserve">Estrés ecológico sobre el medio ambiente. Posible incomodidad a la comunidad. </t>
  </si>
  <si>
    <t>Menor a 1 día</t>
  </si>
  <si>
    <t>Se incurre en costos menores como resultado del incidente</t>
  </si>
  <si>
    <t xml:space="preserve">No. de ocurrencias </t>
  </si>
  <si>
    <t xml:space="preserve">A pesar de las estrategias de prevención implementadas, al parecer los incidentes vuelven a ocurrir.  </t>
  </si>
  <si>
    <t>Una vez en 10 años</t>
  </si>
  <si>
    <t xml:space="preserve">La recurrencia de incidentes es poco frecuente y rara cuando existen controles y éstos se mantienen.   </t>
  </si>
  <si>
    <t>No se tiene información de recurrencias.</t>
  </si>
  <si>
    <t>EM</t>
  </si>
  <si>
    <t>IDENTIFICACIÓN</t>
  </si>
  <si>
    <t>CONTROL</t>
  </si>
  <si>
    <t>PARAMETROS</t>
  </si>
  <si>
    <t xml:space="preserve">PLAN DE ACCIÓN </t>
  </si>
  <si>
    <t>Vencimiento</t>
  </si>
  <si>
    <t>N°</t>
  </si>
  <si>
    <t>Aplicacion / Operatividad
(Frecuencia de aplicación 
SI &gt; 90% / NO &lt; 90%)</t>
  </si>
  <si>
    <t>Apto para Trabajo (Competente, Saludable Fisicamente y Mentalmente)</t>
  </si>
  <si>
    <t>Documentacion
(Documentado y Actualizado)</t>
  </si>
  <si>
    <t xml:space="preserve">Responsable del Control </t>
  </si>
  <si>
    <t>Acción</t>
  </si>
  <si>
    <t>(dd/mm/yyyy)</t>
  </si>
  <si>
    <t>Reuso de agua (post tratamiento).</t>
  </si>
  <si>
    <t>SI</t>
  </si>
  <si>
    <t>Consumo racional de agua (registro de consumo de agua).</t>
  </si>
  <si>
    <t>*Plan de Comunicación Interna.
*Plan de Capacitación Ambiental.
*Programa de Gestión Ambiental Ahorro de Agua.
*Aplicar Norma Operativa - Manual de Buenas *Prácticas Ambientales - TAN-NGE-SGI-003-GUI-001.
*Consumo racional de agua (según permiso ambiental aprobado).</t>
  </si>
  <si>
    <t>Casco, Lentes, zapatos de seguridad, Chaleco con cintas reflectivas, Guantes nitrilo</t>
  </si>
  <si>
    <t>Consumo racional de alimentos.</t>
  </si>
  <si>
    <t>*Plan de Comunicación Interna.
*Aplicar Norma Operativa - Manual de Buenas *Prácticas Ambientales - TAN-NGE-SGI-003-GUI-001.</t>
  </si>
  <si>
    <t xml:space="preserve">Zapatos de seguridad, Chaleco con cintas reflectivas. </t>
  </si>
  <si>
    <t>Uso de luminarias eco-amigables (Led / ahorradoras, en sustitución de luminarias convencionales).</t>
  </si>
  <si>
    <t>Empleo de luz natural en oficinas / viviendas / áreas de trabajo.</t>
  </si>
  <si>
    <t>*Programa de Gestión Ambiental de Energía y GEI.
*Plan de Comunicación Interna.
*Plan de Capacitación Ambiental.
*Aplicar Norma Operativa - Manual de Buenas Prácticas Ambientales - TAN-NGE-SGI-003-GUI-001.</t>
  </si>
  <si>
    <t>*Procedimiento de manejo de sustancias quimicas. 
*Plan de Comunicación Interna.
*Plan de Capacitación Ambiental.
Aplicar Norma Operativa - Manual de Buenas *Prácticas Ambientales - TAN-NGE-SGI-003-GUI-001.
*Consumo racional de hidrocarburos.</t>
  </si>
  <si>
    <t>Reuso de madera.
Programas de forestación y reforestación.</t>
  </si>
  <si>
    <t>*Capacitacion en Residuos Solidos E- Learning. 
*ITR 002 Clasificaciòn y Almacenamiento de Residuos Solidos
*ITR 009 Manejo de Residuos Solidos 
*Realizar campaña general de recolección de papel y cartón
*Cumplimiento del programa de gestión ambiental.
*Capacitación en segregación de residuos en la fuente.
*Capacitación en la NTP 900.058.2019 " Codigo de Colores"</t>
  </si>
  <si>
    <t xml:space="preserve">Consumo de papel </t>
  </si>
  <si>
    <t xml:space="preserve">Uso de medios digitales y electronicos. </t>
  </si>
  <si>
    <t>Sistemas informaticos, aplicaciones móviles, etc.</t>
  </si>
  <si>
    <t>Casco, Lentes, zapatos de seguridad, Chaleco con cintas reflectivas.</t>
  </si>
  <si>
    <t>Consumo sostenible de tierra (emplearlo en actividades de ciere de mina o forestación).</t>
  </si>
  <si>
    <t>*Plan de Comunicación Interna.
*Plan de Capacitación Ambiental.
*Aplicar Norma Operativa - Manual de Buenas Prácticas Ambientales - TAN-NGE-SGI-003-GUI-001.</t>
  </si>
  <si>
    <t>*Planta de tratamiento de aguas excdentes (PTAE)</t>
  </si>
  <si>
    <t>*Aplicar de Norma Operativa – Manejo de Residuos Sólidos TAN-NOP-MAM-015
*Monitoreo de calidad de agua</t>
  </si>
  <si>
    <t>*Aplicar de Norma Operativa – Manejo de Residuos Sólidos TAN-NOP-MAM-015 
*Programa de Gestión Ambiental de Manejo de Residuos.
*Identificar puntos de disposición final de desmonte.</t>
  </si>
  <si>
    <t xml:space="preserve">*Colección en canales revestidos por geomembrana. 
*Sistema de canaletas recolestoras. 
* Pozas de Contingencia. 
* Sistemas de contención. 
</t>
  </si>
  <si>
    <t xml:space="preserve">*Aplicar de Norma Operativa – Manejo de Residuos Sólidos TAN-NOP-MAM-015
*Check list de  kit antiderrames 
*Revisión constante de sistema de drenaje cerrado. </t>
  </si>
  <si>
    <t>*Planta de tratamiento de aguas excedentes (PTAE)</t>
  </si>
  <si>
    <t>*Uso de combustible ecoamigable.
*Flota vehicular de última generación.</t>
  </si>
  <si>
    <t>*Plan de mantenimiento de unidades móviles.
*Plan de mantenimiento de equipos.
*Check list diario de unidades</t>
  </si>
  <si>
    <t>Identificar y retirar equipos generadores de gases de efecto invernadero (GEI)</t>
  </si>
  <si>
    <t>Renovación de maquinarias, infraestructura y equipos con mejor desempeño ambientales relacionado a los GEI</t>
  </si>
  <si>
    <t>Mantenimiento preventivo / correctivo de conductos de maquinarias y equipos</t>
  </si>
  <si>
    <t xml:space="preserve">Plan de Mantenimiento de unidades.
Plan de Mantenimiento de equipos (chimeneas, equipos de soldadura, otros)
Manual operativo de uso y mantenimiento de equipos.
Plan de Comunicación Interna.
*Informe de monitoreo de Calidad de Aire
Programa de Gestión Ambiental de Energía y GEI.
Aplicar de Norma Operativa - Manual de Buenas Prácticas Ambientales - TAN-NGE-SGI-003-GUI-001.
*Resultados de monitoreos de aire </t>
  </si>
  <si>
    <t>Supervisor</t>
  </si>
  <si>
    <t>*Canales revestidos por geomembrana
* Pozas de Contingencia</t>
  </si>
  <si>
    <t>*Aplicar de Norma Operativa – Manejo de Residuos Sólidos TAN-NOP-MAM-015
*Recuperación del efluente para el proceso productivo. (TAN-NOP-ING-004 Tratamiento y distribución de agua potable y residuales doméstica, tratamiento de aguas excedentes)
*Identificar puntos de disposición final de lodos</t>
  </si>
  <si>
    <t xml:space="preserve">*Humedecimiento de roca / mineral.
*Uso de supresor de polvo en vías y accesos.
*Linea de aspersores en la via integración. 
</t>
  </si>
  <si>
    <t>*Programa de mateimeinto de vías. 
*Respetar los limites de velocidad durante la conducción de unidades móviles.
*Plan de Comunicación Interna.
*Plan de Capacitación Ambiental.
*Informe de Monitoreo de Calidad de Aire en el radio de iunfluencia. 
*Horario de voladura (6am)</t>
  </si>
  <si>
    <t>Identificación y disposición de fuentes radiactivas</t>
  </si>
  <si>
    <t>*Cumplir con la normativa vigente para la manipulación, transporte, almacenamiento y disposición final de equipos con fuentes radiactivas.</t>
  </si>
  <si>
    <t>*Cumplir con la normativa vigente para la manipulación, transporte, almacenameinto y disposición final de equipos con fuentes radiactivas y/o fuentes radiactivas</t>
  </si>
  <si>
    <t>Reemplazo de equipos ultravioleta, infrarojos y electromagneticos defectuosos.</t>
  </si>
  <si>
    <t>*Uso racional de equipos ultravioleta, infrarojos y electromagneticos.</t>
  </si>
  <si>
    <t>Reducir el uso de AE</t>
  </si>
  <si>
    <t>*Adecuada ubicación y señalización de los puntos de acopio de residuos</t>
  </si>
  <si>
    <t>*Disposición en puntos temparales de acopio 
*PAC Ambiental: Manejo de residuos sólidos
*Aplicar de Norma Operativa – Manejo de Residuos Sólidos TAN-NOP-MAM-015
*Programa de Gestión Ambiental de Manejo de Residuos
*Campañas de recojo y evacuacion de RAE</t>
  </si>
  <si>
    <t xml:space="preserve">Contenedores rojos para residuos biocontaminados. </t>
  </si>
  <si>
    <t xml:space="preserve">*Adecuada ubicación y señalización de los puntos de acopio de residuos
*PAC Ambiental: Manejo de residuos sólidos
*Aplicar de Norma Operativa – Manejo de Residuos Sólidos TAN-NOP-MAM-015
*Programa de Gestión Ambiental de Manejo de Residuos.
*Letreros con mensajes de disposicion de residuos biocontaminados. </t>
  </si>
  <si>
    <t>Reducir el uso de materias primas/materiales</t>
  </si>
  <si>
    <t>*Disposición en puntos de acopio cercanos  (tolvas y contenedores) y/o directamente en Patio 28
*PAC Ambiental: Manejo de residuos sólidos
*Aplicar de Norma Operativa – Manejo de Residuos Sólidos TAN-NOP-MAM-015
*Programa de Gestión Ambiental de Manejo de Residuos</t>
  </si>
  <si>
    <t>Generación de residuos sólidos no reaprovechables(generales) llantas</t>
  </si>
  <si>
    <t>*Disposición en puntos de acopio cercanos  (tolvas y contenedores) y/o directamente en Patio 28
*PAC Ambiental: Manejo de residuos sólidos
*Aplicar de Norma Operativa – Manejo de Residuos Sólidos TAN-NOP-MAM-015
*Programa de Gestión Ambiental de Manejo de Residuos.
*Cronograma de recojo de residuos peligrosos por area.</t>
  </si>
  <si>
    <t>Colocación de barreras duras.
Faja con cobertura.</t>
  </si>
  <si>
    <t xml:space="preserve">
*Plan de Mantenimiento de unidades.
*Plan de Mantenimiento de equipos.
*Manual operativo de uso y mantenimiento de equipos.
*Plan de Comunicación Interna.
*Aplicar de Norma Operativa - Manual de Buenas Prácticas Ambientales - TAN-NGE-SGI-003-GUI-001.
*Monitoreo de calidad ambiental de ruido y vibraciones
*Lista de equipos con generacion de ruido y vibraciones.</t>
  </si>
  <si>
    <t>Casco, Lentes, zapatos de seguridad, tapones, Chaleco con cintas reflectivas, Guantes nitrilo</t>
  </si>
  <si>
    <t>Circuito cerrado del agua en planta de concreto. 
Canal de coronación y pozas de contingencia. 
Contar con kit de atención a derrames menores de sustancias peligrosas. 
Poza de contingencia</t>
  </si>
  <si>
    <r>
      <rPr>
        <b/>
        <sz val="9"/>
        <rFont val="Mikro Light"/>
        <family val="3"/>
      </rPr>
      <t>*PET especifico
*Plan de simulacro ambiental 
*</t>
    </r>
    <r>
      <rPr>
        <sz val="9"/>
        <rFont val="Mikro Light"/>
        <family val="3"/>
      </rPr>
      <t xml:space="preserve">Aplicar Norma Operativa- TAN-NOP-MAM-019 *Atención y Manejo de Derrames Menores, con respectivos registros TAN-NOP-MAM-019-REG-001-002 y TAN-NOP-MAM-019-REG-002
 </t>
    </r>
  </si>
  <si>
    <t xml:space="preserve">Canales de agua de contacto y no contacto diferenciados e impermeabilizados. 
Sistema de bombeo </t>
  </si>
  <si>
    <t xml:space="preserve">*PET relacionado con la actividad ( incluir el código del documento)       
*Aplicar Norma Operativa- TAN-NOP-MAM-019 Atención y Manejo de Derrames Menores, con respectivos registros TAN-NOP-MAM-019-REG-001-002 y TAN-NOP-MAM-019-REG-002
</t>
  </si>
  <si>
    <t xml:space="preserve">Pozas de contingencia
Mantenimiento preventivo de las líneas/tuberías
Contar con kit de atención a derrames menores
Sistema de bombeo operativo.  </t>
  </si>
  <si>
    <t xml:space="preserve">*Aplicar Norma Operativa- TAN-NOP-MAM-019 Atención y Manejo de Derrames Menores, con respectivos registros TAN-NOP-MAM-019-REG-001-002 y TAN-NOP-MAM-019-REG-002.
*Norma de Gestión TAN-NGE-SGI-010-GUI-004 Plan de Manejo de Emergencias 
*Recirculación del agua al proceso productivo.
*Pruebas de presión hidraulica en tuberias de agua de proceso. </t>
  </si>
  <si>
    <t xml:space="preserve">Unidades de trasporte encapsuladas y con protección tradicional. 
Poza de contingencia
Canaletas de contención cerradas con retorno al proceso.
Contar con kit de atención a derrames de sustancias químicas
</t>
  </si>
  <si>
    <t xml:space="preserve">*Aplicar Norma Operativa- TAN-NOP-MAM-019 Atención y Manejo de Derrames Menores, con respectivos registros TAN-NOP-MAM-019-REG-001-002 y TAN-NOP-MAM-019-REG-002
*Norma de Gestión TAN-NGE-SGI-010-GUI-004 Plan de Manejo de Emergencias 
*Plan de mitigacion y remediación ambiental de empresa de transporte. 
*Curso de capacitación a conductores de empresa de transporte. </t>
  </si>
  <si>
    <t>Casco, Lentes, zapatos de seguridad, Chaleco con cintas reflectivas, Guantes, tybek, mascarilla KN95</t>
  </si>
  <si>
    <t>Contar con kit de atención a derrames menores
Uso de sistemas de contención (bandejas, geomembrana, etc.)
Mantenimiento preventivo de equipos</t>
  </si>
  <si>
    <t xml:space="preserve">*PET relacionado con la actividad ( incluir el código del documento)       
*Aplicar Norma Operativa- TAN-NOP-MAM-019 Atención y Manejo de Derrames Menores, con respectivos registros TAN-NOP-MAM-019-REG-001-002 y TAN-NOP-MAM-019-REG-002
*Norma de Gestión TAN-NGE-SGI-010-GUI-004 *Plan de Manejo de Emergencias 
</t>
  </si>
  <si>
    <t>Casco, Lentes, zapatos de seguridad, Chaleco con cintas reflectivas, Guantes</t>
  </si>
  <si>
    <t>Adecuado almacenamiento/uso de hidrocarburos
Uso de sistemas de contención (bandejas, geomembrana, etc.)
Contar con kit de atención a derrames menores</t>
  </si>
  <si>
    <t xml:space="preserve">*Hojas MSDS actualizadas
*Aplicar Norma Operativa- TAN-NOP-MAM-019 *Atención y Manejo de Derrames Menores, con respectivos registros TAN-NOP-MAM-019-REG-001-002 y TAN-NOP-MAM-019-REG-002
*Norma de Gestión TAN-NGE-SGI-010-GUI-004 Plan de Manejo de Emergencias 
*Inspección de unidad movil/equipo/maquinaria
</t>
  </si>
  <si>
    <t>Apto para Trabjo (Competente, Saludable Fisicamente y Mentalmente)</t>
  </si>
  <si>
    <t>Poza de contingencia en buen estado. .
Contar con kit de atención a derrames menores</t>
  </si>
  <si>
    <r>
      <rPr>
        <b/>
        <sz val="9"/>
        <rFont val="Mikro Light"/>
        <family val="3"/>
      </rPr>
      <t xml:space="preserve">*PET relacionado con la actividad ( lodo de perforación, lavaderos, PTAR, )  </t>
    </r>
    <r>
      <rPr>
        <sz val="9"/>
        <rFont val="Mikro Light"/>
        <family val="3"/>
      </rPr>
      <t xml:space="preserve">     
*Aplicar Norma Operativa- TAN-NOP-MAM-019 Atención y Manejo de Derrames Menores, con respectivos registros TAN-NOP-MAM-019-REG-001-002 y TAN-NOP-MAM-019-REG-002
*Monitoreo constante a nivel de poza.</t>
    </r>
  </si>
  <si>
    <t>Casco, Lentes, zapatos de seguridad, Chaleco con cintas reflectivas, Guantes nitrilo.mascarilla adecuada</t>
  </si>
  <si>
    <t>Adecuado almacenamiento de sustancias químicas
Uso de sistemas de contención (bandejas, geomembrana, etc.)
Contar con kit de atención a derrames menores</t>
  </si>
  <si>
    <r>
      <t xml:space="preserve">*Sustancias químicas con respectivas hojas MSDS
*Aplicar Norma Operativa- TAN-NOP-MAM-019 *Atención y Manejo de Derrames Menores, con respectivos registros TAN-NOP-MAM-019-REG-001-002 y TAN-NOP-MAM-019-REG-002
*Norma de Gestión TAN-NGE-SGI-010-GUI-004 *Plan de Manejo de Emergencias 
</t>
    </r>
    <r>
      <rPr>
        <b/>
        <sz val="9"/>
        <rFont val="Mikro Light"/>
        <family val="3"/>
      </rPr>
      <t>*PET especificos aplicables
* Rotulación de envases/empaques (rombo NFPA)</t>
    </r>
    <r>
      <rPr>
        <sz val="9"/>
        <rFont val="Mikro Light"/>
        <family val="3"/>
      </rPr>
      <t xml:space="preserve">
</t>
    </r>
  </si>
  <si>
    <t>Potencial derrame de mineral chancado</t>
  </si>
  <si>
    <t xml:space="preserve">Faja transportadora con cobertura. 
</t>
  </si>
  <si>
    <t>*PET relacionado con la actividad ( incluir el código del documento)       
*Aplicar Norma Operativa- TAN-NOP-MAM-019 Atención y Manejo de Derrames Menores, con respectivos registros TAN-NOP-MAM-019-REG-001-002 y TAN-NOP-MAM-019-REG-002
*Retorno del material al proceso</t>
  </si>
  <si>
    <t xml:space="preserve">Uso de sistemas de contención (bandejas, geomembrana, etc.)
Sensores automaticos de deteccion de fugas o atascamiento. 
Contar con kit de atención a derrames menores
</t>
  </si>
  <si>
    <r>
      <rPr>
        <b/>
        <sz val="9"/>
        <rFont val="Mikro Light"/>
        <family val="3"/>
      </rPr>
      <t xml:space="preserve">*PET relacionado con la actividad ( incluir el código del documento)      </t>
    </r>
    <r>
      <rPr>
        <sz val="9"/>
        <rFont val="Mikro Light"/>
        <family val="3"/>
      </rPr>
      <t xml:space="preserve"> 
*Aplicar Norma Operativa- TAN-NOP-MAM-019 Atención y Manejo de Derrames Menores, con respectivos registros TAN-NOP-MAM-019-REG-001-002 y TAN-NOP-MAM-019-REG-002
*Norma de Gestión TAN-NGE-SGI-010-GUI-004 Plan de Manejo de Emergencias 
*Plan de simulacro ambiental</t>
    </r>
  </si>
  <si>
    <t>Sistema de contención en la linea de tubería de relave. 
Automatización del sistema de relaves y sistema de alertas en caso de fuga de relaves. 
Contar con kit de atención a derrames de sustancias quimicas.</t>
  </si>
  <si>
    <r>
      <rPr>
        <b/>
        <sz val="9"/>
        <rFont val="Mikro Light"/>
        <family val="3"/>
      </rPr>
      <t>*PET relacionado con la actividad ( incluir el código del documento)</t>
    </r>
    <r>
      <rPr>
        <sz val="9"/>
        <rFont val="Mikro Light"/>
        <family val="3"/>
      </rPr>
      <t xml:space="preserve">       
*Aplicar Norma Operativa- TAN-NOP-MAM-019 Atención y Manejo de Derrames Menores, con respectivos registros TAN-NOP-MAM-019-REG-001-002 y TAN-NOP-MAM-019-REG-002
*Norma de Gestión TAN-NGE-SGI-010-GUI-004 Plan de Manejo de Emergencias 
</t>
    </r>
    <r>
      <rPr>
        <b/>
        <sz val="9"/>
        <rFont val="Mikro Light"/>
        <family val="3"/>
      </rPr>
      <t xml:space="preserve">*Check list de tuberias de relaves </t>
    </r>
    <r>
      <rPr>
        <sz val="9"/>
        <rFont val="Mikro Light"/>
        <family val="3"/>
      </rPr>
      <t xml:space="preserve">
*Inspección de tuberias y puntos de apego. 
*Pruebas de presión hidraúlica en la líneas de relave. </t>
    </r>
  </si>
  <si>
    <t>Potencial derrame de sustancias químicas</t>
  </si>
  <si>
    <t xml:space="preserve">Almacen adecuado () de sustancias químicas
Uso de sistemas de contención (bandejas, geomembrana, etc.)
Kit de atención a derrames menores de sustancias quimicas </t>
  </si>
  <si>
    <t>*Aplicar Norma Operativa- TAN-NOP-MAM-019 Atención y Manejo de Derrames Menores, con respectivos registros TAN-NOP-MAM-019-REG-001-002 y TAN-NOP-MAM-019-REG-002
*Rotulación de envases/empaques (rombo NFPA)
*Norma de Gestión TAN-NGE-SGI-010-GUI-004 Plan de Manejo de Emergencias. 
*Curso de capacitación en manejo de sustancias peligrosas. (HAZMAT)
*PET específico de area
*Rotulación de envases/empaques (rombo NFPA)
*Sustancias químicas con respectivas hojas MSDS</t>
  </si>
  <si>
    <t xml:space="preserve">*Sistema de contingecia:Lozas de concreto impermeabilizadas. 
*Almacenamiento adecuado de sustancias (bandejas, geomembranas, etc.)
*Contar con kit de atención a derrames menores
* Vehiculos autorizados para trasnportar residuos peligrosos. </t>
  </si>
  <si>
    <t xml:space="preserve">*PET relacionado con la actividad ( incluir el código del documento)       
*Aplicar Norma Operativa- TAN-NOP-MAM-019 Atención y Manejo de Derrames Menores, con respectivos registros TAN-NOP-MAM-019-REG-001-002 y TAN-NOP-MAM-019-REG-002
*Aplicar de Norma Operativa – Manejo de Residuos Sólidos TAN-NOP-MAM-015
*Coordinación para almacenamiento temporal en patio de residuos peligrosos.
*Check list de unidad de unidad de trasnporte de residuos peligrosos. </t>
  </si>
  <si>
    <t>Casco, Lentes, zapatos de seguridad, Chaleco con cintas reflectivas, Guantes nitrilo. mascarilla adecuada</t>
  </si>
  <si>
    <t>Identificar y retirar equipos con SAO</t>
  </si>
  <si>
    <t>Cambio de Equipos que no contengan SAO</t>
  </si>
  <si>
    <t>*Manual operativo de uso y mantenimiento de equipos.
*Programa de Gestión Ambiental de Energía y GEI.
*Prácticas Ambientales - TAN-NGE-SGI-003-GUI-001.
*Mantenimiento preventivo / correctivo de equipos que emplean de refrigerantes.</t>
  </si>
  <si>
    <t xml:space="preserve">Casco, Lentes, zapatos de seguridad, Chaleco con cintas reflectivas, mascarilla especializada. </t>
  </si>
  <si>
    <t>Peligro HS / Aspecto Ambiental o Social</t>
  </si>
  <si>
    <t>Agentes biológicos 
(Calidad de Aire - virus, levaduras, bacterias)</t>
  </si>
  <si>
    <t>Infeccciones</t>
  </si>
  <si>
    <t>* Programa de limpieza y desinfección de ambientes y superficies
* Ventilación de ambientes</t>
  </si>
  <si>
    <t>* Programa de Monitoreo de Agentes Biologicos de Higiene Ocupacional.</t>
  </si>
  <si>
    <t>Supervision</t>
  </si>
  <si>
    <t>Concentración mental  prolongada</t>
  </si>
  <si>
    <t>Sobre esfuerzo 
(Mental / Visual)</t>
  </si>
  <si>
    <t>Fatiga mental
Sueño
Estrés Laboral
Agotamiento visual Irritación conjuntival</t>
  </si>
  <si>
    <t xml:space="preserve">* Realizar pausas activas.
* Manejo de fatiga y estrés.
* Evaluacion ergonomica
* Prevencion seguridad del ojo en el computador
* Guia recomendaciones generales para trabajo en oficinas  </t>
  </si>
  <si>
    <t>Destello de Arco Electrico</t>
  </si>
  <si>
    <t>Exposición directa a radiación no ionizante.</t>
  </si>
  <si>
    <t>Quemaduras de retina
Fotoconjuntivitis Cataratas</t>
  </si>
  <si>
    <t>* Instalacion de Biombos Portatiles.</t>
  </si>
  <si>
    <t>* Control medico  oftalmologico
* Uso de EPP adecuados para protección visual</t>
  </si>
  <si>
    <t>Gases 
(Combustion / Toxicos)</t>
  </si>
  <si>
    <t>Exposición a gases de  combustión 
Inhlacion a gases toxicos</t>
  </si>
  <si>
    <t>Neumonitis
Fatalidad(es)
Irritacion de las vias respiratorias</t>
  </si>
  <si>
    <t xml:space="preserve">* Ventilación </t>
  </si>
  <si>
    <t>* Capacitacion en Metodologia de la Proteccion Respiratoria.
*Uso de EPP adecuados para protección respiratoria
+ Control medico ocupacional</t>
  </si>
  <si>
    <t>Humedad disminuida</t>
  </si>
  <si>
    <t>Expocion a ambiente seco</t>
  </si>
  <si>
    <t>Sequedad de Mucosas</t>
  </si>
  <si>
    <t>* Programa de Monitoreo Higiene Ocupacional
* Estaciones Para Ingesta de liquidos 2Ltrs como minimo</t>
  </si>
  <si>
    <t>Humos metálicos (Soldaduras)</t>
  </si>
  <si>
    <t>Inhalación de los humos de soldadura</t>
  </si>
  <si>
    <t>Intoxicación por Humo de Soldadura.                              Irritacion Visual, Irritacion al tracto respiratorio.</t>
  </si>
  <si>
    <t>*  Ventilación</t>
  </si>
  <si>
    <t>* Programa de Monitoreo biologico de metales pesados.
* Capacitacion en Metodologia de la Proteccion Respiratoria.
* Uso de EPP adecuados de protección respiratoria</t>
  </si>
  <si>
    <t>Levantamiento de carga disergonomica</t>
  </si>
  <si>
    <t xml:space="preserve">Posturas Inadecuas
Sobre esfuerzos                 </t>
  </si>
  <si>
    <t>Lesiones de columna lumbar 
Hernias</t>
  </si>
  <si>
    <t>*Uso de accesorios de levante</t>
  </si>
  <si>
    <t>* Evaluacion ergonomica 
* Cargar no mas 25Kg de manera individual:
* Capacitación de metodologia de levante de carga</t>
  </si>
  <si>
    <t>luminación</t>
  </si>
  <si>
    <t>Exposición a Iluminación (Baja / Alta)</t>
  </si>
  <si>
    <t>Fatiga Visual
Cefaléas 
Vértigos 
Disminución capacidad visual</t>
  </si>
  <si>
    <t>*Programa de mantenimiento y limpieza de luminarias</t>
  </si>
  <si>
    <t>* Programa de Monitoreo de Iluminacion Higiene Ocupacional.
* Registros de Checklist de luminarias en oficinas.</t>
  </si>
  <si>
    <t>Inhalación o exposición a polvo</t>
  </si>
  <si>
    <t>Neumoconiosis
Asma Ocupacional Conjuntivitis (irritación visual).</t>
  </si>
  <si>
    <t xml:space="preserve">* Ventilación 
* Sistema de asperción </t>
  </si>
  <si>
    <t>* Programa de Monitoreo Material Particulado de Higiene Ocupacional 
* Capacitacion en Metodologia de la Proteccion Respiratoria.
* Uso de EPP adecuados de protección respiratoria</t>
  </si>
  <si>
    <t>Neblina ácida</t>
  </si>
  <si>
    <t>Exposición a la neblina acida</t>
  </si>
  <si>
    <t>Asma Ocupacional, Cancer de Laringe Dermatitis
Corrosión de estructuras</t>
  </si>
  <si>
    <t>* Campanas extractoras con lavado de gases</t>
  </si>
  <si>
    <t xml:space="preserve"> Programa de Monitoreo de Higiene Ocupacional 
* Capacitacion en Metodologia de la Proteccion Respiratoria.
* Uso de EPP adecuados de protección respiratoria</t>
  </si>
  <si>
    <t>Postura disergonomica</t>
  </si>
  <si>
    <t>Posturas Inadecuas, Sobre esfuerzos
Esfuerzos de manos y muñecas                   
Movimientos repetitivos prolongados
Monotonia</t>
  </si>
  <si>
    <t>Lumbalgia
 Tension muscular Estrés laboral
Sindrome de tunel carpiano Inflamación de tendones 
Mialgias
Lesiones osteoarticulares
Fatiga</t>
  </si>
  <si>
    <t xml:space="preserve">* Evaluacion ergonomica 
* Buenas practicas disergonomicas
* Realizar pausas activas
* Guia recomendaciones generales para trabajos en oficinas   
</t>
  </si>
  <si>
    <t>Radiación ionizante 
(Fuentes radioactivas)</t>
  </si>
  <si>
    <t>Exposición a fuentes radioactivas.</t>
  </si>
  <si>
    <t>Quemadura radioactiva
Cáncer  
Daños a los tejidos del cuerpo 
Caida de cabello Nauseas 
Esterilidad</t>
  </si>
  <si>
    <t xml:space="preserve">* Programa de Monitoreo de Radiacion del area de Higiene Ocupacional
* Registro de Prueba de fuga de Radiacion.
* Señalización de la ubicación de las fuentes radioactivas * * Certificacion del IPEN
* Control  periodico de la dosis EMA </t>
  </si>
  <si>
    <t>* Uso de EPP Basico.
* Uso de Equipo de Proteccion Especifica(   )</t>
  </si>
  <si>
    <t>Radiaicion UV</t>
  </si>
  <si>
    <t>Cancer a la Piel
Deshidratacion Insolacion
Dermatitis</t>
  </si>
  <si>
    <t>* Verificar el indice de UV expuesto en el Solmafaro
* Capacitacion en  Metodologia del uso de Bloqueador Solar.
* Uso del EPP adecuado
* Uso de prendas de manga larga
* Uso del casco  con los accesorios adecuados o Gorro</t>
  </si>
  <si>
    <t>* Uso Dotacion de Bloqueador Solar</t>
  </si>
  <si>
    <t xml:space="preserve">Ruido </t>
  </si>
  <si>
    <t>Exposición a ruidio (Oficina, Industrial / Continuo / Impacto)</t>
  </si>
  <si>
    <t>Perdida de la atencion y concentracion
Enfermedad ocupacional (Hipoacusia)
Estrés laboral</t>
  </si>
  <si>
    <t xml:space="preserve">* Monitoreo Presion Sonora programado por parte del area de Higiene Ocupacional
* Regular el volumen de telefono y equipos musicales  
* Capacitacion en Metodologia de Proteccion Auditiva 
* Rotacion de Personal                
* Control Audimetrico 
* Programa de Proteccion Auditiva.
* Uso de los EPP adecuados de protección auditiva
</t>
  </si>
  <si>
    <t>* Uso de EPP Basico.
* Uso de Equipo de Proteccion Auditiva (Orejerars, Tapones Auditivos)</t>
  </si>
  <si>
    <t>Sustancias Químicas</t>
  </si>
  <si>
    <t>Contacto o inhalación con sustancias quimicas
Contacto con (aceites / grasas)
Ingestion</t>
  </si>
  <si>
    <t>Asma Ocupacional  
Lesiones oculares Conjuntivitis
Intoxicacion
Dermatitis</t>
  </si>
  <si>
    <t>* Cartillas MSDS a Disposicion de Usuarios.
* Capacitacion en el Estandar de HHA - Manipulacion de Sustancias Quimicas
* Uso de los EPP adecuados exigidos en la MSDS</t>
  </si>
  <si>
    <t>Temperatura</t>
  </si>
  <si>
    <t>Exposicion a temperatura (Alta / Baja)</t>
  </si>
  <si>
    <t>Deshidratacion, Quemaduras
Enfermedad Respiratoria
Molestias Articulares Mialgias Tembladeras</t>
  </si>
  <si>
    <t>* Programa de Monitoreo de Temperatura de Higiene Ocupacional
* Ropa de abrigo de acuerdo al nivel de temperatura
* Ingesta de liquidos de 2 lt en todo el día</t>
  </si>
  <si>
    <t xml:space="preserve">* Uso de ropa termica   </t>
  </si>
  <si>
    <t>Vibración</t>
  </si>
  <si>
    <t>Exposición a vibración (Cuerpo entero / Mano-Brazo)</t>
  </si>
  <si>
    <t>Alteraciones osteoarticulares de la columna
Lumbalgias 
Falta de sensibilidad en las manos
Alteraciones articulares
Estrés Laboral</t>
  </si>
  <si>
    <t>* mantenimiento de equipos y estructuras</t>
  </si>
  <si>
    <t>* Programa de Monitoreo de Vibracion de Higiene Ocupacional:
* Programa de Buenas practicas Disergonomicas
* Programa de Pausas Activas.</t>
  </si>
  <si>
    <t>Agente Biológico 
(Virus SARS-Cov-2 y MonkeyPox)</t>
  </si>
  <si>
    <t>Exposición a agentes biológicos "virus SARS-CoV-2 o MonkeyPox" (contacto directo entre personas, contacto con objetos y/o superficies contaminados)</t>
  </si>
  <si>
    <t>Enfermedad COVID-19, Infección Respiratoria Aguda (IRA) de leve a grave, que puede ocasionar enfermedad pulmonar crónica, neumonía o muerte. Viruela del Simio. Además, lesionaes dermatológicas,</t>
  </si>
  <si>
    <t>*Restricción de ingreso de personal vulnerable.
*Aislamiento domiciliario de personal con sintomat  respiratoria y/o sospecha de contacto.
'* Desarrollo de trabajo remoto en casa/ Teletrabajo para actividades administrativas.
* Toma de de Prueba de  descarte / confirmatoria, autorizada por la normativa actualmente vigente, en la movilización y desmovilización
* Evaluacion medica COVID-19 y toma de Pruebas diagnostico a sintomaticos respiratorios. 
* Ventilacion adecuada
* Implementacion de mamparas divisores dentro de los comedores.
** Uso de plataformas informáticas para reuniones de trabajo.
* Uso de plataformas digitales para capacitación.
** No uso del aire acondicionado de tipo de recirculacion de aire
** Instalacion de dispensadores de Alcohol gel 
* Instalacion de lavatorios portatiles</t>
  </si>
  <si>
    <t>*Protocolos COVID-19: Protocolo de vigilancia médica específica COVID-19 (TAN-NOP-SAL-016)
* Plan Vigilancia prevención y control COVID-19 en el trabajo MINSA (RM 239-2020 MINSA) aprobado por el CSSO - (TAN-NOP-SAL-017).
* Plan Vigilancia prevención y control COVID-19 frente al MINEM (RM 128-2020 MINEM) aprobado por el CSSO (TAN-NOP-SAL-018).
* Triángulo de la prevención:
- Distanciamiento Social
- Lavado de manos
- EPP: Mascarilla KN95 para las zonas comunes , sociales y transporte, Respirador N95 para las areas de trabajo 
**Medidas de Uso de transporte personal externo e interno al 50% los que no cuenten con filtros ECO3
*Programas de Limpieza y desinfección de ambientes de trabajo, campamentos y vehículos.
*Medidas de distancia social:
-Cambio de Saludo, campaña de “Saludo Verbal”
- Mantener la distancia social como mínimo a 1.5 mt de otras personas. 
- Restringir las reuniones en la unidad, en caso necesario deberán realizarse en lugares ventilados, utilizar mascarilla/respirador de acuerdo al nivel de riesgo, considerar un espacio de un espacio 1.5 m2 por persona y conservar una distancia de 1.5 m de otras personas.
* Evitar actividades donde es probable un contacto cercano (dentro de 1.5 m) de otras personas.
* En comedores, vestidores , mantener el distanciamiento de 1.5 m entre los usuarios, señalizar el distanciamiento respectiva, respetar los turnos y horarios escalonados establecidos.
* En los locales para actividades extra laborales, cumplir las mismas medidas de distanciamiento y salubridad.
* En los alojamientos mantener la distancia entre camas no menor a 1,8 m y los usuarios deben mantener el distanciamiento social, mantener las ventamas abiertas para la ventilacion.
* Monitoreo de Calidad de Aire en los ambientes de trabajo, comedores y alojamientos.
* Prohibición de ingesta de alimentos  o bebidas en cafetines y oficinas multiples</t>
  </si>
  <si>
    <t>EPP básico: Uso de mascarilla y/o equipo de protección respiratoria. 
EPP personal de actividad critica: Uso de mascarilla y/o equipo de protección respiratoria, uso de lentes de seguridad o careta facial, uso de guantes de latex descartables, uso de traje descartable y otros que la actividad requiera.
EPP para el tranporte de personal externo e interno: Uso de mascarilla y/o equipo de proteccion respiratoria,</t>
  </si>
  <si>
    <t>Psicosociales 
(Virus SARS-Cov-2 y
MonkeyPox)</t>
  </si>
  <si>
    <t xml:space="preserve"> Alteración Emocional (Miedo)
 Inseguridad Laboral
 Estigmatización</t>
  </si>
  <si>
    <t>- Fomentar la comunicación familiar (llamadas telefónicas).
- Técnicas de relajación (respiración, pensamientos positivos).
- Capacitación en la importancia del sueño para evitar fatiga.
- Promover la actividad física (ejercicios de relajación muscular).
- Difusión de las medidas organizacionales en relación al contagio por COVID-19 y Viruela Símica - MonkeyPox.
- Capacitación en Pautas Psicológicas para hacer frente al malestar emocional generado por el COVID-19 y Viruela Símica - MonkeyPox.
- Consultas psicológicas.
- Campañas para la contención emocional frente al COVID-19 y Viruela Símica - MonkeyPox.
- Difusión de mensajes psicoeducativos a través de charlas, entrevistas radiales, trípticos informativos y videos para hacer frente al malestar emocional frente al COVID-19 y Viruela Símica - MonkeyPox.</t>
  </si>
  <si>
    <t>Postura disergonomica
(Trabajo remoto)</t>
  </si>
  <si>
    <t xml:space="preserve">* Evaluacion ergonomica  por metodo de autoevaluación
* Buenas practicas disergonomicas
* Realizar pausas activas
* Guia recomendaciones generales para trabajos en oficinas  
* El trabajador debe proporcionar un ambiente, escritorio o mesa y silla ergonomica
* Se le proporcionara monitor, teclado y mouse
</t>
  </si>
  <si>
    <t>Psicosociales 
(Virus SARS-Cov-2 y 
MonkeyPox)
(Trabajo remoto)</t>
  </si>
  <si>
    <t>- Doble Presencia (trabajo remoto)
- Alteración Emocional (Miedo)
- Inseguridad Laboral
- Estigmatización</t>
  </si>
  <si>
    <t>Nutricionales
(Trabajo remoto)</t>
  </si>
  <si>
    <t>Sedentarismo
ingesta de alimentos  sin control</t>
  </si>
  <si>
    <t>Obecidad</t>
  </si>
  <si>
    <t>* Consejeria nutricional
*Evaluación calorica de la dieta
*Ejercicios</t>
  </si>
  <si>
    <t>Aplicacion / Operatividad</t>
  </si>
  <si>
    <t>Trabajador apto para su aplicación (Competente, Saludable Fisicamente y Mentalmente)</t>
  </si>
  <si>
    <t>Confiabilidad ( Programas de mantenimiento/ inspección/ calibración)</t>
  </si>
  <si>
    <t>Cilindros, Contenedores presurizados</t>
  </si>
  <si>
    <t>Caida de, Golpeado por, Exposición a Estallido, Exposicion Ruido</t>
  </si>
  <si>
    <t>Lesion Leve, Lesion Grave, Fatalidad(es)  y daño a la propiedad.</t>
  </si>
  <si>
    <t>* Prueba hidrostática
* Prueba de valvula de alivio
* Pruebas de ultrasonido a ductos</t>
  </si>
  <si>
    <t xml:space="preserve">* Registro de inspección </t>
  </si>
  <si>
    <t>*Uso de EPP Basico.</t>
  </si>
  <si>
    <t>Condicion Climatica Adversa</t>
  </si>
  <si>
    <t>Exposicion a Condiciones Climaticas Adversas(Tormenta Electrica, Lluvia, Nevada)</t>
  </si>
  <si>
    <t>Lesion Leve, Lesion Grave, Fatalidad(es), Daño a la Propiedad, Detencion del Proceso Productivo.</t>
  </si>
  <si>
    <t>* Estaciones de Monitoreo SDTE.
* Red de Pararrayos.
* Sistema de Aterramiento Permanente.
* Pruebas de Resistencia de Pozos a Tierra.</t>
  </si>
  <si>
    <t>* Capacitacion en el Procedimiento de Ante Tormentas Electricas.
* Programa de Mantenimiento de Sistema de Pararrayos.</t>
  </si>
  <si>
    <t>Energia Operacional
(Electrica, Mecanica, Hidraulica; Neumatica, etc)</t>
  </si>
  <si>
    <t>Contacto Directo o Indirecto con, Atrapado por; Golpedo por
Choque Electrico, Arco Electrico y Descarga Electrica</t>
  </si>
  <si>
    <t>Lesion Leve, Lesion Grave, Fatalidad(es), Daño a la propiedad, Detencion del proceso productivo.</t>
  </si>
  <si>
    <r>
      <t xml:space="preserve">* Uso de instrumentos de verificacion de energia (Multimetro, manometros, detectores de tension.
</t>
    </r>
    <r>
      <rPr>
        <sz val="10"/>
        <color theme="9"/>
        <rFont val="Century Gothic"/>
        <family val="2"/>
      </rPr>
      <t>* Aislamiento de equipos eléctricos conductores expuestos
* Uso de VRD en Maquinas Soldadoras
Interruptor diferencial 30 mA
* Barreras duras de protección de barras energizadas en tableros eléctricos</t>
    </r>
    <r>
      <rPr>
        <sz val="10"/>
        <rFont val="Century Gothic"/>
        <family val="2"/>
      </rPr>
      <t xml:space="preserve">
</t>
    </r>
    <r>
      <rPr>
        <sz val="10"/>
        <color theme="9"/>
        <rFont val="Century Gothic"/>
        <family val="2"/>
      </rPr>
      <t>* Aislamiento de energia almacenada
* Protección de Equipo (Guardas)</t>
    </r>
  </si>
  <si>
    <r>
      <t xml:space="preserve">* Capacitacion en el estandar HHA -  Aislamiento y Bloqueo.
* Check List de Equipos.
* Capacitacion en la Norma NFPA 70E (Electricistas)
* Capacitacion en Primeros Auxilios.
</t>
    </r>
    <r>
      <rPr>
        <sz val="10"/>
        <color theme="9"/>
        <rFont val="Century Gothic"/>
        <family val="2"/>
      </rPr>
      <t>* Prevención de incidentes eléctricos debido a la entrada de agua u otro material conductor
* Prevencion de incidentes eléctricos debido a equipos eléctricos portátiles defectuosos
* Prevencion de incidentes con circuitos electricos bajo tierra
* Trabajo eléctrico en vivo: bajo voltaje</t>
    </r>
    <r>
      <rPr>
        <sz val="10"/>
        <rFont val="Century Gothic"/>
        <family val="2"/>
      </rPr>
      <t xml:space="preserve">
</t>
    </r>
    <r>
      <rPr>
        <sz val="10"/>
        <color theme="9"/>
        <rFont val="Century Gothic"/>
        <family val="2"/>
      </rPr>
      <t>* Planes de respuesta a emergencia (Protocolos)
* Instalaciones Médicas del Sitio</t>
    </r>
  </si>
  <si>
    <t>Energia Residual
(Electrica, Mecanica, Hidraulica; Neumatica, etc)</t>
  </si>
  <si>
    <r>
      <t xml:space="preserve">* Capacitacion en el estandar HHA -  Aislamiento y Bloqueo.
* Check List de Equipos.
* Capacitacion en Primeros Auxilios.
</t>
    </r>
    <r>
      <rPr>
        <sz val="10"/>
        <color theme="9"/>
        <rFont val="Century Gothic"/>
        <family val="2"/>
      </rPr>
      <t>* Prevención de incidentes eléctricos debido a la entrada de agua u otro material conductor
* Prevencion de incidentes eléctricos debido a equipos eléctricos portátiles defectuosos
* Prevencion de incidentes con circuitos electricos bajo tierra
* Trabajo eléctrico en vivo: bajo voltaje</t>
    </r>
    <r>
      <rPr>
        <sz val="10"/>
        <rFont val="Century Gothic"/>
        <family val="2"/>
      </rPr>
      <t xml:space="preserve">
</t>
    </r>
    <r>
      <rPr>
        <sz val="10"/>
        <color theme="9"/>
        <rFont val="Century Gothic"/>
        <family val="2"/>
      </rPr>
      <t>* Planes de respuesta a emergencia (Protocolos)
* Instalaciones Médicas del Sitio</t>
    </r>
  </si>
  <si>
    <t>Equipos con Partes en Movimiento</t>
  </si>
  <si>
    <t>Atrapado por, atrapado entre</t>
  </si>
  <si>
    <t>Lesion Leve, Lesion Grave, Fatalidad(es). Paralizacion del Proceso Productivo.</t>
  </si>
  <si>
    <r>
      <t xml:space="preserve">* Guardas de Proteccion Instalado.
</t>
    </r>
    <r>
      <rPr>
        <sz val="10"/>
        <color theme="9"/>
        <rFont val="Century Gothic"/>
        <family val="2"/>
      </rPr>
      <t>* Protección de Equipo (Guardas)</t>
    </r>
  </si>
  <si>
    <t>* Señalización de advertencia
* Permisos de trabajo con exposición a energia no eléctrica (Termofusión)</t>
  </si>
  <si>
    <t>* Uso de EPP Basico.</t>
  </si>
  <si>
    <t>Equipos y/o Superficies con alta / baja temperatura</t>
  </si>
  <si>
    <t xml:space="preserve">Lesion Leve, Lesion Grave. </t>
  </si>
  <si>
    <t>* Guardas de aislamiento
* Herramientas especiales para mantener alejado las superficies de contacto.</t>
  </si>
  <si>
    <t>*EPP específico (Guantes, careta facial,</t>
  </si>
  <si>
    <t>Espacios Cortos / Limitados</t>
  </si>
  <si>
    <t>Exposicion a, movimientos limitados, atrapamiento.</t>
  </si>
  <si>
    <t>Golpes en distintas partes del cuerpo, Lesion Leve.</t>
  </si>
  <si>
    <t>Excavación Con Equipo</t>
  </si>
  <si>
    <t>Caída de Personas a Excavacion, Deslizamiento o Derrumbe de Material, Contacto con Lineas de Energia Subterraneas y Aereas.</t>
  </si>
  <si>
    <t>Lesion Leve, Lesion Grave, Fatalidad(es) (Atrapamiento por material), asfixia y daño a la propiedad.</t>
  </si>
  <si>
    <t>* Monitoreo de Identificacion de Lineas subterraneas.
* Sostenimiento de excavaciones.
* Demarcación zona de trabajo.</t>
  </si>
  <si>
    <t>* Capacitacion en el estandar HHA -  Falla de Terrenos y estratos.
* Aplicacion de Norma Operativa de Excavaciones y Zanjas
* Permiso de Trabajo de Excavaciones - Autorizado.
* Check List de pre-operacional de 
* Señalización area de trabajo.</t>
  </si>
  <si>
    <t>Excavación Manual</t>
  </si>
  <si>
    <t>Caída de personas a excavacion, Deslizamiento o Derrumbe de material, Contacto con Lineas de Energia Subterraneas.</t>
  </si>
  <si>
    <t>* Capacitacion en el estandar HHA -  Falla de Terrenos y estratos.
* Aplicacion de Norma Operativa de Excavaciones y Zanjas
* Permiso de Trabajo de Excavaciones - Autorizado.
* Check List de Herramientas.
* Señalización area de trabajo.</t>
  </si>
  <si>
    <t>Explosivos y/o Accesorios Para Voladura</t>
  </si>
  <si>
    <t>Exposición a la Explosion, Exposicion a Ruido, Proyeccion de Fragmentos y Particulas.</t>
  </si>
  <si>
    <t>Lesion Leve, Lesion Grave, Fatalidad(es). Paralizacion del Proceso Productivo, Daño a la Propiedad.</t>
  </si>
  <si>
    <r>
      <t xml:space="preserve">* Capacitacion en el Estandar de Explosivos y Voladuras.
* Permisos y/o Liscencias de la SUCAMEC.
* Inspeccion de Almacenes de Explosivos y Accesorios.
</t>
    </r>
    <r>
      <rPr>
        <sz val="10"/>
        <color theme="9"/>
        <rFont val="Century Gothic"/>
        <family val="2"/>
      </rPr>
      <t>* Precauciones contra explosiones iniciadas por rayos
* Asegurar y segregar explosivos en vehículos de disparos o blasters
* Controlar la generación de flyrock
* Protegiendo explosiones
* Maniobras en banco durante operaciones de carga
* Control de fuentes de ignición
* Respuesta de emergencia: Sistemas contra incendio operativos, inspeccionados y mantenidos
* Instalaciones Médicas del Sitio</t>
    </r>
  </si>
  <si>
    <t>Herramientas u objetos en altura</t>
  </si>
  <si>
    <t>Golpeado por Caídas de objetos o herramientas.</t>
  </si>
  <si>
    <t>Lesion Leve, Lesion Grave, Fatalidad(es). Daño a la Propiedad.</t>
  </si>
  <si>
    <t xml:space="preserve">Iluminación </t>
  </si>
  <si>
    <t>Exposición a iluminación baja / alta</t>
  </si>
  <si>
    <t xml:space="preserve">Lesion Leve(Tropiezos), Lesion Grave(caidas a nivel), Fatalidad(es) </t>
  </si>
  <si>
    <t>* Sistemas de iluminación portátil</t>
  </si>
  <si>
    <t>* Programa de monitoreo de higiene ocupacional.</t>
  </si>
  <si>
    <t>Irrupcion y Estallido de Contenedores / Ductos /Relavera</t>
  </si>
  <si>
    <t>Colapso de, fuga de</t>
  </si>
  <si>
    <t>* Monitoreo Geotecnico.
* Monitoreo Vibracional, Espesores.</t>
  </si>
  <si>
    <r>
      <t xml:space="preserve">* Capacitacion en el estandar HHA -  Irrupcion y Estallido.
* Check List de Equipos.
* Registro de Pruebas Hidrostaticas.
* Programa y Reporte de Monitoreo Geotecnico, Hidrogeologico.
</t>
    </r>
    <r>
      <rPr>
        <sz val="10"/>
        <color theme="9"/>
        <rFont val="Century Gothic"/>
        <family val="2"/>
      </rPr>
      <t>* Plan de manejo de irrupción para mineria a superficie
* Planes de respuesta a emergencia (Protocolos)
* Instalaciones Médicas del Sitio</t>
    </r>
  </si>
  <si>
    <t xml:space="preserve">Manipulacion de Neumáticos </t>
  </si>
  <si>
    <t>Aplastamiento por, exposición a componente presurizado</t>
  </si>
  <si>
    <t>*Jaula de seguridad diseñada para inflar neumáticos</t>
  </si>
  <si>
    <r>
      <t xml:space="preserve">* Capacitacion en el estandar HHA - Neumaticos y Aros.
* Inspeccion Equipos de Mantenimiento de Neumaticos y Aros.
* Acreditacion de Personal Autorizado.
</t>
    </r>
    <r>
      <rPr>
        <sz val="10"/>
        <color theme="9"/>
        <rFont val="Century Gothic"/>
        <family val="2"/>
      </rPr>
      <t>* Personal competente para montar neumáticos en llantas
* Almacenamiento y manipulación de neumáticos y llantas
* Planes de respuesta a emergencia (Protocolos)
* Instalaciones Médicas del Sitio</t>
    </r>
  </si>
  <si>
    <t xml:space="preserve">Lesion Leve, Lesion Grave, Fatalidad(es). </t>
  </si>
  <si>
    <t>*Registro de Inspeccion de Equipos y Herramientas.</t>
  </si>
  <si>
    <t>Operación de Equipo Movil Liviano / Pesado</t>
  </si>
  <si>
    <t>Caída a diferente nivel, colisión, Atropellos, Volcadura, Despiste, Atrapamiento.</t>
  </si>
  <si>
    <t>* Aislamiento y sujeción de equipos móviles y vehículos</t>
  </si>
  <si>
    <r>
      <t xml:space="preserve">* Capacitacion en el estandar HHA -  Operacion de Equipo Movil.
* Aplicación del Reglamento Interno de Transporte XXXXXX.
* Check List pre operacional de Equipo.
* Acreditacion de vigente (Lic Interna).
</t>
    </r>
    <r>
      <rPr>
        <sz val="10"/>
        <color theme="9"/>
        <rFont val="Century Gothic"/>
        <family val="2"/>
      </rPr>
      <t>* Operación de vehículos y equipos móviles en el sitio - requisitos para peatones y sitios
* Operación de vehículos y equipos móviles en el sitio - requisitos del vehículo
* Operación de vehículos y equipos móviles en el sitio - requisitos de conducción y formación
* Mantenimiento de vehículos y equipos móviles
* Planes de respuesta a emergencia (Protocolos)
* Instalaciones Médicas del Sitio</t>
    </r>
  </si>
  <si>
    <t>Operaciones de Izaje
(Gruas)</t>
  </si>
  <si>
    <t xml:space="preserve">Exposixion a Carga Suspendida, Volcadura, Contacto con Linea Aerea Electrica, Colision, Atropellos, Atrapado por, Golpeado por. </t>
  </si>
  <si>
    <t>Lesiones Leves, Lesion Grave, Fatalidad(es), Daño a la Propiedad.</t>
  </si>
  <si>
    <r>
      <t xml:space="preserve">* Mantenimiento preventivo de equipo.
* Demarcacion de area de influencia de maniobra.
</t>
    </r>
    <r>
      <rPr>
        <sz val="10"/>
        <color theme="9"/>
        <rFont val="Century Gothic"/>
        <family val="2"/>
      </rPr>
      <t>* Dispositivos anti-escurrimiento en puentes y grúas pórtico</t>
    </r>
  </si>
  <si>
    <r>
      <t xml:space="preserve">* Capacitacion en el estandar HHA -  izaje y levantamiento de carga.
* Permiso de Trabajo Operaciones de Izaje - Autorizado.
* Check List pre operacional.
* Acreditacion del Operador y Rigger
* Certificado de operatividad de equipo vigente.
* Cumplimiento del programa de mantenimiento.
* Señalizacion del area de maniobras.
</t>
    </r>
    <r>
      <rPr>
        <sz val="10"/>
        <color theme="9"/>
        <rFont val="Century Gothic"/>
        <family val="2"/>
      </rPr>
      <t>* Evitar que el operador sea golpeado por una grúa montada sobre camión
* Evitar que el operador sea golpeado por la pluma del manipulador telescópico
* Planes de Elevación para grúas fijas o móviles
* Operación de grúas fijas o móviles en el sitio
* Planes de respuesta a emergencia (Protocolos)
* Instalaciones Médicas del Sitio</t>
    </r>
  </si>
  <si>
    <t>* Uso de EPP Basico.
* Uso de EPP Especifico(Detallar caracteristicas, tipo,etc)
* Uso de chaleco amarillo operador, rigger</t>
  </si>
  <si>
    <t>Operaciones de Levante (Montacargas)</t>
  </si>
  <si>
    <t>Caida de Carga, Volcadura,  Colision, Atropellos, Atrapado por, aplastado por.</t>
  </si>
  <si>
    <t>Lesion Leve, Lesion Grave, Fatalidad(es), Daño a la propiedad.</t>
  </si>
  <si>
    <t>* Mantenimiento preventivo de equipo.</t>
  </si>
  <si>
    <r>
      <t xml:space="preserve">* Capacitacion en el estandar HHA -  izaje y levantamiento de carga.
* Check List pre operacional.
* Acreditacion del Operador.
* Certificado de operatividad de equipo vigente.
* Cumplimiento del programa de mantenimiento.
</t>
    </r>
    <r>
      <rPr>
        <sz val="10"/>
        <color theme="9"/>
        <rFont val="Century Gothic"/>
        <family val="2"/>
      </rPr>
      <t>* Operación de grúas fijas o móviles en el sitio
* Planes de respuesta a emergencia (Protocolos)
* Instalaciones Médicas del Sitio</t>
    </r>
  </si>
  <si>
    <t>Uso de EPP Basico.
Uso de EPP Especifico(Detallar caracteristicas, tipo,etc)</t>
  </si>
  <si>
    <t>Pisos, Superficies Resbaladizos / Irregular</t>
  </si>
  <si>
    <t>* Mantenimiento de vías, plataformas
* Greating
* Planchas estriadas
* Uso de láminas antideslizantes.</t>
  </si>
  <si>
    <t>* Programa de mantenimiento de vías
* Check list edificios y pisos.</t>
  </si>
  <si>
    <t>Proyección (partículas/ fragmentos)</t>
  </si>
  <si>
    <t>Incrustación, Golpeado Por</t>
  </si>
  <si>
    <t>* Instalacion de Biombos.</t>
  </si>
  <si>
    <t>* Registro de Inspeccion de Equipos.
* Capacitacion en Uso de Amoladoras Angulares.
* Registro de Inspeccion de Herramientas.</t>
  </si>
  <si>
    <t>* Uso de EPP Basico.
* Uso de EPP Especifico(     )</t>
  </si>
  <si>
    <t xml:space="preserve">Taludes, Bancos, Suelos Conformados, botaderos </t>
  </si>
  <si>
    <t xml:space="preserve">Colapso de, Caída o deslizamiento de Rocas, Material Inestables, </t>
  </si>
  <si>
    <t>Lesion Leve, Lesion Grave, Fatalidad(es) (Atrapamiento por material), asfixia y daño a la propiedad, Paralizacion del Proceso Productivo.</t>
  </si>
  <si>
    <t>* Monitoreo Geotecnico.
* Monitoreo Hidrogeológico
* Monitoreo Topográfico</t>
  </si>
  <si>
    <t>* Capacitacion en el estandar HHA -  Falla de Terrenos y estratos.
* Check List de Herramientas.
* Señalización area de trabajo.</t>
  </si>
  <si>
    <t>Trabajo a Desnivel</t>
  </si>
  <si>
    <t>Caídas a Desnivel</t>
  </si>
  <si>
    <t>* Trabajando desde andamios
* Trabajar desde plataformas de trabajo elevadoras móviles (manlift/ hidroelevadora)
* Trabajo desde estructuras fijas elevadas: protección de aberturas y bordes del piso</t>
  </si>
  <si>
    <r>
      <t xml:space="preserve">* Capacitacion en el estandar HHA -  Trabajo en Altura.
* Check List de Equipo de Restriccion de Caidas y/o Movimiento..
* Acreditacion de trabajo en altura.
* Check list de (Escaleras, Barandas)
</t>
    </r>
    <r>
      <rPr>
        <sz val="10"/>
        <color theme="9"/>
        <rFont val="Century Gothic"/>
        <family val="2"/>
      </rPr>
      <t>* Equipo de protección contra caídas
* Respuesta de emergencia: prevención del trauma por suspensión
Instalaciones Médicas del Sitio</t>
    </r>
  </si>
  <si>
    <t>* Uso de EPP Basico.
* Uso de EPP Especifico.</t>
  </si>
  <si>
    <t>Trabajo en Caliente</t>
  </si>
  <si>
    <t>Generacion de Fuente de Ignicion, Contacto con Superficie Caliente.</t>
  </si>
  <si>
    <t>Lesion Leve, Lesion Grave(Quemaduras), Fatalidad(es), Daño a la propiedad (Incendio y Explosion), Detencion del proceso productivo.</t>
  </si>
  <si>
    <r>
      <t xml:space="preserve">* Capacitacion en el estandar HHA -  Incendios y Explosiones
* Permiso de Trabajo en Caliente - Autorizado.
* Check List de Equipos (Maquina de Soldar, Amoladora, Oxicorte, etc)
* Acreditacion de trabajo en caliente.
* Examen medico de suficiencia.
</t>
    </r>
    <r>
      <rPr>
        <sz val="10"/>
        <color theme="9"/>
        <rFont val="Century Gothic"/>
        <family val="2"/>
      </rPr>
      <t>* Control de fuentes de ignición
* Respuesta de emergencia: Sistemas contra incendio operativos, inspeccionados y mantenidos
* Instalaciones Médicas del Sitio</t>
    </r>
  </si>
  <si>
    <t>* Uso de EPP Basico.
* Uso de EPP Especifico Soldador (Ropa de Soldador de Cuero al Cromo, Protector Facial, Guantes de Caña Larga, Escarpines; Equipo de Proteccion Respiratoria Humo Metalico, etc)</t>
  </si>
  <si>
    <t>Trabajo en Espacio Confinado</t>
  </si>
  <si>
    <t>Exposicion a Atmosfera Peligrosa, Atrapamiento.</t>
  </si>
  <si>
    <t>Lesion Leve, Lesion Grave, Fatalidad(es) Asfixia</t>
  </si>
  <si>
    <r>
      <t xml:space="preserve">*Capacitacion en el Estandar HHA-Espacio Confinado.
*Permiso de Trabajo EC- Autorizado
*Vigia Autorizado.
*Monitoreo de atmosfera peligrosa.
* Examen medico de suficiencia.
</t>
    </r>
    <r>
      <rPr>
        <sz val="10"/>
        <color theme="9"/>
        <rFont val="Century Gothic"/>
        <family val="2"/>
      </rPr>
      <t>* Protocolo de soldadura en un Espacio Confinado
* Procedimiento de ingreso a espacios confinados
* Pruebas de Atmosfera en Espacios Confinados
* Planes de respuesta a emergencia (Protocolos)
* Instalaciones Médicas del Sitio</t>
    </r>
  </si>
  <si>
    <t>* Uso de EPP Basico.
* Uso de EPP Especifico(Detallar caracteristicas, tipo,etc)</t>
  </si>
  <si>
    <t xml:space="preserve">Trabajo en Espejos de Agua, Pozas y/o Embalses </t>
  </si>
  <si>
    <t>Caída a espejos de agua, Naufragio Medio de Transporte.</t>
  </si>
  <si>
    <t>Lesion Leve, Lesion Grave, Fatalidad(es)(Ahogamiento). Daño a Equipo.</t>
  </si>
  <si>
    <r>
      <t xml:space="preserve">* Capacitacion en el Procedimiento de Ingreso a Espejo de Agua.
* Capacitacion del Hombre al Agua:
* Permiso de Trabajo Para Ingreso a Medio Acuatico.
* Check List Pre operacional equipo de transporte (bote)
* Programa de Mantenimiento de Botes. 
</t>
    </r>
    <r>
      <rPr>
        <sz val="10"/>
        <color theme="9"/>
        <rFont val="Century Gothic"/>
        <family val="2"/>
      </rPr>
      <t>* Planes de respuesta a emergencia (Protocolos)
* Instalaciones Médicas del Sitio</t>
    </r>
  </si>
  <si>
    <t xml:space="preserve">* Uso de EPP Basico.
* Uso de Chaleco Salvavidas. </t>
  </si>
  <si>
    <t>Trabajos en Altura</t>
  </si>
  <si>
    <t>Caídas a diferente nivel, Atrapamiento en altura, caida de objetos.</t>
  </si>
  <si>
    <r>
      <t xml:space="preserve">* Capacitacion en el estandar HHA -  Trabajo en Altura.
* Permiso de Trabajo en Altura - Autorizado.
* Check List de Equipo de detencion contra caidas.
* Acreditacion de trabajo en altura.
* Check list de (Escaleras, Andamios, Barandas)
* Check list pre operacional equipos elevadores(Man Lift, Camion Canastilla, etc.)
* Examen medico de suficiencia.
</t>
    </r>
    <r>
      <rPr>
        <sz val="10"/>
        <color theme="9"/>
        <rFont val="Century Gothic"/>
        <family val="2"/>
      </rPr>
      <t>* Equipo de protección contra caídas
* Respuesta de emergencia: prevención del trauma por suspensión
Instalaciones Médicas del Sitio</t>
    </r>
  </si>
  <si>
    <t>* Uso de EPP Basico.
* Uso de EPP Especifico(Arnes tipo paracaidista, linea de vida, punto de anclaje, bloque retractil, barbiquejo, kit antitrauma,etc)</t>
  </si>
  <si>
    <t>Transporte de Carga y/o Personal</t>
  </si>
  <si>
    <t>Colisiones, Volcaduras, Despistes, Atropellos, Caida de Carga.</t>
  </si>
  <si>
    <t>Lesion Leve, Lesion Grave, Fatalidad(es) (Atrapamiento por material),daño a la propiedad.</t>
  </si>
  <si>
    <t xml:space="preserve">* Mantenimiento preventivo de equipos.
* Ploteo de convoy
* Control de velocidad por GPS
</t>
  </si>
  <si>
    <r>
      <t xml:space="preserve">* Capacitacion en el estandar HHA -  Operacion de Equipo Movil.
* Aplicación del Reglamento Interno de Transporte XXXXXXX.
* Check List pre operacional de Equipo.
* Acreditacion de vigente (Lic Interna).
* Hojas de ruta
* Programa de mantenimiento de equipos.
</t>
    </r>
    <r>
      <rPr>
        <sz val="10"/>
        <color theme="9"/>
        <rFont val="Century Gothic"/>
        <family val="2"/>
      </rPr>
      <t>* Planes de respuesta a emergencia (Protocolos)
* Instalaciones Médicas del Sitio</t>
    </r>
  </si>
  <si>
    <t>Transporte, Almacenamiento y/o Uso de Productos Quimicos</t>
  </si>
  <si>
    <t>Contacto con, Ingestion de</t>
  </si>
  <si>
    <t>Lesion Leve(quemadura), Lesion Grave, Fatalidad(es)</t>
  </si>
  <si>
    <t>* Capacitacion en el Estandar de HHA - Manipulacion de Sustancias Quimicas.
* Inventario de Sustancias Quimicas.
* MSDS a Disposicion de Producto Quimico.
* Rombos Adhesivos NFPA 704.</t>
  </si>
  <si>
    <t>* Uso de EPP Basico.
* Uso de EPP Especifico Según Especificacion de MSDS.</t>
  </si>
  <si>
    <t>Uso de Equipos Manuales eléctricas / neumáticas / mecánicas / hidráulicas</t>
  </si>
  <si>
    <t>Atrapamiento por, Contacto con, Golpeado por, Aplastado por.</t>
  </si>
  <si>
    <t>* Mantenimiento Preventivo.</t>
  </si>
  <si>
    <t>*Registro de  Inspeccion Trimestral.
* Capacitacion en la Norma Operativa TAN-NOP-SEG-004
* Manuales Tecnicos de Operación.
* Programa de Mantenimiento Preventivo.</t>
  </si>
  <si>
    <t>*Registro de  Inspeccion Trimestral.
* Capacitacion en la Norma Operativa TAN-NOP-SEG-003</t>
  </si>
  <si>
    <t>EFICACIA</t>
  </si>
  <si>
    <t>CONDICION</t>
  </si>
  <si>
    <t>PERSONAL FEMENINO</t>
  </si>
  <si>
    <t>PERSONAL CON DISCAPACIDAD</t>
  </si>
  <si>
    <t>NR</t>
  </si>
  <si>
    <t>AN</t>
  </si>
  <si>
    <t>Manipulacion de neumaticos</t>
  </si>
  <si>
    <t>Golpeado por manipulacion de neumaticos y aros.</t>
  </si>
  <si>
    <t>OPERDOR DE VOLQUETE</t>
  </si>
  <si>
    <t xml:space="preserve">Cumplimiento de las normas sobre Acoso laboral y hostigamiento sexual
Comité de acoso laboral y hostigamiento sexual
Sensibilizar en temas de acoso laboral y hostigamiento sexual
Realizar Pausas activas </t>
  </si>
  <si>
    <t>FRENO Y PARQUEO, SWITCH MASTER, DISPOSITIVOS DE SEGURIDAD</t>
  </si>
  <si>
    <t xml:space="preserve">Mantenimiento preventivo de equipos.
</t>
  </si>
  <si>
    <t xml:space="preserve">Talleres de reducción, reuso y reciclaje de residuos. </t>
  </si>
  <si>
    <t>Programa de mantenimiento de equipos
Programa de monitoreo de gases según normativa</t>
  </si>
  <si>
    <t>GERENCIA DE OPERACIONES</t>
  </si>
  <si>
    <t>Mantener el uso correcto de EPPs (respirador con filtros de gases).</t>
  </si>
  <si>
    <t>Capacitación en posturas ergonómicas para realizar la actividad de forma correcta. Pausas activas</t>
  </si>
  <si>
    <t>Capacitacion e-learning (acoso y hostigamiento laboral).</t>
  </si>
  <si>
    <t>Bloqueador solar.</t>
  </si>
  <si>
    <t>Capacitación en protección contra la radiación solar.</t>
  </si>
  <si>
    <t>Mantener el uso correcto de EPPs (Corta viento y protector de cabeza).</t>
  </si>
  <si>
    <t>Pausas activas.
Capacitaciones motivacionales .
Cumplimiento del horario de trabajo.</t>
  </si>
  <si>
    <t xml:space="preserve">Capacitación en pausas activas.
</t>
  </si>
  <si>
    <t xml:space="preserve">Uso correcto de la mascarilla. </t>
  </si>
  <si>
    <t>Distanciamiento de personal. 
Correcto lavado de manos y desinfección .
Monitoreo de personal.</t>
  </si>
  <si>
    <t>Cuatro dosis de vacuna contra SARS-COV-2</t>
  </si>
  <si>
    <t>Overol termico de alta calidad.</t>
  </si>
  <si>
    <t>Calefactores. Hidratacion.</t>
  </si>
  <si>
    <t>Capacitación en pausas activas.</t>
  </si>
  <si>
    <t>ORDEN Y LIMPIEZA DEL ÁREA DEL TRABAJO</t>
  </si>
  <si>
    <t>Golpeado por / contra herramientas manuales</t>
  </si>
  <si>
    <t>Despiste de equipo o vehiculo movil</t>
  </si>
  <si>
    <t>Exposicion a volcadura y/o atropellamiento</t>
  </si>
  <si>
    <t>Lesiones Graves por Atropellamiento / Daños al Equipo</t>
  </si>
  <si>
    <t>INSPECCION DE HERRAMIENTAS Y EQUIPOS</t>
  </si>
  <si>
    <t>ACTUALIZADO</t>
  </si>
  <si>
    <t>REVISADO</t>
  </si>
  <si>
    <t>APROBADO</t>
  </si>
  <si>
    <t>GABRIEL ESTEBAN HUAMANI</t>
  </si>
  <si>
    <t>ELIZABET ESTEBAN HUAMANI</t>
  </si>
  <si>
    <t>JOEL ESTEBAN HUAMANI</t>
  </si>
  <si>
    <t>WILTON OSEDA VILCHEZ</t>
  </si>
  <si>
    <t>Feliciana Huamani Poma
Gerente General 
E&amp;H INGENIEROS EIRL</t>
  </si>
  <si>
    <t>Gabriel Esteban Huamani
Jefe de Proyecto
E&amp;H INGENIEROS EIRL</t>
  </si>
  <si>
    <t>Fecha: 10/10/2024</t>
  </si>
  <si>
    <t>TRASLADO DE ARENA</t>
  </si>
  <si>
    <t>TRASLADO Y DESCARGA DE ARENA EN INSTALACIONES MINERAS</t>
  </si>
  <si>
    <t>GENERAL</t>
  </si>
  <si>
    <t>EH INGENIEROS</t>
  </si>
  <si>
    <t>TRASLADO  DE ARENA</t>
  </si>
  <si>
    <t>DESCARGA DE ARENA</t>
  </si>
  <si>
    <t>Inspección de kit antiderrame</t>
  </si>
  <si>
    <t>Cumplir  protocolo tormentas eléctricas.</t>
  </si>
  <si>
    <t>Inspección de kit antiderrame,</t>
  </si>
  <si>
    <t>Capacitacion en Residuos Solidos</t>
  </si>
  <si>
    <t>Capacitacion en Residuos Solidos.</t>
  </si>
  <si>
    <t xml:space="preserve">Cumplir con estándar orden y limpieza    </t>
  </si>
  <si>
    <t>TRANSPORTE DE ARENA</t>
  </si>
  <si>
    <t>TRANSPORTE Y DESCARGA DE ARENA EN INSTALACIONES MINERAS</t>
  </si>
  <si>
    <t xml:space="preserve">TRANSPORTE ARENA </t>
  </si>
  <si>
    <t>Elizabet Esteban Huamani
Supervisor de Seguridad
E&amp;H INGENIEROS EIRL</t>
  </si>
  <si>
    <t>Joel Esteban Huamani
Gerente Comercial
E&amp;H INGENIEROS EIRL</t>
  </si>
  <si>
    <t>ABASTECIMIENTO DE MATERIALES</t>
  </si>
  <si>
    <t>Check list de herramientas.</t>
  </si>
  <si>
    <t>Mantener el uso correcto de EPPs (guantes de nitrilo, casco, tyvex, botas, mameluco, zapatos, barbiquejo, lentes, orejeras, tapones de oído) adecuados a la actividad.</t>
  </si>
  <si>
    <t>Gabriel Esteban</t>
  </si>
  <si>
    <t>Capacitación higiene ocupacional</t>
  </si>
  <si>
    <t>Capacitacion  (acoso y hostigamiento laboral).</t>
  </si>
  <si>
    <t>Capacitacion en Manejo defensivo, puntos ciegos, juego de bocinas e inspeccion de la zona de trabajo</t>
  </si>
  <si>
    <t>CAPACITACION  Y APLICACION DE:
Estándar EO-A-SGI-42 y procedimiento PETS-003-E&amp;HING-24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</si>
</sst>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0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entury Gothic"/>
      <family val="2"/>
    </font>
    <font>
      <sz val="11"/>
      <color theme="1"/>
      <name val="Mikro Light"/>
      <family val="3"/>
    </font>
    <font>
      <b/>
      <sz val="8"/>
      <name val="Mikro Light"/>
      <family val="3"/>
    </font>
    <font>
      <b/>
      <sz val="10"/>
      <color rgb="FFFFFFFF"/>
      <name val="Mikro Light"/>
      <family val="3"/>
    </font>
    <font>
      <b/>
      <sz val="7"/>
      <color rgb="FFFFFFFF"/>
      <name val="Mikro Light"/>
      <family val="3"/>
    </font>
    <font>
      <b/>
      <sz val="10"/>
      <color rgb="FF000000"/>
      <name val="Mikro Light"/>
      <family val="3"/>
    </font>
    <font>
      <b/>
      <sz val="9"/>
      <color rgb="FF000000"/>
      <name val="Mikro Light"/>
      <family val="3"/>
    </font>
    <font>
      <sz val="9"/>
      <color rgb="FF000000"/>
      <name val="Mikro Light"/>
      <family val="3"/>
    </font>
    <font>
      <b/>
      <sz val="11"/>
      <color rgb="FF000000"/>
      <name val="Mikro Light"/>
      <family val="3"/>
    </font>
    <font>
      <b/>
      <sz val="11"/>
      <name val="Mikro Light"/>
      <family val="3"/>
    </font>
    <font>
      <sz val="11"/>
      <name val="Mikro Light"/>
      <family val="3"/>
    </font>
    <font>
      <b/>
      <sz val="9"/>
      <name val="Mikro Light"/>
      <family val="3"/>
    </font>
    <font>
      <b/>
      <sz val="12"/>
      <name val="Mikro Light"/>
      <family val="3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Mikro Light"/>
      <family val="3"/>
    </font>
    <font>
      <b/>
      <sz val="11"/>
      <color theme="1"/>
      <name val="Mikro Light"/>
      <family val="3"/>
    </font>
    <font>
      <sz val="10"/>
      <name val="Mikro Light"/>
      <family val="3"/>
    </font>
    <font>
      <b/>
      <sz val="14"/>
      <color indexed="9"/>
      <name val="Mikro Light"/>
      <family val="3"/>
    </font>
    <font>
      <sz val="8"/>
      <name val="Mikro Light"/>
      <family val="3"/>
    </font>
    <font>
      <sz val="8"/>
      <color indexed="8"/>
      <name val="Mikro Light"/>
      <family val="3"/>
    </font>
    <font>
      <b/>
      <sz val="10"/>
      <name val="Mikro Light"/>
      <family val="3"/>
    </font>
    <font>
      <b/>
      <sz val="10"/>
      <name val="Arial"/>
      <family val="2"/>
    </font>
    <font>
      <b/>
      <sz val="11"/>
      <color theme="0"/>
      <name val="Mikro Light"/>
      <family val="3"/>
    </font>
    <font>
      <b/>
      <sz val="10"/>
      <color theme="1"/>
      <name val="Mikro Light"/>
      <family val="3"/>
    </font>
    <font>
      <b/>
      <sz val="18"/>
      <color rgb="FF000000"/>
      <name val="Mikro Light"/>
      <family val="3"/>
    </font>
    <font>
      <sz val="10"/>
      <color rgb="FF000000"/>
      <name val="Mikro Light"/>
      <family val="3"/>
    </font>
    <font>
      <b/>
      <sz val="20"/>
      <color theme="1"/>
      <name val="Mikro Medium"/>
      <family val="3"/>
    </font>
    <font>
      <sz val="10"/>
      <color rgb="FFFFFFFF"/>
      <name val="Mikro Light"/>
      <family val="3"/>
    </font>
    <font>
      <b/>
      <sz val="16"/>
      <name val="Mikro Medium"/>
      <family val="3"/>
    </font>
    <font>
      <sz val="12"/>
      <color rgb="FF000000"/>
      <name val="Mikro Medium"/>
      <family val="3"/>
    </font>
    <font>
      <sz val="12"/>
      <color rgb="FFFFFFFF"/>
      <name val="Mikro Medium"/>
      <family val="3"/>
    </font>
    <font>
      <b/>
      <sz val="10"/>
      <name val="Century Gothic"/>
      <family val="2"/>
    </font>
    <font>
      <b/>
      <sz val="9"/>
      <color theme="0"/>
      <name val="Mikro Light"/>
      <family val="3"/>
    </font>
    <font>
      <sz val="14"/>
      <name val="Mikro Bold"/>
      <family val="3"/>
    </font>
    <font>
      <b/>
      <sz val="12"/>
      <color theme="1"/>
      <name val="Mikro Bold"/>
      <family val="3"/>
    </font>
    <font>
      <sz val="8"/>
      <color rgb="FFFF0000"/>
      <name val="Mikro Light"/>
      <family val="3"/>
    </font>
    <font>
      <sz val="9"/>
      <color rgb="FFFF0000"/>
      <name val="Mikro Light"/>
      <family val="3"/>
    </font>
    <font>
      <sz val="10"/>
      <color rgb="FFFFFFFF"/>
      <name val="Century Gothic"/>
      <family val="2"/>
    </font>
    <font>
      <sz val="10"/>
      <color theme="9"/>
      <name val="Century Gothic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002060"/>
      <name val="Century Gothic"/>
      <family val="2"/>
    </font>
    <font>
      <sz val="10"/>
      <color theme="1"/>
      <name val="Century Gothic"/>
      <family val="2"/>
    </font>
    <font>
      <sz val="10"/>
      <color theme="1"/>
      <name val="Mikro Light"/>
      <family val="3"/>
    </font>
    <font>
      <sz val="9"/>
      <name val="Mikro Light"/>
      <family val="3"/>
    </font>
    <font>
      <sz val="9"/>
      <color theme="1"/>
      <name val="Mikro Light"/>
      <family val="3"/>
    </font>
    <font>
      <strike/>
      <sz val="10"/>
      <name val="Mikro Light"/>
      <family val="3"/>
    </font>
    <font>
      <sz val="8"/>
      <color rgb="FF000000"/>
      <name val="Mikro Light"/>
      <family val="3"/>
    </font>
    <font>
      <b/>
      <sz val="26"/>
      <name val="Mikro Medium"/>
      <family val="3"/>
    </font>
    <font>
      <u/>
      <sz val="8"/>
      <name val="Mikro Light"/>
      <family val="3"/>
    </font>
    <font>
      <sz val="11"/>
      <color theme="1"/>
      <name val="Arial"/>
      <family val="2"/>
    </font>
    <font>
      <b/>
      <sz val="14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5"/>
      <name val="Arial"/>
      <family val="2"/>
    </font>
    <font>
      <sz val="8"/>
      <name val="Calibri"/>
      <family val="2"/>
      <scheme val="minor"/>
    </font>
    <font>
      <b/>
      <sz val="16"/>
      <name val="Arial"/>
      <family val="2"/>
    </font>
    <font>
      <b/>
      <sz val="16"/>
      <color theme="1"/>
      <name val="Arial"/>
      <family val="2"/>
    </font>
    <font>
      <sz val="16"/>
      <name val="Arial"/>
      <family val="2"/>
    </font>
    <font>
      <sz val="16"/>
      <color rgb="FF000000"/>
      <name val="Arial"/>
      <family val="2"/>
    </font>
    <font>
      <b/>
      <sz val="16"/>
      <color theme="0"/>
      <name val="Arial"/>
      <family val="2"/>
    </font>
    <font>
      <sz val="16"/>
      <color rgb="FFFFFFFF"/>
      <name val="Arial"/>
      <family val="2"/>
    </font>
    <font>
      <b/>
      <sz val="16"/>
      <color rgb="FF000000"/>
      <name val="Arial"/>
      <family val="2"/>
    </font>
    <font>
      <sz val="15"/>
      <color rgb="FF000000"/>
      <name val="Arial"/>
      <family val="2"/>
    </font>
    <font>
      <sz val="15"/>
      <color theme="1"/>
      <name val="Arial"/>
      <family val="2"/>
    </font>
    <font>
      <b/>
      <sz val="15"/>
      <color rgb="FF000000"/>
      <name val="Arial"/>
      <family val="2"/>
    </font>
    <font>
      <b/>
      <sz val="15"/>
      <color theme="0"/>
      <name val="Arial"/>
      <family val="2"/>
    </font>
    <font>
      <b/>
      <sz val="15"/>
      <color theme="1"/>
      <name val="Arial"/>
      <family val="2"/>
    </font>
    <font>
      <b/>
      <sz val="15"/>
      <name val="Arial"/>
      <family val="2"/>
    </font>
    <font>
      <b/>
      <sz val="22"/>
      <color rgb="FF000000"/>
      <name val="Mikro Light"/>
      <family val="3"/>
    </font>
    <font>
      <sz val="22"/>
      <color rgb="FF000000"/>
      <name val="Mikro Light"/>
      <family val="3"/>
    </font>
    <font>
      <sz val="14"/>
      <name val="Mikro Light"/>
      <family val="3"/>
    </font>
    <font>
      <sz val="20"/>
      <name val="Mikro Light"/>
      <family val="3"/>
    </font>
    <font>
      <b/>
      <sz val="22"/>
      <name val="Mikro Light"/>
      <family val="3"/>
    </font>
    <font>
      <sz val="20"/>
      <color rgb="FF000000"/>
      <name val="Arial"/>
      <family val="2"/>
    </font>
    <font>
      <sz val="20"/>
      <color theme="1"/>
      <name val="Arial"/>
      <family val="2"/>
    </font>
    <font>
      <sz val="20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5050"/>
        <bgColor indexed="64"/>
      </patternFill>
    </fill>
    <fill>
      <patternFill patternType="solid">
        <fgColor rgb="FFB4EBF0"/>
        <bgColor indexed="64"/>
      </patternFill>
    </fill>
    <fill>
      <patternFill patternType="solid">
        <fgColor rgb="FFFFB42D"/>
        <bgColor indexed="64"/>
      </patternFill>
    </fill>
    <fill>
      <patternFill patternType="solid">
        <fgColor rgb="FFD2D2C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5050"/>
        <bgColor rgb="FFD3D3D3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C0C0C0"/>
      </patternFill>
    </fill>
    <fill>
      <patternFill patternType="solid">
        <fgColor rgb="FFD2D2CD"/>
        <bgColor rgb="FF808080"/>
      </patternFill>
    </fill>
    <fill>
      <patternFill patternType="solid">
        <fgColor rgb="FFB4EBF0"/>
        <bgColor rgb="FFD3D3D3"/>
      </patternFill>
    </fill>
    <fill>
      <patternFill patternType="solid">
        <fgColor rgb="FFE5E5E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2D2CD"/>
        <bgColor rgb="FFC0C0C0"/>
      </patternFill>
    </fill>
    <fill>
      <patternFill patternType="solid">
        <fgColor rgb="FFD2D2CD"/>
        <bgColor rgb="FF000000"/>
      </patternFill>
    </fill>
    <fill>
      <patternFill patternType="solid">
        <fgColor rgb="FFD2D2CD"/>
        <bgColor rgb="FF3C3C3C"/>
      </patternFill>
    </fill>
    <fill>
      <patternFill patternType="solid">
        <fgColor rgb="FFD2D2CD"/>
        <bgColor rgb="FF5A5A5A"/>
      </patternFill>
    </fill>
    <fill>
      <patternFill patternType="solid">
        <fgColor rgb="FFFFB42D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rgb="FFB4EBF0"/>
        <bgColor rgb="FFC0C0C0"/>
      </patternFill>
    </fill>
    <fill>
      <patternFill patternType="solid">
        <fgColor theme="6" tint="0.39997558519241921"/>
        <bgColor rgb="FF3C3C3C"/>
      </patternFill>
    </fill>
    <fill>
      <patternFill patternType="solid">
        <fgColor rgb="FFFFB42D"/>
        <bgColor rgb="FF000000"/>
      </patternFill>
    </fill>
    <fill>
      <patternFill patternType="solid">
        <fgColor rgb="FF33CCCC"/>
        <bgColor indexed="64"/>
      </patternFill>
    </fill>
    <fill>
      <patternFill patternType="solid">
        <fgColor rgb="FF5A5A5A"/>
        <bgColor rgb="FF5A5A5A"/>
      </patternFill>
    </fill>
    <fill>
      <patternFill patternType="solid">
        <fgColor theme="8" tint="-0.249977111117893"/>
        <bgColor rgb="FF5A5A5A"/>
      </patternFill>
    </fill>
    <fill>
      <patternFill patternType="solid">
        <fgColor theme="9" tint="-0.499984740745262"/>
        <bgColor rgb="FF5A5A5A"/>
      </patternFill>
    </fill>
    <fill>
      <patternFill patternType="solid">
        <fgColor theme="9"/>
        <bgColor rgb="FF5A5A5A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AF9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70C0"/>
        <bgColor indexed="64"/>
      </patternFill>
    </fill>
  </fills>
  <borders count="3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696969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rgb="FF696969"/>
      </right>
      <top style="thin">
        <color indexed="64"/>
      </top>
      <bottom style="thin">
        <color indexed="64"/>
      </bottom>
      <diagonal/>
    </border>
    <border>
      <left style="thin">
        <color rgb="FF696969"/>
      </left>
      <right style="thin">
        <color rgb="FF696969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696969"/>
      </right>
      <top/>
      <bottom/>
      <diagonal/>
    </border>
    <border>
      <left style="thin">
        <color rgb="FF696969"/>
      </left>
      <right style="thin">
        <color rgb="FF696969"/>
      </right>
      <top style="thin">
        <color indexed="64"/>
      </top>
      <bottom style="thin">
        <color indexed="64"/>
      </bottom>
      <diagonal/>
    </border>
    <border>
      <left/>
      <right style="thin">
        <color rgb="FF696969"/>
      </right>
      <top/>
      <bottom style="thin">
        <color rgb="FF696969"/>
      </bottom>
      <diagonal/>
    </border>
    <border>
      <left/>
      <right/>
      <top/>
      <bottom style="thin">
        <color rgb="FF696969"/>
      </bottom>
      <diagonal/>
    </border>
    <border>
      <left/>
      <right style="thin">
        <color indexed="64"/>
      </right>
      <top/>
      <bottom/>
      <diagonal/>
    </border>
  </borders>
  <cellStyleXfs count="22">
    <xf numFmtId="0" fontId="0" fillId="0" borderId="0"/>
    <xf numFmtId="0" fontId="10" fillId="0" borderId="0"/>
    <xf numFmtId="0" fontId="9" fillId="0" borderId="0"/>
    <xf numFmtId="0" fontId="9" fillId="0" borderId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6" fillId="0" borderId="0"/>
    <xf numFmtId="0" fontId="25" fillId="0" borderId="0"/>
    <xf numFmtId="0" fontId="8" fillId="0" borderId="0"/>
    <xf numFmtId="0" fontId="25" fillId="0" borderId="0"/>
    <xf numFmtId="0" fontId="7" fillId="0" borderId="0"/>
    <xf numFmtId="0" fontId="24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348">
    <xf numFmtId="0" fontId="0" fillId="0" borderId="0" xfId="0"/>
    <xf numFmtId="0" fontId="11" fillId="0" borderId="0" xfId="0" applyFont="1" applyAlignment="1">
      <alignment horizontal="center" vertical="center" wrapText="1" readingOrder="1"/>
    </xf>
    <xf numFmtId="0" fontId="12" fillId="0" borderId="0" xfId="2" applyFont="1"/>
    <xf numFmtId="0" fontId="14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2" fillId="0" borderId="0" xfId="0" applyFont="1" applyProtection="1">
      <protection locked="0"/>
    </xf>
    <xf numFmtId="0" fontId="29" fillId="0" borderId="0" xfId="6" applyFont="1" applyAlignment="1" applyProtection="1">
      <alignment vertical="center"/>
      <protection hidden="1"/>
    </xf>
    <xf numFmtId="0" fontId="29" fillId="0" borderId="0" xfId="6" applyFont="1" applyAlignment="1" applyProtection="1">
      <alignment horizontal="center" vertical="center"/>
      <protection hidden="1"/>
    </xf>
    <xf numFmtId="0" fontId="13" fillId="0" borderId="4" xfId="6" applyFont="1" applyBorder="1" applyAlignment="1" applyProtection="1">
      <alignment horizontal="left" vertical="center" wrapText="1"/>
      <protection hidden="1"/>
    </xf>
    <xf numFmtId="0" fontId="32" fillId="0" borderId="4" xfId="6" applyFont="1" applyBorder="1" applyAlignment="1" applyProtection="1">
      <alignment horizontal="left" vertical="center" wrapText="1"/>
      <protection hidden="1"/>
    </xf>
    <xf numFmtId="0" fontId="31" fillId="0" borderId="4" xfId="6" applyFont="1" applyBorder="1" applyAlignment="1" applyProtection="1">
      <alignment horizontal="left" vertical="center" wrapText="1"/>
      <protection hidden="1"/>
    </xf>
    <xf numFmtId="0" fontId="31" fillId="0" borderId="4" xfId="6" applyFont="1" applyBorder="1" applyAlignment="1" applyProtection="1">
      <alignment vertical="center" wrapText="1"/>
      <protection hidden="1"/>
    </xf>
    <xf numFmtId="0" fontId="31" fillId="2" borderId="4" xfId="6" applyFont="1" applyFill="1" applyBorder="1" applyAlignment="1" applyProtection="1">
      <alignment horizontal="left" vertical="center" wrapText="1"/>
      <protection hidden="1"/>
    </xf>
    <xf numFmtId="0" fontId="25" fillId="0" borderId="0" xfId="9"/>
    <xf numFmtId="0" fontId="29" fillId="0" borderId="0" xfId="9" applyFont="1"/>
    <xf numFmtId="0" fontId="36" fillId="0" borderId="4" xfId="0" applyFont="1" applyBorder="1" applyAlignment="1" applyProtection="1">
      <alignment horizontal="center" vertical="center" wrapText="1"/>
      <protection locked="0"/>
    </xf>
    <xf numFmtId="49" fontId="36" fillId="0" borderId="4" xfId="0" applyNumberFormat="1" applyFont="1" applyBorder="1" applyAlignment="1" applyProtection="1">
      <alignment horizontal="center" vertical="center" wrapText="1"/>
      <protection locked="0"/>
    </xf>
    <xf numFmtId="0" fontId="21" fillId="0" borderId="0" xfId="0" applyFont="1" applyProtection="1">
      <protection locked="0"/>
    </xf>
    <xf numFmtId="0" fontId="38" fillId="12" borderId="0" xfId="0" applyFont="1" applyFill="1" applyAlignment="1" applyProtection="1">
      <alignment horizontal="center" vertical="center" wrapText="1" readingOrder="1"/>
      <protection locked="0"/>
    </xf>
    <xf numFmtId="0" fontId="40" fillId="0" borderId="0" xfId="0" applyFont="1" applyAlignment="1" applyProtection="1">
      <alignment horizontal="center" vertical="center" wrapText="1" readingOrder="1"/>
      <protection locked="0"/>
    </xf>
    <xf numFmtId="0" fontId="38" fillId="0" borderId="0" xfId="0" applyFont="1" applyAlignment="1" applyProtection="1">
      <alignment horizontal="center" vertical="center" wrapText="1" readingOrder="1"/>
      <protection locked="0"/>
    </xf>
    <xf numFmtId="0" fontId="29" fillId="0" borderId="0" xfId="0" applyFont="1" applyAlignment="1" applyProtection="1">
      <alignment horizontal="center" vertical="center" wrapText="1" readingOrder="1"/>
      <protection locked="0"/>
    </xf>
    <xf numFmtId="0" fontId="43" fillId="0" borderId="0" xfId="0" applyFont="1" applyAlignment="1" applyProtection="1">
      <alignment horizontal="center" vertical="center" wrapText="1" readingOrder="1"/>
      <protection locked="0"/>
    </xf>
    <xf numFmtId="0" fontId="21" fillId="2" borderId="0" xfId="0" applyFont="1" applyFill="1" applyProtection="1">
      <protection locked="0"/>
    </xf>
    <xf numFmtId="0" fontId="0" fillId="7" borderId="0" xfId="0" applyFill="1"/>
    <xf numFmtId="0" fontId="33" fillId="0" borderId="15" xfId="0" applyFont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31" fillId="0" borderId="15" xfId="0" applyFont="1" applyBorder="1" applyAlignment="1">
      <alignment vertical="center" wrapText="1"/>
    </xf>
    <xf numFmtId="0" fontId="38" fillId="0" borderId="15" xfId="0" applyFont="1" applyBorder="1" applyAlignment="1">
      <alignment vertical="center" wrapText="1"/>
    </xf>
    <xf numFmtId="0" fontId="31" fillId="0" borderId="16" xfId="0" applyFont="1" applyBorder="1" applyAlignment="1">
      <alignment vertical="center" wrapText="1"/>
    </xf>
    <xf numFmtId="0" fontId="31" fillId="0" borderId="0" xfId="0" applyFont="1" applyAlignment="1">
      <alignment vertical="center" wrapText="1"/>
    </xf>
    <xf numFmtId="0" fontId="12" fillId="7" borderId="0" xfId="2" applyFont="1" applyFill="1"/>
    <xf numFmtId="0" fontId="14" fillId="7" borderId="0" xfId="0" applyFont="1" applyFill="1" applyAlignment="1">
      <alignment horizontal="center" vertical="center" wrapText="1"/>
    </xf>
    <xf numFmtId="0" fontId="16" fillId="7" borderId="0" xfId="0" applyFont="1" applyFill="1" applyAlignment="1">
      <alignment horizontal="center" vertical="center" wrapText="1"/>
    </xf>
    <xf numFmtId="0" fontId="19" fillId="7" borderId="0" xfId="0" applyFont="1" applyFill="1" applyAlignment="1">
      <alignment horizontal="center" vertical="center" wrapText="1"/>
    </xf>
    <xf numFmtId="0" fontId="13" fillId="7" borderId="0" xfId="2" applyFont="1" applyFill="1" applyAlignment="1">
      <alignment horizontal="center" vertical="center" wrapText="1"/>
    </xf>
    <xf numFmtId="0" fontId="20" fillId="16" borderId="4" xfId="2" applyFont="1" applyFill="1" applyBorder="1" applyAlignment="1">
      <alignment horizontal="center" vertical="center" wrapText="1"/>
    </xf>
    <xf numFmtId="0" fontId="23" fillId="16" borderId="4" xfId="2" applyFont="1" applyFill="1" applyBorder="1" applyAlignment="1">
      <alignment horizontal="center" vertical="center" wrapText="1"/>
    </xf>
    <xf numFmtId="0" fontId="22" fillId="16" borderId="4" xfId="2" applyFont="1" applyFill="1" applyBorder="1" applyAlignment="1">
      <alignment horizontal="center" vertical="center" wrapText="1"/>
    </xf>
    <xf numFmtId="0" fontId="35" fillId="4" borderId="4" xfId="2" applyFont="1" applyFill="1" applyBorder="1" applyAlignment="1">
      <alignment horizontal="center" vertical="center" wrapText="1"/>
    </xf>
    <xf numFmtId="0" fontId="20" fillId="3" borderId="4" xfId="2" applyFont="1" applyFill="1" applyBorder="1" applyAlignment="1">
      <alignment horizontal="center" vertical="center" wrapText="1"/>
    </xf>
    <xf numFmtId="0" fontId="20" fillId="5" borderId="4" xfId="2" applyFont="1" applyFill="1" applyBorder="1" applyAlignment="1">
      <alignment horizontal="center" vertical="center" wrapText="1"/>
    </xf>
    <xf numFmtId="0" fontId="33" fillId="16" borderId="4" xfId="2" applyFont="1" applyFill="1" applyBorder="1" applyAlignment="1">
      <alignment horizontal="center" vertical="center" wrapText="1"/>
    </xf>
    <xf numFmtId="0" fontId="12" fillId="4" borderId="4" xfId="2" applyFont="1" applyFill="1" applyBorder="1"/>
    <xf numFmtId="0" fontId="12" fillId="3" borderId="4" xfId="2" applyFont="1" applyFill="1" applyBorder="1"/>
    <xf numFmtId="0" fontId="12" fillId="5" borderId="4" xfId="2" applyFont="1" applyFill="1" applyBorder="1"/>
    <xf numFmtId="0" fontId="28" fillId="0" borderId="4" xfId="2" applyFont="1" applyBorder="1" applyAlignment="1">
      <alignment horizontal="center" vertical="center" wrapText="1"/>
    </xf>
    <xf numFmtId="0" fontId="12" fillId="2" borderId="0" xfId="2" applyFont="1" applyFill="1"/>
    <xf numFmtId="0" fontId="28" fillId="0" borderId="4" xfId="2" applyFont="1" applyBorder="1" applyAlignment="1">
      <alignment horizontal="center" vertical="center"/>
    </xf>
    <xf numFmtId="0" fontId="47" fillId="0" borderId="4" xfId="2" applyFont="1" applyBorder="1" applyAlignment="1">
      <alignment horizontal="center" vertical="center" wrapText="1"/>
    </xf>
    <xf numFmtId="0" fontId="13" fillId="9" borderId="15" xfId="0" applyFont="1" applyFill="1" applyBorder="1" applyAlignment="1">
      <alignment horizontal="center" vertical="center" wrapText="1"/>
    </xf>
    <xf numFmtId="0" fontId="31" fillId="17" borderId="15" xfId="0" applyFont="1" applyFill="1" applyBorder="1" applyAlignment="1">
      <alignment vertical="center" wrapText="1"/>
    </xf>
    <xf numFmtId="0" fontId="31" fillId="19" borderId="15" xfId="0" applyFont="1" applyFill="1" applyBorder="1" applyAlignment="1">
      <alignment vertical="center" wrapText="1"/>
    </xf>
    <xf numFmtId="0" fontId="48" fillId="0" borderId="15" xfId="0" applyFont="1" applyBorder="1" applyAlignment="1">
      <alignment vertical="center" wrapText="1"/>
    </xf>
    <xf numFmtId="0" fontId="31" fillId="20" borderId="15" xfId="0" applyFont="1" applyFill="1" applyBorder="1" applyAlignment="1">
      <alignment vertical="center" wrapText="1"/>
    </xf>
    <xf numFmtId="0" fontId="42" fillId="0" borderId="0" xfId="0" applyFont="1" applyAlignment="1" applyProtection="1">
      <alignment horizontal="center" vertical="center" wrapText="1" readingOrder="1"/>
      <protection locked="0"/>
    </xf>
    <xf numFmtId="0" fontId="38" fillId="25" borderId="0" xfId="0" applyFont="1" applyFill="1" applyAlignment="1" applyProtection="1">
      <alignment horizontal="center" vertical="center" wrapText="1" readingOrder="1"/>
      <protection locked="0"/>
    </xf>
    <xf numFmtId="0" fontId="37" fillId="25" borderId="0" xfId="0" applyFont="1" applyFill="1" applyAlignment="1" applyProtection="1">
      <alignment horizontal="center" vertical="center" wrapText="1" readingOrder="1"/>
      <protection locked="0"/>
    </xf>
    <xf numFmtId="0" fontId="38" fillId="26" borderId="0" xfId="0" applyFont="1" applyFill="1" applyAlignment="1" applyProtection="1">
      <alignment horizontal="center" vertical="center" wrapText="1" readingOrder="1"/>
      <protection locked="0"/>
    </xf>
    <xf numFmtId="0" fontId="37" fillId="26" borderId="0" xfId="0" applyFont="1" applyFill="1" applyAlignment="1" applyProtection="1">
      <alignment horizontal="center" vertical="center" wrapText="1" readingOrder="1"/>
      <protection locked="0"/>
    </xf>
    <xf numFmtId="0" fontId="41" fillId="13" borderId="0" xfId="0" applyFont="1" applyFill="1" applyAlignment="1" applyProtection="1">
      <alignment horizontal="center" vertical="center" wrapText="1" readingOrder="1"/>
      <protection locked="0"/>
    </xf>
    <xf numFmtId="0" fontId="50" fillId="31" borderId="15" xfId="9" applyFont="1" applyFill="1" applyBorder="1" applyAlignment="1">
      <alignment horizontal="center" vertical="center" wrapText="1" readingOrder="1"/>
    </xf>
    <xf numFmtId="0" fontId="11" fillId="10" borderId="15" xfId="9" applyFont="1" applyFill="1" applyBorder="1" applyAlignment="1">
      <alignment horizontal="center" vertical="center"/>
    </xf>
    <xf numFmtId="0" fontId="50" fillId="33" borderId="15" xfId="9" applyFont="1" applyFill="1" applyBorder="1" applyAlignment="1">
      <alignment horizontal="center" vertical="center" wrapText="1" readingOrder="1"/>
    </xf>
    <xf numFmtId="0" fontId="50" fillId="34" borderId="15" xfId="9" applyFont="1" applyFill="1" applyBorder="1" applyAlignment="1">
      <alignment horizontal="center" vertical="center" wrapText="1" readingOrder="1"/>
    </xf>
    <xf numFmtId="0" fontId="50" fillId="32" borderId="15" xfId="9" applyFont="1" applyFill="1" applyBorder="1" applyAlignment="1">
      <alignment horizontal="center" vertical="center" wrapText="1" readingOrder="1"/>
    </xf>
    <xf numFmtId="0" fontId="11" fillId="2" borderId="15" xfId="9" applyFont="1" applyFill="1" applyBorder="1" applyAlignment="1">
      <alignment horizontal="center" vertical="center" wrapText="1"/>
    </xf>
    <xf numFmtId="0" fontId="11" fillId="2" borderId="15" xfId="9" applyFont="1" applyFill="1" applyBorder="1"/>
    <xf numFmtId="0" fontId="11" fillId="2" borderId="15" xfId="9" applyFont="1" applyFill="1" applyBorder="1" applyAlignment="1">
      <alignment horizontal="center" vertical="center"/>
    </xf>
    <xf numFmtId="0" fontId="11" fillId="2" borderId="15" xfId="9" applyFont="1" applyFill="1" applyBorder="1" applyAlignment="1">
      <alignment vertical="center"/>
    </xf>
    <xf numFmtId="0" fontId="11" fillId="2" borderId="15" xfId="9" applyFont="1" applyFill="1" applyBorder="1" applyAlignment="1">
      <alignment horizontal="justify" vertical="center" wrapText="1"/>
    </xf>
    <xf numFmtId="0" fontId="11" fillId="2" borderId="15" xfId="9" applyFont="1" applyFill="1" applyBorder="1" applyAlignment="1">
      <alignment horizontal="center" vertical="center" readingOrder="1"/>
    </xf>
    <xf numFmtId="0" fontId="44" fillId="35" borderId="15" xfId="9" applyFont="1" applyFill="1" applyBorder="1" applyAlignment="1">
      <alignment horizontal="center" vertical="center"/>
    </xf>
    <xf numFmtId="0" fontId="11" fillId="2" borderId="15" xfId="9" applyFont="1" applyFill="1" applyBorder="1" applyAlignment="1">
      <alignment horizontal="justify" vertical="center"/>
    </xf>
    <xf numFmtId="0" fontId="25" fillId="0" borderId="15" xfId="9" applyBorder="1" applyAlignment="1">
      <alignment horizontal="center" vertical="center"/>
    </xf>
    <xf numFmtId="0" fontId="25" fillId="0" borderId="0" xfId="9" applyAlignment="1">
      <alignment horizontal="center" vertical="center"/>
    </xf>
    <xf numFmtId="0" fontId="11" fillId="3" borderId="15" xfId="9" applyFont="1" applyFill="1" applyBorder="1" applyAlignment="1">
      <alignment horizontal="center" vertical="center" wrapText="1"/>
    </xf>
    <xf numFmtId="0" fontId="25" fillId="0" borderId="15" xfId="9" applyBorder="1"/>
    <xf numFmtId="0" fontId="51" fillId="2" borderId="15" xfId="9" applyFont="1" applyFill="1" applyBorder="1" applyAlignment="1">
      <alignment horizontal="justify" vertical="center"/>
    </xf>
    <xf numFmtId="0" fontId="51" fillId="2" borderId="15" xfId="9" applyFont="1" applyFill="1" applyBorder="1" applyAlignment="1">
      <alignment horizontal="justify" vertical="center" wrapText="1"/>
    </xf>
    <xf numFmtId="0" fontId="34" fillId="0" borderId="0" xfId="9" applyFont="1" applyAlignment="1">
      <alignment horizontal="center" vertical="center"/>
    </xf>
    <xf numFmtId="0" fontId="25" fillId="0" borderId="0" xfId="9" applyAlignment="1">
      <alignment horizontal="center" vertical="center" readingOrder="1"/>
    </xf>
    <xf numFmtId="0" fontId="54" fillId="2" borderId="15" xfId="9" applyFont="1" applyFill="1" applyBorder="1" applyAlignment="1">
      <alignment horizontal="center" vertical="center" wrapText="1"/>
    </xf>
    <xf numFmtId="0" fontId="55" fillId="2" borderId="15" xfId="9" applyFont="1" applyFill="1" applyBorder="1" applyAlignment="1">
      <alignment vertical="center" wrapText="1"/>
    </xf>
    <xf numFmtId="0" fontId="55" fillId="2" borderId="15" xfId="9" applyFont="1" applyFill="1" applyBorder="1" applyAlignment="1">
      <alignment horizontal="justify" vertical="center" wrapText="1"/>
    </xf>
    <xf numFmtId="0" fontId="11" fillId="2" borderId="15" xfId="7" applyFont="1" applyFill="1" applyBorder="1" applyAlignment="1" applyProtection="1">
      <alignment horizontal="justify" vertical="center" wrapText="1"/>
      <protection locked="0"/>
    </xf>
    <xf numFmtId="0" fontId="11" fillId="2" borderId="15" xfId="7" applyFont="1" applyFill="1" applyBorder="1" applyAlignment="1" applyProtection="1">
      <alignment horizontal="center" vertical="center" wrapText="1"/>
      <protection locked="0"/>
    </xf>
    <xf numFmtId="0" fontId="11" fillId="2" borderId="15" xfId="9" applyFont="1" applyFill="1" applyBorder="1" applyAlignment="1" applyProtection="1">
      <alignment horizontal="center" vertical="center" wrapText="1"/>
      <protection locked="0"/>
    </xf>
    <xf numFmtId="0" fontId="55" fillId="3" borderId="15" xfId="9" applyFont="1" applyFill="1" applyBorder="1" applyAlignment="1">
      <alignment horizontal="justify" vertical="center" wrapText="1"/>
    </xf>
    <xf numFmtId="0" fontId="25" fillId="0" borderId="0" xfId="9" applyAlignment="1">
      <alignment horizontal="left" vertical="center" wrapText="1"/>
    </xf>
    <xf numFmtId="49" fontId="55" fillId="3" borderId="15" xfId="9" applyNumberFormat="1" applyFont="1" applyFill="1" applyBorder="1" applyAlignment="1">
      <alignment horizontal="justify" vertical="center" wrapText="1"/>
    </xf>
    <xf numFmtId="0" fontId="18" fillId="0" borderId="15" xfId="0" applyFont="1" applyBorder="1" applyAlignment="1">
      <alignment vertical="center" wrapText="1"/>
    </xf>
    <xf numFmtId="0" fontId="40" fillId="31" borderId="15" xfId="9" applyFont="1" applyFill="1" applyBorder="1" applyAlignment="1">
      <alignment horizontal="center" vertical="center" wrapText="1" readingOrder="1"/>
    </xf>
    <xf numFmtId="0" fontId="29" fillId="10" borderId="15" xfId="9" applyFont="1" applyFill="1" applyBorder="1" applyAlignment="1">
      <alignment horizontal="center" vertical="center"/>
    </xf>
    <xf numFmtId="0" fontId="40" fillId="33" borderId="15" xfId="9" applyFont="1" applyFill="1" applyBorder="1" applyAlignment="1">
      <alignment horizontal="center" vertical="center" wrapText="1" readingOrder="1"/>
    </xf>
    <xf numFmtId="0" fontId="40" fillId="34" borderId="15" xfId="9" applyFont="1" applyFill="1" applyBorder="1" applyAlignment="1">
      <alignment horizontal="center" vertical="center" wrapText="1" readingOrder="1"/>
    </xf>
    <xf numFmtId="0" fontId="40" fillId="32" borderId="15" xfId="9" applyFont="1" applyFill="1" applyBorder="1" applyAlignment="1">
      <alignment horizontal="center" vertical="center" wrapText="1" readingOrder="1"/>
    </xf>
    <xf numFmtId="0" fontId="56" fillId="0" borderId="15" xfId="9" applyFont="1" applyBorder="1" applyAlignment="1" applyProtection="1">
      <alignment horizontal="center" vertical="center" wrapText="1"/>
      <protection locked="0"/>
    </xf>
    <xf numFmtId="0" fontId="29" fillId="2" borderId="15" xfId="9" applyFont="1" applyFill="1" applyBorder="1" applyAlignment="1">
      <alignment horizontal="center" vertical="center"/>
    </xf>
    <xf numFmtId="0" fontId="33" fillId="35" borderId="15" xfId="9" applyFont="1" applyFill="1" applyBorder="1" applyAlignment="1">
      <alignment horizontal="center" vertical="center"/>
    </xf>
    <xf numFmtId="0" fontId="58" fillId="0" borderId="15" xfId="9" applyFont="1" applyBorder="1" applyAlignment="1">
      <alignment horizontal="left" vertical="center" wrapText="1"/>
    </xf>
    <xf numFmtId="0" fontId="29" fillId="2" borderId="15" xfId="9" applyFont="1" applyFill="1" applyBorder="1" applyAlignment="1">
      <alignment vertical="center"/>
    </xf>
    <xf numFmtId="0" fontId="29" fillId="0" borderId="15" xfId="9" applyFont="1" applyBorder="1"/>
    <xf numFmtId="0" fontId="29" fillId="3" borderId="15" xfId="9" applyFont="1" applyFill="1" applyBorder="1" applyAlignment="1">
      <alignment horizontal="center" vertical="center"/>
    </xf>
    <xf numFmtId="0" fontId="33" fillId="3" borderId="15" xfId="9" applyFont="1" applyFill="1" applyBorder="1" applyAlignment="1">
      <alignment horizontal="center" vertical="center"/>
    </xf>
    <xf numFmtId="0" fontId="57" fillId="3" borderId="15" xfId="9" applyFont="1" applyFill="1" applyBorder="1" applyAlignment="1">
      <alignment horizontal="left" vertical="center" wrapText="1"/>
    </xf>
    <xf numFmtId="0" fontId="29" fillId="0" borderId="15" xfId="9" applyFont="1" applyBorder="1" applyAlignment="1">
      <alignment horizontal="center" vertical="center"/>
    </xf>
    <xf numFmtId="0" fontId="33" fillId="0" borderId="15" xfId="9" applyFont="1" applyBorder="1" applyAlignment="1">
      <alignment horizontal="center" vertical="center"/>
    </xf>
    <xf numFmtId="0" fontId="57" fillId="0" borderId="15" xfId="9" applyFont="1" applyBorder="1" applyAlignment="1">
      <alignment horizontal="left" vertical="center" wrapText="1"/>
    </xf>
    <xf numFmtId="0" fontId="29" fillId="0" borderId="15" xfId="9" applyFont="1" applyBorder="1" applyAlignment="1">
      <alignment vertical="center"/>
    </xf>
    <xf numFmtId="0" fontId="29" fillId="2" borderId="15" xfId="9" applyFont="1" applyFill="1" applyBorder="1" applyAlignment="1">
      <alignment horizontal="center" vertical="center" wrapText="1"/>
    </xf>
    <xf numFmtId="0" fontId="41" fillId="0" borderId="4" xfId="0" applyFont="1" applyBorder="1" applyAlignment="1" applyProtection="1">
      <alignment horizontal="center" vertical="center" wrapText="1"/>
      <protection locked="0"/>
    </xf>
    <xf numFmtId="0" fontId="29" fillId="0" borderId="15" xfId="9" applyFont="1" applyBorder="1" applyAlignment="1">
      <alignment horizontal="center" vertical="center" wrapText="1"/>
    </xf>
    <xf numFmtId="0" fontId="57" fillId="0" borderId="15" xfId="0" applyFont="1" applyBorder="1" applyAlignment="1" applyProtection="1">
      <alignment horizontal="left" vertical="center" wrapText="1"/>
      <protection locked="0"/>
    </xf>
    <xf numFmtId="0" fontId="59" fillId="0" borderId="15" xfId="9" applyFont="1" applyBorder="1" applyAlignment="1">
      <alignment horizontal="center" vertical="center" wrapText="1"/>
    </xf>
    <xf numFmtId="0" fontId="29" fillId="0" borderId="15" xfId="9" applyFont="1" applyBorder="1" applyAlignment="1">
      <alignment wrapText="1"/>
    </xf>
    <xf numFmtId="0" fontId="57" fillId="0" borderId="15" xfId="0" applyFont="1" applyBorder="1" applyAlignment="1">
      <alignment horizontal="left" vertical="center" wrapText="1"/>
    </xf>
    <xf numFmtId="0" fontId="49" fillId="0" borderId="15" xfId="9" applyFont="1" applyBorder="1" applyAlignment="1">
      <alignment horizontal="left" vertical="center" wrapText="1"/>
    </xf>
    <xf numFmtId="0" fontId="11" fillId="0" borderId="15" xfId="9" applyFont="1" applyBorder="1" applyAlignment="1">
      <alignment horizontal="center" vertical="center" wrapText="1"/>
    </xf>
    <xf numFmtId="0" fontId="55" fillId="0" borderId="15" xfId="9" applyFont="1" applyBorder="1" applyAlignment="1">
      <alignment vertical="center" wrapText="1"/>
    </xf>
    <xf numFmtId="0" fontId="11" fillId="0" borderId="15" xfId="9" applyFont="1" applyBorder="1" applyAlignment="1">
      <alignment horizontal="center" vertical="center"/>
    </xf>
    <xf numFmtId="0" fontId="11" fillId="0" borderId="15" xfId="9" applyFont="1" applyBorder="1" applyAlignment="1">
      <alignment vertical="center"/>
    </xf>
    <xf numFmtId="0" fontId="55" fillId="0" borderId="15" xfId="9" applyFont="1" applyBorder="1" applyAlignment="1">
      <alignment horizontal="justify" vertical="center" wrapText="1"/>
    </xf>
    <xf numFmtId="0" fontId="29" fillId="30" borderId="15" xfId="9" applyFont="1" applyFill="1" applyBorder="1" applyAlignment="1">
      <alignment horizontal="center" vertical="center" readingOrder="1"/>
    </xf>
    <xf numFmtId="0" fontId="29" fillId="37" borderId="15" xfId="9" applyFont="1" applyFill="1" applyBorder="1" applyAlignment="1">
      <alignment horizontal="center" vertical="center" readingOrder="1"/>
    </xf>
    <xf numFmtId="0" fontId="29" fillId="38" borderId="15" xfId="9" applyFont="1" applyFill="1" applyBorder="1" applyAlignment="1">
      <alignment horizontal="center" vertical="center" wrapText="1" readingOrder="1"/>
    </xf>
    <xf numFmtId="0" fontId="29" fillId="39" borderId="15" xfId="9" applyFont="1" applyFill="1" applyBorder="1" applyAlignment="1">
      <alignment horizontal="center" vertical="center" wrapText="1" readingOrder="1"/>
    </xf>
    <xf numFmtId="0" fontId="29" fillId="40" borderId="15" xfId="9" applyFont="1" applyFill="1" applyBorder="1" applyAlignment="1">
      <alignment horizontal="center" vertical="center" wrapText="1" readingOrder="1"/>
    </xf>
    <xf numFmtId="0" fontId="38" fillId="2" borderId="15" xfId="0" applyFont="1" applyFill="1" applyBorder="1" applyAlignment="1">
      <alignment vertical="center" wrapText="1"/>
    </xf>
    <xf numFmtId="0" fontId="23" fillId="2" borderId="4" xfId="6" applyFont="1" applyFill="1" applyBorder="1" applyAlignment="1" applyProtection="1">
      <alignment horizontal="center" vertical="center" wrapText="1"/>
      <protection hidden="1"/>
    </xf>
    <xf numFmtId="0" fontId="27" fillId="2" borderId="4" xfId="6" applyFont="1" applyFill="1" applyBorder="1" applyAlignment="1" applyProtection="1">
      <alignment horizontal="center" vertical="center" wrapText="1"/>
      <protection hidden="1"/>
    </xf>
    <xf numFmtId="0" fontId="13" fillId="8" borderId="4" xfId="6" applyFont="1" applyFill="1" applyBorder="1" applyAlignment="1" applyProtection="1">
      <alignment horizontal="center" vertical="center" wrapText="1"/>
      <protection hidden="1"/>
    </xf>
    <xf numFmtId="0" fontId="13" fillId="18" borderId="4" xfId="6" applyFont="1" applyFill="1" applyBorder="1" applyAlignment="1" applyProtection="1">
      <alignment horizontal="center" vertical="center" wrapText="1"/>
      <protection hidden="1"/>
    </xf>
    <xf numFmtId="0" fontId="31" fillId="0" borderId="4" xfId="6" applyFont="1" applyBorder="1" applyAlignment="1" applyProtection="1">
      <alignment vertical="center"/>
      <protection hidden="1"/>
    </xf>
    <xf numFmtId="0" fontId="31" fillId="0" borderId="4" xfId="6" applyFont="1" applyBorder="1" applyAlignment="1" applyProtection="1">
      <alignment horizontal="center" vertical="center"/>
      <protection hidden="1"/>
    </xf>
    <xf numFmtId="0" fontId="60" fillId="0" borderId="15" xfId="0" applyFont="1" applyBorder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3" fillId="9" borderId="15" xfId="0" applyFont="1" applyFill="1" applyBorder="1" applyAlignment="1">
      <alignment horizontal="center" vertical="center"/>
    </xf>
    <xf numFmtId="0" fontId="60" fillId="19" borderId="15" xfId="0" applyFont="1" applyFill="1" applyBorder="1" applyAlignment="1">
      <alignment vertical="center"/>
    </xf>
    <xf numFmtId="0" fontId="13" fillId="0" borderId="15" xfId="0" applyFont="1" applyBorder="1" applyAlignment="1">
      <alignment horizontal="center" vertical="center"/>
    </xf>
    <xf numFmtId="0" fontId="60" fillId="19" borderId="15" xfId="0" applyFont="1" applyFill="1" applyBorder="1" applyAlignment="1">
      <alignment vertical="center" wrapText="1"/>
    </xf>
    <xf numFmtId="0" fontId="31" fillId="19" borderId="15" xfId="0" applyFont="1" applyFill="1" applyBorder="1" applyAlignment="1">
      <alignment horizontal="left" vertical="center" wrapText="1"/>
    </xf>
    <xf numFmtId="0" fontId="31" fillId="0" borderId="15" xfId="0" applyFont="1" applyBorder="1" applyAlignment="1">
      <alignment horizontal="left" vertical="center" wrapText="1"/>
    </xf>
    <xf numFmtId="0" fontId="31" fillId="0" borderId="15" xfId="0" applyFont="1" applyBorder="1" applyAlignment="1">
      <alignment horizontal="center" vertical="center" wrapText="1"/>
    </xf>
    <xf numFmtId="0" fontId="60" fillId="20" borderId="15" xfId="0" applyFont="1" applyFill="1" applyBorder="1" applyAlignment="1">
      <alignment vertical="center"/>
    </xf>
    <xf numFmtId="0" fontId="60" fillId="20" borderId="15" xfId="0" applyFont="1" applyFill="1" applyBorder="1" applyAlignment="1">
      <alignment vertical="center" wrapText="1"/>
    </xf>
    <xf numFmtId="0" fontId="31" fillId="2" borderId="15" xfId="0" applyFont="1" applyFill="1" applyBorder="1" applyAlignment="1">
      <alignment vertical="center" wrapText="1"/>
    </xf>
    <xf numFmtId="0" fontId="31" fillId="20" borderId="15" xfId="0" applyFont="1" applyFill="1" applyBorder="1" applyAlignment="1">
      <alignment horizontal="center" vertical="center" wrapText="1"/>
    </xf>
    <xf numFmtId="0" fontId="31" fillId="2" borderId="0" xfId="0" applyFont="1" applyFill="1" applyAlignment="1">
      <alignment vertical="center" wrapText="1"/>
    </xf>
    <xf numFmtId="0" fontId="13" fillId="2" borderId="0" xfId="0" applyFont="1" applyFill="1" applyAlignment="1">
      <alignment horizontal="center" vertical="center"/>
    </xf>
    <xf numFmtId="0" fontId="31" fillId="2" borderId="0" xfId="0" applyFont="1" applyFill="1" applyAlignment="1">
      <alignment vertical="center"/>
    </xf>
    <xf numFmtId="0" fontId="29" fillId="0" borderId="15" xfId="0" applyFont="1" applyBorder="1" applyAlignment="1">
      <alignment vertical="center" wrapText="1"/>
    </xf>
    <xf numFmtId="0" fontId="31" fillId="2" borderId="16" xfId="0" applyFont="1" applyFill="1" applyBorder="1" applyAlignment="1">
      <alignment vertical="center" wrapText="1"/>
    </xf>
    <xf numFmtId="0" fontId="31" fillId="0" borderId="15" xfId="0" applyFont="1" applyBorder="1" applyAlignment="1">
      <alignment vertical="center"/>
    </xf>
    <xf numFmtId="0" fontId="64" fillId="2" borderId="0" xfId="9" applyFont="1" applyFill="1" applyAlignment="1">
      <alignment horizontal="center" vertical="center"/>
    </xf>
    <xf numFmtId="0" fontId="25" fillId="0" borderId="0" xfId="9" applyAlignment="1">
      <alignment horizontal="center"/>
    </xf>
    <xf numFmtId="0" fontId="21" fillId="2" borderId="0" xfId="0" applyFont="1" applyFill="1" applyAlignment="1" applyProtection="1">
      <alignment wrapText="1"/>
      <protection locked="0"/>
    </xf>
    <xf numFmtId="0" fontId="21" fillId="0" borderId="0" xfId="0" applyFont="1" applyAlignment="1" applyProtection="1">
      <alignment wrapText="1"/>
      <protection locked="0"/>
    </xf>
    <xf numFmtId="0" fontId="69" fillId="21" borderId="21" xfId="0" applyFont="1" applyFill="1" applyBorder="1" applyAlignment="1" applyProtection="1">
      <alignment horizontal="right" vertical="center" wrapText="1" readingOrder="1"/>
      <protection locked="0"/>
    </xf>
    <xf numFmtId="0" fontId="69" fillId="21" borderId="20" xfId="0" applyFont="1" applyFill="1" applyBorder="1" applyAlignment="1" applyProtection="1">
      <alignment horizontal="right" vertical="center" wrapText="1" readingOrder="1"/>
      <protection locked="0"/>
    </xf>
    <xf numFmtId="0" fontId="69" fillId="21" borderId="8" xfId="0" applyFont="1" applyFill="1" applyBorder="1" applyAlignment="1" applyProtection="1">
      <alignment horizontal="right" vertical="center" wrapText="1" readingOrder="1"/>
      <protection locked="0"/>
    </xf>
    <xf numFmtId="0" fontId="69" fillId="0" borderId="0" xfId="0" applyFont="1" applyAlignment="1" applyProtection="1">
      <alignment vertical="center" wrapText="1" readingOrder="1"/>
      <protection locked="0"/>
    </xf>
    <xf numFmtId="0" fontId="69" fillId="13" borderId="0" xfId="0" applyFont="1" applyFill="1" applyAlignment="1" applyProtection="1">
      <alignment horizontal="center" vertical="center" wrapText="1" readingOrder="1"/>
      <protection locked="0"/>
    </xf>
    <xf numFmtId="0" fontId="69" fillId="13" borderId="0" xfId="0" applyFont="1" applyFill="1" applyAlignment="1" applyProtection="1">
      <alignment horizontal="left" vertical="center" wrapText="1" readingOrder="1"/>
      <protection locked="0"/>
    </xf>
    <xf numFmtId="0" fontId="71" fillId="27" borderId="4" xfId="0" applyFont="1" applyFill="1" applyBorder="1" applyAlignment="1" applyProtection="1">
      <alignment horizontal="left" vertical="center" wrapText="1" readingOrder="1"/>
      <protection locked="0"/>
    </xf>
    <xf numFmtId="0" fontId="72" fillId="0" borderId="4" xfId="0" applyFont="1" applyBorder="1" applyAlignment="1" applyProtection="1">
      <alignment horizontal="center" vertical="center" wrapText="1" readingOrder="1"/>
      <protection locked="0"/>
    </xf>
    <xf numFmtId="0" fontId="72" fillId="0" borderId="0" xfId="0" applyFont="1" applyAlignment="1" applyProtection="1">
      <alignment horizontal="center" vertical="center" wrapText="1" readingOrder="1"/>
      <protection locked="0"/>
    </xf>
    <xf numFmtId="0" fontId="72" fillId="0" borderId="3" xfId="0" applyFont="1" applyBorder="1" applyAlignment="1" applyProtection="1">
      <alignment horizontal="center" vertical="center" wrapText="1" readingOrder="1"/>
      <protection locked="0"/>
    </xf>
    <xf numFmtId="0" fontId="72" fillId="0" borderId="1" xfId="0" applyFont="1" applyBorder="1" applyAlignment="1" applyProtection="1">
      <alignment horizontal="center" vertical="center" wrapText="1" readingOrder="1"/>
      <protection locked="0"/>
    </xf>
    <xf numFmtId="0" fontId="74" fillId="0" borderId="1" xfId="0" applyFont="1" applyBorder="1" applyAlignment="1" applyProtection="1">
      <alignment horizontal="center" vertical="center" wrapText="1" readingOrder="1"/>
      <protection locked="0"/>
    </xf>
    <xf numFmtId="0" fontId="71" fillId="0" borderId="0" xfId="0" applyFont="1" applyProtection="1">
      <protection locked="0"/>
    </xf>
    <xf numFmtId="0" fontId="72" fillId="0" borderId="2" xfId="0" applyFont="1" applyBorder="1" applyAlignment="1" applyProtection="1">
      <alignment horizontal="center" vertical="center" wrapText="1" readingOrder="1"/>
      <protection locked="0"/>
    </xf>
    <xf numFmtId="0" fontId="75" fillId="0" borderId="4" xfId="0" applyFont="1" applyBorder="1" applyAlignment="1" applyProtection="1">
      <alignment horizontal="center" vertical="center" wrapText="1" readingOrder="1"/>
      <protection locked="0"/>
    </xf>
    <xf numFmtId="0" fontId="71" fillId="0" borderId="0" xfId="0" applyFont="1" applyAlignment="1" applyProtection="1">
      <alignment horizontal="center" vertical="center" wrapText="1" readingOrder="1"/>
      <protection locked="0"/>
    </xf>
    <xf numFmtId="0" fontId="74" fillId="0" borderId="0" xfId="0" applyFont="1" applyAlignment="1" applyProtection="1">
      <alignment horizontal="center" vertical="center" wrapText="1" readingOrder="1"/>
      <protection locked="0"/>
    </xf>
    <xf numFmtId="0" fontId="69" fillId="0" borderId="4" xfId="0" applyFont="1" applyBorder="1" applyAlignment="1" applyProtection="1">
      <alignment horizontal="center" vertical="center"/>
      <protection locked="0"/>
    </xf>
    <xf numFmtId="0" fontId="71" fillId="0" borderId="0" xfId="0" applyFont="1" applyAlignment="1" applyProtection="1">
      <alignment wrapText="1"/>
      <protection locked="0"/>
    </xf>
    <xf numFmtId="0" fontId="69" fillId="22" borderId="4" xfId="0" applyFont="1" applyFill="1" applyBorder="1" applyAlignment="1" applyProtection="1">
      <alignment horizontal="center" vertical="center" wrapText="1" readingOrder="1"/>
      <protection locked="0"/>
    </xf>
    <xf numFmtId="0" fontId="69" fillId="23" borderId="4" xfId="0" applyFont="1" applyFill="1" applyBorder="1" applyAlignment="1" applyProtection="1">
      <alignment horizontal="center" vertical="center" wrapText="1" readingOrder="1"/>
      <protection locked="0"/>
    </xf>
    <xf numFmtId="0" fontId="69" fillId="28" borderId="4" xfId="0" applyFont="1" applyFill="1" applyBorder="1" applyAlignment="1" applyProtection="1">
      <alignment horizontal="center" vertical="center" wrapText="1" readingOrder="1"/>
      <protection locked="0"/>
    </xf>
    <xf numFmtId="0" fontId="69" fillId="15" borderId="4" xfId="0" applyFont="1" applyFill="1" applyBorder="1" applyAlignment="1" applyProtection="1">
      <alignment horizontal="center" vertical="center" wrapText="1" readingOrder="1"/>
      <protection locked="0"/>
    </xf>
    <xf numFmtId="0" fontId="73" fillId="11" borderId="4" xfId="0" applyFont="1" applyFill="1" applyBorder="1" applyAlignment="1" applyProtection="1">
      <alignment horizontal="center" vertical="center" wrapText="1" readingOrder="1"/>
      <protection locked="0"/>
    </xf>
    <xf numFmtId="0" fontId="69" fillId="14" borderId="4" xfId="0" applyFont="1" applyFill="1" applyBorder="1" applyAlignment="1" applyProtection="1">
      <alignment horizontal="center" vertical="center" wrapText="1" readingOrder="1"/>
      <protection locked="0"/>
    </xf>
    <xf numFmtId="0" fontId="69" fillId="24" borderId="4" xfId="0" applyFont="1" applyFill="1" applyBorder="1" applyAlignment="1" applyProtection="1">
      <alignment horizontal="center" vertical="center" wrapText="1" readingOrder="1"/>
      <protection locked="0"/>
    </xf>
    <xf numFmtId="0" fontId="72" fillId="8" borderId="0" xfId="0" applyFont="1" applyFill="1" applyAlignment="1" applyProtection="1">
      <alignment horizontal="center" vertical="center" wrapText="1" readingOrder="1"/>
      <protection locked="0"/>
    </xf>
    <xf numFmtId="0" fontId="76" fillId="2" borderId="4" xfId="0" applyFont="1" applyFill="1" applyBorder="1" applyAlignment="1" applyProtection="1">
      <alignment horizontal="center" vertical="center" wrapText="1" readingOrder="1"/>
      <protection locked="0"/>
    </xf>
    <xf numFmtId="0" fontId="78" fillId="0" borderId="4" xfId="0" applyFont="1" applyBorder="1" applyAlignment="1">
      <alignment horizontal="center" vertical="center" wrapText="1" readingOrder="1"/>
    </xf>
    <xf numFmtId="0" fontId="79" fillId="4" borderId="4" xfId="0" applyFont="1" applyFill="1" applyBorder="1" applyAlignment="1" applyProtection="1">
      <alignment horizontal="center" vertical="center" wrapText="1"/>
      <protection locked="0"/>
    </xf>
    <xf numFmtId="0" fontId="67" fillId="0" borderId="4" xfId="0" applyFont="1" applyBorder="1" applyAlignment="1" applyProtection="1">
      <alignment horizontal="left" vertical="center" wrapText="1"/>
      <protection locked="0"/>
    </xf>
    <xf numFmtId="0" fontId="76" fillId="0" borderId="4" xfId="0" applyFont="1" applyBorder="1" applyAlignment="1" applyProtection="1">
      <alignment horizontal="center" vertical="center" wrapText="1" readingOrder="1"/>
      <protection locked="0"/>
    </xf>
    <xf numFmtId="0" fontId="80" fillId="0" borderId="4" xfId="0" applyFont="1" applyBorder="1" applyAlignment="1" applyProtection="1">
      <alignment horizontal="center" vertical="center" wrapText="1"/>
      <protection locked="0"/>
    </xf>
    <xf numFmtId="0" fontId="80" fillId="2" borderId="4" xfId="0" applyFont="1" applyFill="1" applyBorder="1" applyAlignment="1" applyProtection="1">
      <alignment horizontal="center" vertical="center" wrapText="1"/>
      <protection hidden="1"/>
    </xf>
    <xf numFmtId="0" fontId="67" fillId="0" borderId="4" xfId="0" applyFont="1" applyBorder="1" applyProtection="1">
      <protection locked="0"/>
    </xf>
    <xf numFmtId="9" fontId="76" fillId="0" borderId="4" xfId="4" applyFont="1" applyFill="1" applyBorder="1" applyAlignment="1" applyProtection="1">
      <alignment horizontal="center" vertical="center" wrapText="1" readingOrder="1"/>
      <protection hidden="1"/>
    </xf>
    <xf numFmtId="9" fontId="67" fillId="0" borderId="4" xfId="4" quotePrefix="1" applyFont="1" applyBorder="1" applyAlignment="1" applyProtection="1">
      <alignment horizontal="center" vertical="center" wrapText="1"/>
      <protection locked="0"/>
    </xf>
    <xf numFmtId="0" fontId="81" fillId="5" borderId="4" xfId="0" applyFont="1" applyFill="1" applyBorder="1" applyAlignment="1" applyProtection="1">
      <alignment horizontal="center" vertical="center" wrapText="1"/>
      <protection locked="0"/>
    </xf>
    <xf numFmtId="0" fontId="67" fillId="0" borderId="4" xfId="0" applyFont="1" applyBorder="1" applyAlignment="1" applyProtection="1">
      <alignment horizontal="center" vertical="center" wrapText="1" readingOrder="1"/>
      <protection locked="0"/>
    </xf>
    <xf numFmtId="0" fontId="76" fillId="2" borderId="4" xfId="0" applyFont="1" applyFill="1" applyBorder="1" applyAlignment="1" applyProtection="1">
      <alignment vertical="center" wrapText="1" readingOrder="1"/>
      <protection locked="0"/>
    </xf>
    <xf numFmtId="0" fontId="67" fillId="2" borderId="4" xfId="0" applyFont="1" applyFill="1" applyBorder="1" applyAlignment="1" applyProtection="1">
      <alignment horizontal="left" vertical="center" wrapText="1" readingOrder="1"/>
      <protection locked="0"/>
    </xf>
    <xf numFmtId="0" fontId="67" fillId="2" borderId="4" xfId="0" applyFont="1" applyFill="1" applyBorder="1" applyProtection="1">
      <protection locked="0"/>
    </xf>
    <xf numFmtId="0" fontId="67" fillId="0" borderId="4" xfId="0" applyFont="1" applyBorder="1" applyAlignment="1" applyProtection="1">
      <alignment horizontal="left" vertical="center" wrapText="1" readingOrder="1"/>
      <protection locked="0"/>
    </xf>
    <xf numFmtId="0" fontId="79" fillId="41" borderId="4" xfId="0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83" fillId="0" borderId="0" xfId="0" applyFont="1" applyAlignment="1" applyProtection="1">
      <alignment horizontal="left" vertical="center" wrapText="1" readingOrder="1"/>
      <protection locked="0"/>
    </xf>
    <xf numFmtId="0" fontId="83" fillId="0" borderId="0" xfId="0" applyFont="1" applyAlignment="1" applyProtection="1">
      <alignment horizontal="center" vertical="center" wrapText="1" readingOrder="1"/>
      <protection locked="0"/>
    </xf>
    <xf numFmtId="0" fontId="84" fillId="0" borderId="0" xfId="0" applyFont="1" applyAlignment="1" applyProtection="1">
      <alignment horizontal="center"/>
      <protection locked="0"/>
    </xf>
    <xf numFmtId="0" fontId="85" fillId="0" borderId="0" xfId="0" applyFont="1" applyProtection="1">
      <protection locked="0"/>
    </xf>
    <xf numFmtId="9" fontId="85" fillId="0" borderId="0" xfId="0" applyNumberFormat="1" applyFont="1" applyProtection="1">
      <protection locked="0"/>
    </xf>
    <xf numFmtId="0" fontId="21" fillId="0" borderId="0" xfId="0" applyFont="1" applyAlignment="1" applyProtection="1">
      <alignment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76" fillId="0" borderId="4" xfId="0" applyFont="1" applyBorder="1" applyAlignment="1" applyProtection="1">
      <alignment horizontal="left" vertical="center" wrapText="1" readingOrder="1"/>
      <protection locked="0"/>
    </xf>
    <xf numFmtId="0" fontId="77" fillId="2" borderId="4" xfId="0" applyFont="1" applyFill="1" applyBorder="1" applyAlignment="1" applyProtection="1">
      <alignment horizontal="left" vertical="center" wrapText="1" readingOrder="1"/>
      <protection locked="0"/>
    </xf>
    <xf numFmtId="0" fontId="76" fillId="2" borderId="4" xfId="0" applyFont="1" applyFill="1" applyBorder="1" applyAlignment="1" applyProtection="1">
      <alignment horizontal="left" vertical="center" wrapText="1" readingOrder="1"/>
      <protection locked="0"/>
    </xf>
    <xf numFmtId="0" fontId="80" fillId="2" borderId="4" xfId="0" applyFont="1" applyFill="1" applyBorder="1" applyAlignment="1" applyProtection="1">
      <alignment horizontal="left" vertical="center" wrapText="1"/>
      <protection hidden="1"/>
    </xf>
    <xf numFmtId="0" fontId="77" fillId="0" borderId="4" xfId="0" applyFont="1" applyBorder="1" applyAlignment="1" applyProtection="1">
      <alignment horizontal="left" vertical="center" wrapText="1" readingOrder="1"/>
      <protection locked="0"/>
    </xf>
    <xf numFmtId="0" fontId="67" fillId="0" borderId="4" xfId="0" applyFont="1" applyBorder="1" applyAlignment="1" applyProtection="1">
      <alignment horizontal="left"/>
      <protection locked="0"/>
    </xf>
    <xf numFmtId="9" fontId="67" fillId="0" borderId="4" xfId="4" applyFont="1" applyBorder="1" applyAlignment="1" applyProtection="1">
      <alignment horizontal="left" vertical="center" wrapText="1"/>
      <protection locked="0"/>
    </xf>
    <xf numFmtId="0" fontId="81" fillId="2" borderId="4" xfId="0" applyFont="1" applyFill="1" applyBorder="1" applyAlignment="1" applyProtection="1">
      <alignment horizontal="left" vertical="center" wrapText="1"/>
      <protection hidden="1"/>
    </xf>
    <xf numFmtId="0" fontId="21" fillId="0" borderId="0" xfId="0" applyFont="1" applyAlignment="1" applyProtection="1">
      <alignment horizontal="left"/>
      <protection locked="0"/>
    </xf>
    <xf numFmtId="0" fontId="67" fillId="0" borderId="4" xfId="0" applyFont="1" applyBorder="1" applyAlignment="1" applyProtection="1">
      <alignment vertical="center" wrapText="1"/>
      <protection locked="0"/>
    </xf>
    <xf numFmtId="0" fontId="21" fillId="0" borderId="0" xfId="0" applyFont="1" applyAlignment="1" applyProtection="1">
      <alignment horizontal="center"/>
      <protection locked="0"/>
    </xf>
    <xf numFmtId="0" fontId="83" fillId="2" borderId="0" xfId="0" applyFont="1" applyFill="1" applyAlignment="1" applyProtection="1">
      <alignment horizontal="center" vertical="center" wrapText="1" readingOrder="1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69" fillId="21" borderId="4" xfId="0" applyFont="1" applyFill="1" applyBorder="1" applyAlignment="1" applyProtection="1">
      <alignment vertical="center" wrapText="1" readingOrder="1"/>
      <protection locked="0"/>
    </xf>
    <xf numFmtId="0" fontId="38" fillId="25" borderId="4" xfId="0" applyFont="1" applyFill="1" applyBorder="1" applyAlignment="1" applyProtection="1">
      <alignment horizontal="center" vertical="center" wrapText="1" readingOrder="1"/>
      <protection locked="0"/>
    </xf>
    <xf numFmtId="0" fontId="63" fillId="3" borderId="4" xfId="0" applyFont="1" applyFill="1" applyBorder="1" applyAlignment="1" applyProtection="1">
      <alignment vertical="center" wrapText="1" readingOrder="1"/>
      <protection locked="0"/>
    </xf>
    <xf numFmtId="0" fontId="63" fillId="3" borderId="4" xfId="19" applyFont="1" applyFill="1" applyBorder="1" applyAlignment="1" applyProtection="1">
      <alignment vertical="center" wrapText="1"/>
      <protection locked="0"/>
    </xf>
    <xf numFmtId="0" fontId="66" fillId="3" borderId="4" xfId="9" applyFont="1" applyFill="1" applyBorder="1" applyAlignment="1">
      <alignment horizontal="center" vertical="center" wrapText="1"/>
    </xf>
    <xf numFmtId="0" fontId="63" fillId="3" borderId="4" xfId="0" applyFont="1" applyFill="1" applyBorder="1" applyAlignment="1" applyProtection="1">
      <alignment horizontal="center" vertical="center" wrapText="1" readingOrder="1"/>
      <protection locked="0"/>
    </xf>
    <xf numFmtId="0" fontId="65" fillId="0" borderId="29" xfId="9" applyFont="1" applyBorder="1" applyAlignment="1">
      <alignment horizontal="center" vertical="center" wrapText="1"/>
    </xf>
    <xf numFmtId="0" fontId="63" fillId="0" borderId="0" xfId="9" applyFont="1" applyAlignment="1">
      <alignment horizontal="center" vertical="center"/>
    </xf>
    <xf numFmtId="0" fontId="64" fillId="0" borderId="10" xfId="9" applyFont="1" applyBorder="1" applyAlignment="1">
      <alignment horizontal="center" vertical="center"/>
    </xf>
    <xf numFmtId="0" fontId="64" fillId="0" borderId="6" xfId="9" applyFont="1" applyBorder="1" applyAlignment="1">
      <alignment horizontal="center" vertical="center"/>
    </xf>
    <xf numFmtId="0" fontId="64" fillId="0" borderId="7" xfId="9" applyFont="1" applyBorder="1" applyAlignment="1">
      <alignment horizontal="center" vertical="center"/>
    </xf>
    <xf numFmtId="0" fontId="65" fillId="0" borderId="4" xfId="9" applyFont="1" applyBorder="1" applyAlignment="1">
      <alignment horizontal="center" vertical="center"/>
    </xf>
    <xf numFmtId="0" fontId="21" fillId="0" borderId="0" xfId="0" applyFont="1" applyProtection="1">
      <protection locked="0"/>
    </xf>
    <xf numFmtId="0" fontId="61" fillId="9" borderId="7" xfId="0" applyFont="1" applyFill="1" applyBorder="1" applyAlignment="1" applyProtection="1">
      <alignment horizontal="center" vertical="center"/>
      <protection locked="0"/>
    </xf>
    <xf numFmtId="0" fontId="61" fillId="9" borderId="4" xfId="0" applyFont="1" applyFill="1" applyBorder="1" applyAlignment="1" applyProtection="1">
      <alignment horizontal="center" vertical="center"/>
      <protection locked="0"/>
    </xf>
    <xf numFmtId="0" fontId="39" fillId="0" borderId="7" xfId="0" applyFont="1" applyBorder="1" applyAlignment="1" applyProtection="1">
      <alignment horizontal="center" vertical="center" wrapText="1"/>
      <protection locked="0"/>
    </xf>
    <xf numFmtId="0" fontId="39" fillId="0" borderId="4" xfId="0" applyFont="1" applyBorder="1" applyAlignment="1" applyProtection="1">
      <alignment horizontal="center" vertical="center" wrapText="1"/>
      <protection locked="0"/>
    </xf>
    <xf numFmtId="0" fontId="38" fillId="25" borderId="0" xfId="0" applyFont="1" applyFill="1" applyAlignment="1" applyProtection="1">
      <alignment horizontal="center" vertical="center" wrapText="1" readingOrder="1"/>
      <protection locked="0"/>
    </xf>
    <xf numFmtId="0" fontId="21" fillId="8" borderId="0" xfId="0" applyFont="1" applyFill="1" applyProtection="1">
      <protection locked="0"/>
    </xf>
    <xf numFmtId="0" fontId="72" fillId="0" borderId="0" xfId="0" applyFont="1" applyAlignment="1" applyProtection="1">
      <alignment horizontal="center" vertical="center" wrapText="1" readingOrder="1"/>
      <protection locked="0"/>
    </xf>
    <xf numFmtId="0" fontId="69" fillId="21" borderId="8" xfId="0" applyFont="1" applyFill="1" applyBorder="1" applyAlignment="1" applyProtection="1">
      <alignment horizontal="center" vertical="center" wrapText="1" readingOrder="1"/>
      <protection locked="0"/>
    </xf>
    <xf numFmtId="0" fontId="71" fillId="21" borderId="4" xfId="0" applyFont="1" applyFill="1" applyBorder="1" applyAlignment="1" applyProtection="1">
      <alignment horizontal="center" vertical="center" wrapText="1" readingOrder="1"/>
      <protection locked="0"/>
    </xf>
    <xf numFmtId="0" fontId="72" fillId="0" borderId="21" xfId="0" applyFont="1" applyBorder="1" applyAlignment="1" applyProtection="1">
      <alignment vertical="center" wrapText="1" readingOrder="1"/>
      <protection locked="0"/>
    </xf>
    <xf numFmtId="0" fontId="71" fillId="0" borderId="0" xfId="0" applyFont="1" applyAlignment="1" applyProtection="1">
      <alignment vertical="top" wrapText="1"/>
      <protection locked="0"/>
    </xf>
    <xf numFmtId="0" fontId="71" fillId="0" borderId="25" xfId="0" applyFont="1" applyBorder="1" applyAlignment="1" applyProtection="1">
      <alignment vertical="top" wrapText="1"/>
      <protection locked="0"/>
    </xf>
    <xf numFmtId="0" fontId="71" fillId="0" borderId="0" xfId="0" applyFont="1" applyAlignment="1" applyProtection="1">
      <alignment horizontal="center" vertical="center" wrapText="1" readingOrder="1"/>
      <protection locked="0"/>
    </xf>
    <xf numFmtId="0" fontId="72" fillId="0" borderId="27" xfId="0" applyFont="1" applyBorder="1" applyAlignment="1" applyProtection="1">
      <alignment vertical="center" wrapText="1" readingOrder="1"/>
      <protection locked="0"/>
    </xf>
    <xf numFmtId="0" fontId="71" fillId="0" borderId="28" xfId="0" applyFont="1" applyBorder="1" applyAlignment="1" applyProtection="1">
      <alignment vertical="top" wrapText="1"/>
      <protection locked="0"/>
    </xf>
    <xf numFmtId="0" fontId="71" fillId="0" borderId="27" xfId="0" applyFont="1" applyBorder="1" applyAlignment="1" applyProtection="1">
      <alignment vertical="top" wrapText="1"/>
      <protection locked="0"/>
    </xf>
    <xf numFmtId="0" fontId="70" fillId="13" borderId="6" xfId="0" applyFont="1" applyFill="1" applyBorder="1" applyAlignment="1" applyProtection="1">
      <alignment horizontal="center" vertical="center" wrapText="1" readingOrder="1"/>
      <protection locked="0"/>
    </xf>
    <xf numFmtId="0" fontId="70" fillId="13" borderId="7" xfId="0" applyFont="1" applyFill="1" applyBorder="1" applyAlignment="1" applyProtection="1">
      <alignment horizontal="center" vertical="center" wrapText="1" readingOrder="1"/>
      <protection locked="0"/>
    </xf>
    <xf numFmtId="49" fontId="70" fillId="13" borderId="6" xfId="0" applyNumberFormat="1" applyFont="1" applyFill="1" applyBorder="1" applyAlignment="1" applyProtection="1">
      <alignment horizontal="center" vertical="center" wrapText="1" readingOrder="1"/>
      <protection locked="0"/>
    </xf>
    <xf numFmtId="49" fontId="70" fillId="13" borderId="7" xfId="0" applyNumberFormat="1" applyFont="1" applyFill="1" applyBorder="1" applyAlignment="1" applyProtection="1">
      <alignment horizontal="center" vertical="center" wrapText="1" readingOrder="1"/>
      <protection locked="0"/>
    </xf>
    <xf numFmtId="14" fontId="70" fillId="13" borderId="10" xfId="0" applyNumberFormat="1" applyFont="1" applyFill="1" applyBorder="1" applyAlignment="1" applyProtection="1">
      <alignment horizontal="center" vertical="center" wrapText="1" readingOrder="1"/>
      <protection locked="0"/>
    </xf>
    <xf numFmtId="0" fontId="70" fillId="13" borderId="10" xfId="0" applyFont="1" applyFill="1" applyBorder="1" applyAlignment="1" applyProtection="1">
      <alignment horizontal="center" vertical="center" wrapText="1" readingOrder="1"/>
      <protection locked="0"/>
    </xf>
    <xf numFmtId="0" fontId="72" fillId="0" borderId="10" xfId="0" applyFont="1" applyBorder="1" applyAlignment="1" applyProtection="1">
      <alignment horizontal="center" vertical="center" wrapText="1" readingOrder="1"/>
      <protection locked="0"/>
    </xf>
    <xf numFmtId="0" fontId="72" fillId="0" borderId="7" xfId="0" applyFont="1" applyBorder="1" applyAlignment="1" applyProtection="1">
      <alignment horizontal="center" vertical="center" wrapText="1" readingOrder="1"/>
      <protection locked="0"/>
    </xf>
    <xf numFmtId="0" fontId="69" fillId="29" borderId="22" xfId="0" applyFont="1" applyFill="1" applyBorder="1" applyAlignment="1" applyProtection="1">
      <alignment horizontal="center" vertical="center" wrapText="1" readingOrder="1"/>
      <protection locked="0"/>
    </xf>
    <xf numFmtId="0" fontId="69" fillId="29" borderId="13" xfId="0" applyFont="1" applyFill="1" applyBorder="1" applyAlignment="1" applyProtection="1">
      <alignment horizontal="center" vertical="center" wrapText="1" readingOrder="1"/>
      <protection locked="0"/>
    </xf>
    <xf numFmtId="0" fontId="69" fillId="29" borderId="5" xfId="0" applyFont="1" applyFill="1" applyBorder="1" applyAlignment="1" applyProtection="1">
      <alignment horizontal="center" vertical="center" wrapText="1" readingOrder="1"/>
      <protection locked="0"/>
    </xf>
    <xf numFmtId="0" fontId="69" fillId="9" borderId="4" xfId="0" applyFont="1" applyFill="1" applyBorder="1" applyAlignment="1" applyProtection="1">
      <alignment horizontal="center" vertical="center" wrapText="1" readingOrder="1"/>
      <protection locked="0"/>
    </xf>
    <xf numFmtId="0" fontId="75" fillId="8" borderId="22" xfId="0" applyFont="1" applyFill="1" applyBorder="1" applyAlignment="1" applyProtection="1">
      <alignment horizontal="center" vertical="center" wrapText="1" readingOrder="1"/>
      <protection locked="0"/>
    </xf>
    <xf numFmtId="0" fontId="75" fillId="8" borderId="13" xfId="0" applyFont="1" applyFill="1" applyBorder="1" applyAlignment="1" applyProtection="1">
      <alignment horizontal="center" vertical="center" wrapText="1" readingOrder="1"/>
      <protection locked="0"/>
    </xf>
    <xf numFmtId="0" fontId="75" fillId="8" borderId="5" xfId="0" applyFont="1" applyFill="1" applyBorder="1" applyAlignment="1" applyProtection="1">
      <alignment horizontal="center" vertical="center" wrapText="1" readingOrder="1"/>
      <protection locked="0"/>
    </xf>
    <xf numFmtId="0" fontId="69" fillId="8" borderId="22" xfId="0" applyFont="1" applyFill="1" applyBorder="1" applyAlignment="1" applyProtection="1">
      <alignment horizontal="center" vertical="center" wrapText="1" readingOrder="1"/>
      <protection locked="0"/>
    </xf>
    <xf numFmtId="0" fontId="69" fillId="8" borderId="13" xfId="0" applyFont="1" applyFill="1" applyBorder="1" applyAlignment="1" applyProtection="1">
      <alignment horizontal="center" vertical="center" wrapText="1" readingOrder="1"/>
      <protection locked="0"/>
    </xf>
    <xf numFmtId="0" fontId="74" fillId="0" borderId="0" xfId="0" applyFont="1" applyAlignment="1" applyProtection="1">
      <alignment horizontal="center" vertical="center" wrapText="1" readingOrder="1"/>
      <protection locked="0"/>
    </xf>
    <xf numFmtId="0" fontId="69" fillId="8" borderId="5" xfId="0" applyFont="1" applyFill="1" applyBorder="1" applyAlignment="1" applyProtection="1">
      <alignment horizontal="center" vertical="center" wrapText="1" readingOrder="1"/>
      <protection locked="0"/>
    </xf>
    <xf numFmtId="0" fontId="69" fillId="14" borderId="20" xfId="0" applyFont="1" applyFill="1" applyBorder="1" applyAlignment="1" applyProtection="1">
      <alignment horizontal="center" vertical="center" wrapText="1" readingOrder="1"/>
      <protection locked="0"/>
    </xf>
    <xf numFmtId="0" fontId="69" fillId="14" borderId="6" xfId="0" applyFont="1" applyFill="1" applyBorder="1" applyAlignment="1" applyProtection="1">
      <alignment horizontal="center" vertical="center" wrapText="1" readingOrder="1"/>
      <protection locked="0"/>
    </xf>
    <xf numFmtId="0" fontId="71" fillId="9" borderId="6" xfId="0" applyFont="1" applyFill="1" applyBorder="1" applyAlignment="1" applyProtection="1">
      <alignment vertical="top" wrapText="1"/>
      <protection locked="0"/>
    </xf>
    <xf numFmtId="0" fontId="71" fillId="9" borderId="7" xfId="0" applyFont="1" applyFill="1" applyBorder="1" applyAlignment="1" applyProtection="1">
      <alignment vertical="top" wrapText="1"/>
      <protection locked="0"/>
    </xf>
    <xf numFmtId="0" fontId="69" fillId="7" borderId="10" xfId="0" applyFont="1" applyFill="1" applyBorder="1" applyAlignment="1" applyProtection="1">
      <alignment horizontal="center" vertical="center" wrapText="1"/>
      <protection locked="0"/>
    </xf>
    <xf numFmtId="0" fontId="69" fillId="7" borderId="6" xfId="0" applyFont="1" applyFill="1" applyBorder="1" applyAlignment="1" applyProtection="1">
      <alignment horizontal="center" vertical="center" wrapText="1"/>
      <protection locked="0"/>
    </xf>
    <xf numFmtId="0" fontId="69" fillId="7" borderId="7" xfId="0" applyFont="1" applyFill="1" applyBorder="1" applyAlignment="1" applyProtection="1">
      <alignment horizontal="center" vertical="center" wrapText="1"/>
      <protection locked="0"/>
    </xf>
    <xf numFmtId="0" fontId="75" fillId="0" borderId="10" xfId="0" applyFont="1" applyBorder="1" applyAlignment="1" applyProtection="1">
      <alignment horizontal="left" vertical="center" wrapText="1" readingOrder="1"/>
      <protection locked="0"/>
    </xf>
    <xf numFmtId="0" fontId="75" fillId="0" borderId="7" xfId="0" applyFont="1" applyBorder="1" applyAlignment="1" applyProtection="1">
      <alignment horizontal="left" vertical="center" wrapText="1" readingOrder="1"/>
      <protection locked="0"/>
    </xf>
    <xf numFmtId="0" fontId="69" fillId="21" borderId="9" xfId="0" applyFont="1" applyFill="1" applyBorder="1" applyAlignment="1" applyProtection="1">
      <alignment horizontal="center" vertical="center" wrapText="1" readingOrder="1"/>
      <protection locked="0"/>
    </xf>
    <xf numFmtId="0" fontId="69" fillId="21" borderId="11" xfId="0" applyFont="1" applyFill="1" applyBorder="1" applyAlignment="1" applyProtection="1">
      <alignment horizontal="center" vertical="center" wrapText="1" readingOrder="1"/>
      <protection locked="0"/>
    </xf>
    <xf numFmtId="0" fontId="72" fillId="0" borderId="26" xfId="0" applyFont="1" applyBorder="1" applyAlignment="1" applyProtection="1">
      <alignment vertical="center" wrapText="1" readingOrder="1"/>
      <protection locked="0"/>
    </xf>
    <xf numFmtId="0" fontId="71" fillId="0" borderId="6" xfId="0" applyFont="1" applyBorder="1" applyAlignment="1" applyProtection="1">
      <alignment vertical="top" wrapText="1"/>
      <protection locked="0"/>
    </xf>
    <xf numFmtId="0" fontId="71" fillId="0" borderId="7" xfId="0" applyFont="1" applyBorder="1" applyAlignment="1" applyProtection="1">
      <alignment vertical="top" wrapText="1"/>
      <protection locked="0"/>
    </xf>
    <xf numFmtId="0" fontId="74" fillId="0" borderId="14" xfId="0" applyFont="1" applyBorder="1" applyAlignment="1" applyProtection="1">
      <alignment horizontal="center" vertical="center" wrapText="1" readingOrder="1"/>
      <protection locked="0"/>
    </xf>
    <xf numFmtId="0" fontId="69" fillId="29" borderId="10" xfId="0" applyFont="1" applyFill="1" applyBorder="1" applyAlignment="1" applyProtection="1">
      <alignment horizontal="center" vertical="center" wrapText="1" readingOrder="1"/>
      <protection locked="0"/>
    </xf>
    <xf numFmtId="0" fontId="69" fillId="29" borderId="7" xfId="0" applyFont="1" applyFill="1" applyBorder="1" applyAlignment="1" applyProtection="1">
      <alignment horizontal="center" vertical="center" wrapText="1" readingOrder="1"/>
      <protection locked="0"/>
    </xf>
    <xf numFmtId="0" fontId="73" fillId="13" borderId="0" xfId="0" applyFont="1" applyFill="1" applyAlignment="1" applyProtection="1">
      <alignment horizontal="left" vertical="center" wrapText="1" readingOrder="1"/>
      <protection locked="0"/>
    </xf>
    <xf numFmtId="0" fontId="69" fillId="29" borderId="6" xfId="0" applyFont="1" applyFill="1" applyBorder="1" applyAlignment="1" applyProtection="1">
      <alignment horizontal="center" vertical="center" wrapText="1" readingOrder="1"/>
      <protection locked="0"/>
    </xf>
    <xf numFmtId="0" fontId="86" fillId="0" borderId="4" xfId="0" applyFont="1" applyBorder="1" applyAlignment="1" applyProtection="1">
      <alignment horizontal="center" vertical="center" wrapText="1"/>
      <protection locked="0"/>
    </xf>
    <xf numFmtId="0" fontId="86" fillId="0" borderId="10" xfId="0" applyFont="1" applyBorder="1" applyAlignment="1" applyProtection="1">
      <alignment horizontal="center" vertical="center" wrapText="1"/>
      <protection locked="0"/>
    </xf>
    <xf numFmtId="0" fontId="86" fillId="0" borderId="6" xfId="0" applyFont="1" applyBorder="1" applyAlignment="1" applyProtection="1">
      <alignment horizontal="center" vertical="center" wrapText="1"/>
      <protection locked="0"/>
    </xf>
    <xf numFmtId="0" fontId="86" fillId="0" borderId="7" xfId="0" applyFont="1" applyBorder="1" applyAlignment="1" applyProtection="1">
      <alignment horizontal="center" vertical="center" wrapText="1"/>
      <protection locked="0"/>
    </xf>
    <xf numFmtId="0" fontId="86" fillId="0" borderId="4" xfId="0" applyFont="1" applyBorder="1" applyAlignment="1" applyProtection="1">
      <alignment horizontal="center" vertical="center"/>
      <protection locked="0"/>
    </xf>
    <xf numFmtId="0" fontId="86" fillId="0" borderId="10" xfId="0" applyFont="1" applyBorder="1" applyAlignment="1" applyProtection="1">
      <alignment horizontal="center" vertical="center"/>
      <protection locked="0"/>
    </xf>
    <xf numFmtId="0" fontId="86" fillId="0" borderId="6" xfId="0" applyFont="1" applyBorder="1" applyAlignment="1" applyProtection="1">
      <alignment horizontal="center" vertical="center"/>
      <protection locked="0"/>
    </xf>
    <xf numFmtId="0" fontId="86" fillId="0" borderId="7" xfId="0" applyFont="1" applyBorder="1" applyAlignment="1" applyProtection="1">
      <alignment horizontal="center" vertical="center"/>
      <protection locked="0"/>
    </xf>
    <xf numFmtId="0" fontId="12" fillId="2" borderId="4" xfId="0" applyFont="1" applyFill="1" applyBorder="1" applyAlignment="1" applyProtection="1">
      <alignment horizontal="center"/>
      <protection locked="0"/>
    </xf>
    <xf numFmtId="0" fontId="40" fillId="0" borderId="23" xfId="0" applyFont="1" applyBorder="1" applyAlignment="1" applyProtection="1">
      <alignment horizontal="center" vertical="center" wrapText="1" readingOrder="1"/>
      <protection locked="0"/>
    </xf>
    <xf numFmtId="0" fontId="40" fillId="0" borderId="0" xfId="0" applyFont="1" applyAlignment="1" applyProtection="1">
      <alignment horizontal="center" vertical="center" wrapText="1" readingOrder="1"/>
      <protection locked="0"/>
    </xf>
    <xf numFmtId="0" fontId="40" fillId="0" borderId="22" xfId="0" applyFont="1" applyBorder="1" applyAlignment="1" applyProtection="1">
      <alignment horizontal="center" vertical="center" wrapText="1" readingOrder="1"/>
      <protection locked="0"/>
    </xf>
    <xf numFmtId="0" fontId="40" fillId="0" borderId="13" xfId="0" applyFont="1" applyBorder="1" applyAlignment="1" applyProtection="1">
      <alignment horizontal="center" vertical="center" wrapText="1" readingOrder="1"/>
      <protection locked="0"/>
    </xf>
    <xf numFmtId="0" fontId="12" fillId="0" borderId="24" xfId="0" applyFont="1" applyBorder="1" applyAlignment="1" applyProtection="1">
      <alignment horizontal="center"/>
      <protection locked="0"/>
    </xf>
    <xf numFmtId="0" fontId="12" fillId="0" borderId="12" xfId="0" applyFont="1" applyBorder="1" applyAlignment="1" applyProtection="1">
      <alignment horizontal="center"/>
      <protection locked="0"/>
    </xf>
    <xf numFmtId="0" fontId="82" fillId="0" borderId="4" xfId="0" applyFont="1" applyBorder="1" applyAlignment="1" applyProtection="1">
      <alignment horizontal="center" vertical="center" wrapText="1" readingOrder="1"/>
      <protection locked="0"/>
    </xf>
    <xf numFmtId="0" fontId="88" fillId="0" borderId="9" xfId="19" applyFont="1" applyBorder="1" applyAlignment="1" applyProtection="1">
      <alignment horizontal="center" vertical="center" wrapText="1"/>
      <protection locked="0"/>
    </xf>
    <xf numFmtId="0" fontId="88" fillId="0" borderId="11" xfId="19" applyFont="1" applyBorder="1" applyAlignment="1" applyProtection="1">
      <alignment horizontal="center" vertical="center" wrapText="1"/>
      <protection locked="0"/>
    </xf>
    <xf numFmtId="0" fontId="89" fillId="0" borderId="4" xfId="0" applyFont="1" applyBorder="1" applyAlignment="1" applyProtection="1">
      <alignment horizontal="center" vertical="center" wrapText="1"/>
      <protection locked="0"/>
    </xf>
    <xf numFmtId="0" fontId="88" fillId="0" borderId="4" xfId="19" applyFont="1" applyBorder="1" applyAlignment="1" applyProtection="1">
      <alignment horizontal="center" vertical="center" wrapText="1"/>
      <protection locked="0"/>
    </xf>
    <xf numFmtId="0" fontId="87" fillId="2" borderId="4" xfId="0" applyFont="1" applyFill="1" applyBorder="1" applyAlignment="1" applyProtection="1">
      <alignment horizontal="center" vertical="center" wrapText="1" readingOrder="1"/>
      <protection locked="0"/>
    </xf>
    <xf numFmtId="0" fontId="89" fillId="0" borderId="4" xfId="0" applyFont="1" applyBorder="1" applyAlignment="1" applyProtection="1">
      <alignment horizontal="center" vertical="center" wrapText="1" readingOrder="1"/>
      <protection locked="0"/>
    </xf>
    <xf numFmtId="0" fontId="71" fillId="8" borderId="10" xfId="0" applyFont="1" applyFill="1" applyBorder="1" applyAlignment="1" applyProtection="1">
      <alignment horizontal="center" vertical="center" wrapText="1" readingOrder="1"/>
      <protection locked="0"/>
    </xf>
    <xf numFmtId="0" fontId="71" fillId="8" borderId="7" xfId="0" applyFont="1" applyFill="1" applyBorder="1" applyAlignment="1" applyProtection="1">
      <alignment horizontal="center" vertical="center" wrapText="1" readingOrder="1"/>
      <protection locked="0"/>
    </xf>
    <xf numFmtId="0" fontId="69" fillId="36" borderId="4" xfId="0" applyFont="1" applyFill="1" applyBorder="1" applyAlignment="1" applyProtection="1">
      <alignment horizontal="center" vertical="center"/>
      <protection locked="0"/>
    </xf>
    <xf numFmtId="0" fontId="21" fillId="0" borderId="9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8" xfId="0" applyFont="1" applyBorder="1" applyAlignment="1" applyProtection="1">
      <alignment horizontal="center" vertical="center"/>
      <protection locked="0"/>
    </xf>
    <xf numFmtId="0" fontId="89" fillId="2" borderId="4" xfId="0" applyFont="1" applyFill="1" applyBorder="1" applyAlignment="1" applyProtection="1">
      <alignment horizontal="center" vertical="center"/>
      <protection locked="0"/>
    </xf>
    <xf numFmtId="0" fontId="89" fillId="0" borderId="4" xfId="0" applyFont="1" applyBorder="1" applyAlignment="1" applyProtection="1">
      <alignment horizontal="center" vertical="center"/>
      <protection locked="0"/>
    </xf>
    <xf numFmtId="0" fontId="89" fillId="2" borderId="4" xfId="0" applyFont="1" applyFill="1" applyBorder="1" applyAlignment="1" applyProtection="1">
      <alignment horizontal="center" vertical="center" wrapText="1" readingOrder="1"/>
      <protection locked="0"/>
    </xf>
    <xf numFmtId="0" fontId="47" fillId="0" borderId="10" xfId="2" applyFont="1" applyBorder="1" applyAlignment="1">
      <alignment horizontal="center" vertical="center"/>
    </xf>
    <xf numFmtId="0" fontId="47" fillId="0" borderId="6" xfId="2" applyFont="1" applyBorder="1" applyAlignment="1">
      <alignment horizontal="center" vertical="center"/>
    </xf>
    <xf numFmtId="0" fontId="47" fillId="0" borderId="7" xfId="2" applyFont="1" applyBorder="1" applyAlignment="1">
      <alignment horizontal="center" vertical="center"/>
    </xf>
    <xf numFmtId="0" fontId="28" fillId="0" borderId="10" xfId="2" applyFont="1" applyBorder="1" applyAlignment="1">
      <alignment horizontal="left" vertical="center" wrapText="1"/>
    </xf>
    <xf numFmtId="0" fontId="28" fillId="0" borderId="6" xfId="2" applyFont="1" applyBorder="1" applyAlignment="1">
      <alignment horizontal="left" vertical="center" wrapText="1"/>
    </xf>
    <xf numFmtId="0" fontId="28" fillId="0" borderId="7" xfId="2" applyFont="1" applyBorder="1" applyAlignment="1">
      <alignment horizontal="left" vertical="center" wrapText="1"/>
    </xf>
    <xf numFmtId="0" fontId="46" fillId="16" borderId="4" xfId="2" applyFont="1" applyFill="1" applyBorder="1" applyAlignment="1">
      <alignment horizontal="center" vertical="center" wrapText="1"/>
    </xf>
    <xf numFmtId="0" fontId="45" fillId="4" borderId="4" xfId="2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35" fillId="4" borderId="4" xfId="2" applyFont="1" applyFill="1" applyBorder="1" applyAlignment="1">
      <alignment horizontal="center" vertical="center" textRotation="90" wrapText="1"/>
    </xf>
    <xf numFmtId="0" fontId="35" fillId="4" borderId="4" xfId="2" applyFont="1" applyFill="1" applyBorder="1" applyAlignment="1">
      <alignment horizontal="center" vertical="center" textRotation="90"/>
    </xf>
    <xf numFmtId="0" fontId="47" fillId="0" borderId="10" xfId="2" applyFont="1" applyBorder="1" applyAlignment="1">
      <alignment horizontal="center" vertical="center" wrapText="1"/>
    </xf>
    <xf numFmtId="0" fontId="47" fillId="0" borderId="7" xfId="2" applyFont="1" applyBorder="1" applyAlignment="1">
      <alignment horizontal="center" vertical="center" wrapText="1"/>
    </xf>
    <xf numFmtId="0" fontId="30" fillId="6" borderId="4" xfId="6" applyFont="1" applyFill="1" applyBorder="1" applyAlignment="1" applyProtection="1">
      <alignment horizontal="center" vertical="center" wrapText="1"/>
      <protection hidden="1"/>
    </xf>
    <xf numFmtId="0" fontId="40" fillId="32" borderId="17" xfId="9" applyFont="1" applyFill="1" applyBorder="1" applyAlignment="1">
      <alignment horizontal="center" vertical="center" wrapText="1" readingOrder="1"/>
    </xf>
    <xf numFmtId="0" fontId="40" fillId="32" borderId="18" xfId="9" applyFont="1" applyFill="1" applyBorder="1" applyAlignment="1">
      <alignment horizontal="center" vertical="center" wrapText="1" readingOrder="1"/>
    </xf>
    <xf numFmtId="0" fontId="40" fillId="32" borderId="19" xfId="9" applyFont="1" applyFill="1" applyBorder="1" applyAlignment="1">
      <alignment horizontal="center" vertical="center" wrapText="1" readingOrder="1"/>
    </xf>
    <xf numFmtId="0" fontId="40" fillId="31" borderId="15" xfId="9" applyFont="1" applyFill="1" applyBorder="1" applyAlignment="1">
      <alignment horizontal="center" vertical="center" wrapText="1" readingOrder="1"/>
    </xf>
    <xf numFmtId="0" fontId="50" fillId="32" borderId="17" xfId="9" applyFont="1" applyFill="1" applyBorder="1" applyAlignment="1">
      <alignment horizontal="center" vertical="center" wrapText="1" readingOrder="1"/>
    </xf>
    <xf numFmtId="0" fontId="50" fillId="32" borderId="18" xfId="9" applyFont="1" applyFill="1" applyBorder="1" applyAlignment="1">
      <alignment horizontal="center" vertical="center" wrapText="1" readingOrder="1"/>
    </xf>
    <xf numFmtId="0" fontId="50" fillId="32" borderId="19" xfId="9" applyFont="1" applyFill="1" applyBorder="1" applyAlignment="1">
      <alignment horizontal="center" vertical="center" wrapText="1" readingOrder="1"/>
    </xf>
    <xf numFmtId="0" fontId="50" fillId="31" borderId="15" xfId="9" applyFont="1" applyFill="1" applyBorder="1" applyAlignment="1">
      <alignment horizontal="center" vertical="center" wrapText="1" readingOrder="1"/>
    </xf>
  </cellXfs>
  <cellStyles count="22">
    <cellStyle name="Normal" xfId="0" builtinId="0"/>
    <cellStyle name="Normal 2" xfId="2" xr:uid="{9A719633-7BED-4D33-A314-B6AD324AEAA5}"/>
    <cellStyle name="Normal 2 2" xfId="9" xr:uid="{2CF4A36D-1D9A-457C-B594-7B4421512F10}"/>
    <cellStyle name="Normal 2 3" xfId="11" xr:uid="{49110C47-F90A-4A4B-B6CA-F14244206E29}"/>
    <cellStyle name="Normal 3" xfId="6" xr:uid="{3999E2DA-3B11-4D63-BCB1-7B466A9A1C95}"/>
    <cellStyle name="Normal 3 4" xfId="15" xr:uid="{39BFCBC0-8038-41D4-8915-7C4FD0376FA5}"/>
    <cellStyle name="Normal 4" xfId="7" xr:uid="{EB9379CB-43C1-4A86-A98D-F840CBAB4F07}"/>
    <cellStyle name="Normal 5" xfId="1" xr:uid="{00000000-0005-0000-0000-000001000000}"/>
    <cellStyle name="Normal 5 2" xfId="3" xr:uid="{EFEE2560-A286-40E0-BE46-D1CF5BC3DDE5}"/>
    <cellStyle name="Normal 6" xfId="8" xr:uid="{67D6A8B5-A13B-4CFE-AF32-A8AEEC165EC6}"/>
    <cellStyle name="Normal 6 2" xfId="18" xr:uid="{C7732605-025A-4FCC-B608-87406FAFC3DD}"/>
    <cellStyle name="Normal 6 2 2" xfId="21" xr:uid="{E5884EBF-AD0E-4E3F-AA93-CEF9DFE7EE79}"/>
    <cellStyle name="Normal 7" xfId="10" xr:uid="{40994214-058E-447D-B7E9-A4E0BA9FCC6B}"/>
    <cellStyle name="Normal 7 2" xfId="19" xr:uid="{4A474C45-9BD8-4E68-A8A2-84F9858829DC}"/>
    <cellStyle name="Normal 8" xfId="12" xr:uid="{7416E4B9-23E0-497C-95C2-A15C97A81240}"/>
    <cellStyle name="Normal 8 2" xfId="13" xr:uid="{A0DEB31E-3D74-47F2-BA01-82B49F1C59F0}"/>
    <cellStyle name="Normal 8 3" xfId="14" xr:uid="{7EB77B4D-DBAA-434B-8ED4-D8A34C108708}"/>
    <cellStyle name="Normal 8 3 2" xfId="20" xr:uid="{749C571D-4E0E-4CE6-84A6-D84F41D43C60}"/>
    <cellStyle name="Normal 8 4" xfId="16" xr:uid="{221335C8-84F0-421B-A80F-A0F3E30C8C97}"/>
    <cellStyle name="Normal 8 5" xfId="17" xr:uid="{BC33977B-2746-4595-A666-E763CC54E76D}"/>
    <cellStyle name="Porcentaje" xfId="4" builtinId="5"/>
    <cellStyle name="Porcentual 2" xfId="5" xr:uid="{48389B72-80D5-4AE3-B067-DAF4C3BA8976}"/>
  </cellStyles>
  <dxfs count="570"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theme="1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color theme="1"/>
      </font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theme="1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color auto="1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color theme="1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color auto="1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theme="1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color auto="1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b/>
        <i val="0"/>
        <color rgb="FF000000"/>
      </font>
      <fill>
        <patternFill>
          <bgColor theme="8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rgb="FF000000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rgb="FF000000"/>
      </font>
      <fill>
        <patternFill>
          <bgColor rgb="FFFFC08A"/>
        </patternFill>
      </fill>
    </dxf>
    <dxf>
      <font>
        <b/>
        <i val="0"/>
        <color rgb="FF000000"/>
      </font>
      <fill>
        <patternFill>
          <bgColor rgb="FFFF6400"/>
        </patternFill>
      </fill>
    </dxf>
    <dxf>
      <font>
        <b/>
        <i val="0"/>
        <color rgb="FF000000"/>
      </font>
      <fill>
        <patternFill>
          <bgColor rgb="FFFF6400"/>
        </patternFill>
      </fill>
    </dxf>
    <dxf>
      <font>
        <b/>
        <i val="0"/>
        <color rgb="FF000000"/>
      </font>
      <fill>
        <patternFill>
          <bgColor rgb="FFFFC08A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0C0C0"/>
      <rgbColor rgb="00696969"/>
      <rgbColor rgb="00808080"/>
      <rgbColor rgb="003C3C3C"/>
      <rgbColor rgb="005A5A5A"/>
      <rgbColor rgb="00D3D3D3"/>
      <rgbColor rgb="006495ED"/>
      <rgbColor rgb="00008000"/>
      <rgbColor rgb="00000080"/>
      <rgbColor rgb="00808000"/>
      <rgbColor rgb="00800080"/>
      <rgbColor rgb="00008080"/>
      <rgbColor rgb="00FF0000"/>
      <rgbColor rgb="000000FF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B42D"/>
      <color rgb="FF99CCFF"/>
      <color rgb="FFD2D2CD"/>
      <color rgb="FF33CCCC"/>
      <color rgb="FF051E41"/>
      <color rgb="FFFFAF94"/>
      <color rgb="FFFFCCFF"/>
      <color rgb="FF005050"/>
      <color rgb="FFFFCC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microsoft.com/office/2007/relationships/hdphoto" Target="../media/hdphoto1.wdp"/><Relationship Id="rId1" Type="http://schemas.openxmlformats.org/officeDocument/2006/relationships/image" Target="../media/image3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hyperlink" Target="#Principal!AC3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1370720</xdr:colOff>
      <xdr:row>1</xdr:row>
      <xdr:rowOff>73025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F57DAA5-AEA6-A571-DBBC-05C6F2751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53345" cy="50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-1</xdr:colOff>
      <xdr:row>74</xdr:row>
      <xdr:rowOff>380999</xdr:rowOff>
    </xdr:from>
    <xdr:to>
      <xdr:col>5</xdr:col>
      <xdr:colOff>3810564</xdr:colOff>
      <xdr:row>74</xdr:row>
      <xdr:rowOff>2417442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E63F2E2-322A-FD8B-77AA-B237EFB9FB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 contrast="-40000"/>
                  </a14:imgEffect>
                </a14:imgLayer>
              </a14:imgProps>
            </a:ext>
          </a:extLst>
        </a:blip>
        <a:srcRect l="10238" t="13884" r="18894"/>
        <a:stretch/>
      </xdr:blipFill>
      <xdr:spPr bwMode="auto">
        <a:xfrm>
          <a:off x="8477249" y="66794062"/>
          <a:ext cx="3810565" cy="203644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11</xdr:col>
      <xdr:colOff>1833561</xdr:colOff>
      <xdr:row>74</xdr:row>
      <xdr:rowOff>381000</xdr:rowOff>
    </xdr:from>
    <xdr:to>
      <xdr:col>13</xdr:col>
      <xdr:colOff>690561</xdr:colOff>
      <xdr:row>74</xdr:row>
      <xdr:rowOff>2192804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1EB9048-D9DD-0A03-8CB3-5442E42E3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31749" y="66794063"/>
          <a:ext cx="4238625" cy="18118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2381249</xdr:colOff>
      <xdr:row>74</xdr:row>
      <xdr:rowOff>262672</xdr:rowOff>
    </xdr:from>
    <xdr:to>
      <xdr:col>10</xdr:col>
      <xdr:colOff>1357311</xdr:colOff>
      <xdr:row>74</xdr:row>
      <xdr:rowOff>2451324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F1C6209D-D400-E90B-8849-CA274AF761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52"/>
        <a:stretch/>
      </xdr:blipFill>
      <xdr:spPr bwMode="auto">
        <a:xfrm>
          <a:off x="17645062" y="66675735"/>
          <a:ext cx="3881437" cy="218865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1119188</xdr:colOff>
      <xdr:row>74</xdr:row>
      <xdr:rowOff>571207</xdr:rowOff>
    </xdr:from>
    <xdr:to>
      <xdr:col>1</xdr:col>
      <xdr:colOff>3762375</xdr:colOff>
      <xdr:row>74</xdr:row>
      <xdr:rowOff>2452688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7D7254A1-AF6B-55C4-14ED-9E7B60956A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10094" t="21891" r="4529" b="21621"/>
        <a:stretch/>
      </xdr:blipFill>
      <xdr:spPr>
        <a:xfrm>
          <a:off x="1595438" y="66984270"/>
          <a:ext cx="2643187" cy="1881481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238124</xdr:colOff>
      <xdr:row>0</xdr:row>
      <xdr:rowOff>166688</xdr:rowOff>
    </xdr:from>
    <xdr:to>
      <xdr:col>3</xdr:col>
      <xdr:colOff>1214438</xdr:colOff>
      <xdr:row>3</xdr:row>
      <xdr:rowOff>705750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681F1E-1856-AC63-10B6-FC8D1BB20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14374" y="166688"/>
          <a:ext cx="4810127" cy="1944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18</xdr:row>
          <xdr:rowOff>0</xdr:rowOff>
        </xdr:from>
        <xdr:to>
          <xdr:col>10</xdr:col>
          <xdr:colOff>182880</xdr:colOff>
          <xdr:row>18</xdr:row>
          <xdr:rowOff>190500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903ED033-CDDE-C737-3889-32D2C720A87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3" name="Text Box 17">
          <a:extLst>
            <a:ext uri="{FF2B5EF4-FFF2-40B4-BE49-F238E27FC236}">
              <a16:creationId xmlns:a16="http://schemas.microsoft.com/office/drawing/2014/main" id="{F87E78E9-4FC9-4BA6-BC22-72C5D7E68625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4" name="Text Box 18">
          <a:extLst>
            <a:ext uri="{FF2B5EF4-FFF2-40B4-BE49-F238E27FC236}">
              <a16:creationId xmlns:a16="http://schemas.microsoft.com/office/drawing/2014/main" id="{3E8FAEB6-E05F-4BB6-956B-91B016244F6B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5" name="Text Box 19">
          <a:extLst>
            <a:ext uri="{FF2B5EF4-FFF2-40B4-BE49-F238E27FC236}">
              <a16:creationId xmlns:a16="http://schemas.microsoft.com/office/drawing/2014/main" id="{6BDE594A-3BE0-4CC9-B5D3-61984F7F24B1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6" name="Text Box 20">
          <a:extLst>
            <a:ext uri="{FF2B5EF4-FFF2-40B4-BE49-F238E27FC236}">
              <a16:creationId xmlns:a16="http://schemas.microsoft.com/office/drawing/2014/main" id="{A955C4C8-9ABC-4ADD-A1BA-E86972D1ACBD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7" name="Text Box 21">
          <a:extLst>
            <a:ext uri="{FF2B5EF4-FFF2-40B4-BE49-F238E27FC236}">
              <a16:creationId xmlns:a16="http://schemas.microsoft.com/office/drawing/2014/main" id="{77BBFFAE-FA51-4488-8047-F402FB79290F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8" name="Text Box 22">
          <a:extLst>
            <a:ext uri="{FF2B5EF4-FFF2-40B4-BE49-F238E27FC236}">
              <a16:creationId xmlns:a16="http://schemas.microsoft.com/office/drawing/2014/main" id="{F8DBDFC3-96EE-4A53-84C9-1DA2F7A33184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9" name="Text Box 23">
          <a:extLst>
            <a:ext uri="{FF2B5EF4-FFF2-40B4-BE49-F238E27FC236}">
              <a16:creationId xmlns:a16="http://schemas.microsoft.com/office/drawing/2014/main" id="{458E1AE1-E8E0-4B77-96F1-C143C686FB9D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10" name="Text Box 24">
          <a:extLst>
            <a:ext uri="{FF2B5EF4-FFF2-40B4-BE49-F238E27FC236}">
              <a16:creationId xmlns:a16="http://schemas.microsoft.com/office/drawing/2014/main" id="{F5792B3D-81EE-4810-B5BA-5EE72BBD7E1A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11" name="Text Box 25">
          <a:extLst>
            <a:ext uri="{FF2B5EF4-FFF2-40B4-BE49-F238E27FC236}">
              <a16:creationId xmlns:a16="http://schemas.microsoft.com/office/drawing/2014/main" id="{1F764093-E193-41DF-9A9B-F5F3C77E93C0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12" name="Text Box 26">
          <a:extLst>
            <a:ext uri="{FF2B5EF4-FFF2-40B4-BE49-F238E27FC236}">
              <a16:creationId xmlns:a16="http://schemas.microsoft.com/office/drawing/2014/main" id="{D999236C-0C9A-432A-BBD9-395B4CC867F3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13" name="Text Box 27">
          <a:extLst>
            <a:ext uri="{FF2B5EF4-FFF2-40B4-BE49-F238E27FC236}">
              <a16:creationId xmlns:a16="http://schemas.microsoft.com/office/drawing/2014/main" id="{30D08F26-28E1-418F-8D96-CD63A43B3A85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14" name="Text Box 28">
          <a:extLst>
            <a:ext uri="{FF2B5EF4-FFF2-40B4-BE49-F238E27FC236}">
              <a16:creationId xmlns:a16="http://schemas.microsoft.com/office/drawing/2014/main" id="{33ED12BC-64F9-4B0E-ADC8-DB6E6F42D175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15" name="Text Box 29">
          <a:extLst>
            <a:ext uri="{FF2B5EF4-FFF2-40B4-BE49-F238E27FC236}">
              <a16:creationId xmlns:a16="http://schemas.microsoft.com/office/drawing/2014/main" id="{33AAD4D1-E65A-423A-9EDF-87E05DD4B1B3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16" name="Text Box 30">
          <a:extLst>
            <a:ext uri="{FF2B5EF4-FFF2-40B4-BE49-F238E27FC236}">
              <a16:creationId xmlns:a16="http://schemas.microsoft.com/office/drawing/2014/main" id="{440ECC8D-05A0-486F-A44C-3316ECAB2813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17" name="Text Box 31">
          <a:extLst>
            <a:ext uri="{FF2B5EF4-FFF2-40B4-BE49-F238E27FC236}">
              <a16:creationId xmlns:a16="http://schemas.microsoft.com/office/drawing/2014/main" id="{709C5469-CF8B-4E13-9C75-145DABAD2197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18" name="Text Box 32">
          <a:extLst>
            <a:ext uri="{FF2B5EF4-FFF2-40B4-BE49-F238E27FC236}">
              <a16:creationId xmlns:a16="http://schemas.microsoft.com/office/drawing/2014/main" id="{B803B7E2-B406-48D7-B857-8EFE06C3550A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19" name="Text Box 33">
          <a:extLst>
            <a:ext uri="{FF2B5EF4-FFF2-40B4-BE49-F238E27FC236}">
              <a16:creationId xmlns:a16="http://schemas.microsoft.com/office/drawing/2014/main" id="{F138D94D-9BD9-4E7F-AB77-7ECC725810C3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20" name="Text Box 34">
          <a:extLst>
            <a:ext uri="{FF2B5EF4-FFF2-40B4-BE49-F238E27FC236}">
              <a16:creationId xmlns:a16="http://schemas.microsoft.com/office/drawing/2014/main" id="{517C236A-FC8F-4180-9B57-4E6C28D0D20F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21" name="Text Box 35">
          <a:extLst>
            <a:ext uri="{FF2B5EF4-FFF2-40B4-BE49-F238E27FC236}">
              <a16:creationId xmlns:a16="http://schemas.microsoft.com/office/drawing/2014/main" id="{CB1F3F86-8C1C-4DF8-97DC-1B4FD93DC227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22" name="Text Box 36">
          <a:extLst>
            <a:ext uri="{FF2B5EF4-FFF2-40B4-BE49-F238E27FC236}">
              <a16:creationId xmlns:a16="http://schemas.microsoft.com/office/drawing/2014/main" id="{B0FDE33A-983B-442A-BAD5-CAFB8EF68DEA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23" name="Text Box 37">
          <a:extLst>
            <a:ext uri="{FF2B5EF4-FFF2-40B4-BE49-F238E27FC236}">
              <a16:creationId xmlns:a16="http://schemas.microsoft.com/office/drawing/2014/main" id="{2C43E634-E6F6-4101-A4EF-B347B4C7905D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24" name="Text Box 38">
          <a:extLst>
            <a:ext uri="{FF2B5EF4-FFF2-40B4-BE49-F238E27FC236}">
              <a16:creationId xmlns:a16="http://schemas.microsoft.com/office/drawing/2014/main" id="{451F9E78-B5F5-4831-91A4-38660278D33E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25" name="Text Box 39">
          <a:extLst>
            <a:ext uri="{FF2B5EF4-FFF2-40B4-BE49-F238E27FC236}">
              <a16:creationId xmlns:a16="http://schemas.microsoft.com/office/drawing/2014/main" id="{059BE61D-5671-46CB-93B0-7E27314A719D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26" name="Text Box 40">
          <a:extLst>
            <a:ext uri="{FF2B5EF4-FFF2-40B4-BE49-F238E27FC236}">
              <a16:creationId xmlns:a16="http://schemas.microsoft.com/office/drawing/2014/main" id="{7905D17E-AA37-41D0-89E7-7BB779743CE7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27" name="Text Box 41">
          <a:extLst>
            <a:ext uri="{FF2B5EF4-FFF2-40B4-BE49-F238E27FC236}">
              <a16:creationId xmlns:a16="http://schemas.microsoft.com/office/drawing/2014/main" id="{9F899233-A7E3-4CBB-8572-F0CDC9F87EA3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28" name="Text Box 42">
          <a:extLst>
            <a:ext uri="{FF2B5EF4-FFF2-40B4-BE49-F238E27FC236}">
              <a16:creationId xmlns:a16="http://schemas.microsoft.com/office/drawing/2014/main" id="{12E83E43-D5C8-4BCE-B97E-5A5A31ECE0A3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29" name="Text Box 43">
          <a:extLst>
            <a:ext uri="{FF2B5EF4-FFF2-40B4-BE49-F238E27FC236}">
              <a16:creationId xmlns:a16="http://schemas.microsoft.com/office/drawing/2014/main" id="{7A3BF3FE-E152-4B83-9D7D-11C283C137AE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30" name="Text Box 44">
          <a:extLst>
            <a:ext uri="{FF2B5EF4-FFF2-40B4-BE49-F238E27FC236}">
              <a16:creationId xmlns:a16="http://schemas.microsoft.com/office/drawing/2014/main" id="{328BAD5B-D7CA-4532-9FD9-08B3B96C0C7E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31" name="Text Box 45">
          <a:extLst>
            <a:ext uri="{FF2B5EF4-FFF2-40B4-BE49-F238E27FC236}">
              <a16:creationId xmlns:a16="http://schemas.microsoft.com/office/drawing/2014/main" id="{D8DB1974-DD4F-4A0F-8A68-F1A78BE89A8D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32" name="Text Box 46">
          <a:extLst>
            <a:ext uri="{FF2B5EF4-FFF2-40B4-BE49-F238E27FC236}">
              <a16:creationId xmlns:a16="http://schemas.microsoft.com/office/drawing/2014/main" id="{81509103-5D78-4971-A177-2A41F61684C4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33" name="Text Box 47">
          <a:extLst>
            <a:ext uri="{FF2B5EF4-FFF2-40B4-BE49-F238E27FC236}">
              <a16:creationId xmlns:a16="http://schemas.microsoft.com/office/drawing/2014/main" id="{AA0541AC-2A04-4949-B959-9BA62E33333D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34" name="Text Box 48">
          <a:extLst>
            <a:ext uri="{FF2B5EF4-FFF2-40B4-BE49-F238E27FC236}">
              <a16:creationId xmlns:a16="http://schemas.microsoft.com/office/drawing/2014/main" id="{8CBB4DFE-90B2-415E-990E-848A0440DBF2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35" name="Text Box 49">
          <a:extLst>
            <a:ext uri="{FF2B5EF4-FFF2-40B4-BE49-F238E27FC236}">
              <a16:creationId xmlns:a16="http://schemas.microsoft.com/office/drawing/2014/main" id="{F0CD2260-901D-49C2-87B3-15863A9F4199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36" name="Text Box 50">
          <a:extLst>
            <a:ext uri="{FF2B5EF4-FFF2-40B4-BE49-F238E27FC236}">
              <a16:creationId xmlns:a16="http://schemas.microsoft.com/office/drawing/2014/main" id="{FA363D15-CAB3-424A-AF85-8A089A4092B7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37" name="Text Box 51">
          <a:extLst>
            <a:ext uri="{FF2B5EF4-FFF2-40B4-BE49-F238E27FC236}">
              <a16:creationId xmlns:a16="http://schemas.microsoft.com/office/drawing/2014/main" id="{356463D4-0126-4046-9D98-1115A4D8B597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38" name="Text Box 52">
          <a:extLst>
            <a:ext uri="{FF2B5EF4-FFF2-40B4-BE49-F238E27FC236}">
              <a16:creationId xmlns:a16="http://schemas.microsoft.com/office/drawing/2014/main" id="{002868DC-7E21-4F54-AAD9-23B97C958F4A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39" name="Text Box 53">
          <a:extLst>
            <a:ext uri="{FF2B5EF4-FFF2-40B4-BE49-F238E27FC236}">
              <a16:creationId xmlns:a16="http://schemas.microsoft.com/office/drawing/2014/main" id="{19926678-03FE-4023-A04E-0F0DF3649D80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40" name="Text Box 54">
          <a:extLst>
            <a:ext uri="{FF2B5EF4-FFF2-40B4-BE49-F238E27FC236}">
              <a16:creationId xmlns:a16="http://schemas.microsoft.com/office/drawing/2014/main" id="{B4758B63-B87B-4B72-BF41-296323B6D141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41" name="Text Box 55">
          <a:extLst>
            <a:ext uri="{FF2B5EF4-FFF2-40B4-BE49-F238E27FC236}">
              <a16:creationId xmlns:a16="http://schemas.microsoft.com/office/drawing/2014/main" id="{D4FBB3C4-046C-4364-B40A-3484931A4BBF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42" name="Text Box 56">
          <a:extLst>
            <a:ext uri="{FF2B5EF4-FFF2-40B4-BE49-F238E27FC236}">
              <a16:creationId xmlns:a16="http://schemas.microsoft.com/office/drawing/2014/main" id="{4858BF80-51B8-426E-94AB-68FB92FBE3B7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43" name="Text Box 57">
          <a:extLst>
            <a:ext uri="{FF2B5EF4-FFF2-40B4-BE49-F238E27FC236}">
              <a16:creationId xmlns:a16="http://schemas.microsoft.com/office/drawing/2014/main" id="{98C1F3A7-B27D-4407-88D2-E1B4F7DF4D9B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44" name="Text Box 58">
          <a:extLst>
            <a:ext uri="{FF2B5EF4-FFF2-40B4-BE49-F238E27FC236}">
              <a16:creationId xmlns:a16="http://schemas.microsoft.com/office/drawing/2014/main" id="{DB2FAA2A-6F51-4ECE-AEEB-B2A79774CE6D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45" name="Text Box 59">
          <a:extLst>
            <a:ext uri="{FF2B5EF4-FFF2-40B4-BE49-F238E27FC236}">
              <a16:creationId xmlns:a16="http://schemas.microsoft.com/office/drawing/2014/main" id="{CB90FBEA-40AE-41DD-A0ED-0C7F0EE36D2F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46" name="Text Box 60">
          <a:extLst>
            <a:ext uri="{FF2B5EF4-FFF2-40B4-BE49-F238E27FC236}">
              <a16:creationId xmlns:a16="http://schemas.microsoft.com/office/drawing/2014/main" id="{3B6754E3-36B1-4505-AE8A-C2126F97F5CD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47" name="Text Box 61">
          <a:extLst>
            <a:ext uri="{FF2B5EF4-FFF2-40B4-BE49-F238E27FC236}">
              <a16:creationId xmlns:a16="http://schemas.microsoft.com/office/drawing/2014/main" id="{E959729C-88FF-4907-95A0-3C2D7D5289BD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48" name="Text Box 62">
          <a:extLst>
            <a:ext uri="{FF2B5EF4-FFF2-40B4-BE49-F238E27FC236}">
              <a16:creationId xmlns:a16="http://schemas.microsoft.com/office/drawing/2014/main" id="{7FD0368B-6B6E-409D-BF6E-FB53267E03AF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49" name="Text Box 63">
          <a:extLst>
            <a:ext uri="{FF2B5EF4-FFF2-40B4-BE49-F238E27FC236}">
              <a16:creationId xmlns:a16="http://schemas.microsoft.com/office/drawing/2014/main" id="{8D3F5706-7E5D-4EE0-AF7F-10A9EFE13A27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50" name="Text Box 64">
          <a:extLst>
            <a:ext uri="{FF2B5EF4-FFF2-40B4-BE49-F238E27FC236}">
              <a16:creationId xmlns:a16="http://schemas.microsoft.com/office/drawing/2014/main" id="{2CFD5B66-F68F-4525-971E-D2E74D8FD2E8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51" name="Text Box 65">
          <a:extLst>
            <a:ext uri="{FF2B5EF4-FFF2-40B4-BE49-F238E27FC236}">
              <a16:creationId xmlns:a16="http://schemas.microsoft.com/office/drawing/2014/main" id="{5DB6CB8F-A7BE-48AB-A56D-3E616DBAECDA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52" name="Text Box 66">
          <a:extLst>
            <a:ext uri="{FF2B5EF4-FFF2-40B4-BE49-F238E27FC236}">
              <a16:creationId xmlns:a16="http://schemas.microsoft.com/office/drawing/2014/main" id="{B4A94B91-E25C-45AD-BEC4-BAA8F915EDB0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53" name="Text Box 67">
          <a:extLst>
            <a:ext uri="{FF2B5EF4-FFF2-40B4-BE49-F238E27FC236}">
              <a16:creationId xmlns:a16="http://schemas.microsoft.com/office/drawing/2014/main" id="{B3FE74B3-2B0C-482B-8BA1-D8B5B73538F2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54" name="Text Box 68">
          <a:extLst>
            <a:ext uri="{FF2B5EF4-FFF2-40B4-BE49-F238E27FC236}">
              <a16:creationId xmlns:a16="http://schemas.microsoft.com/office/drawing/2014/main" id="{EB46F4EF-4EEB-4D13-B0C1-D8E0BF21D378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55" name="Text Box 69">
          <a:extLst>
            <a:ext uri="{FF2B5EF4-FFF2-40B4-BE49-F238E27FC236}">
              <a16:creationId xmlns:a16="http://schemas.microsoft.com/office/drawing/2014/main" id="{5D407608-F8C4-428B-A234-EFC7F6B91BB4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56" name="Text Box 70">
          <a:extLst>
            <a:ext uri="{FF2B5EF4-FFF2-40B4-BE49-F238E27FC236}">
              <a16:creationId xmlns:a16="http://schemas.microsoft.com/office/drawing/2014/main" id="{8C339661-E473-44C1-8E42-1D0D2883584B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57" name="Text Box 71">
          <a:extLst>
            <a:ext uri="{FF2B5EF4-FFF2-40B4-BE49-F238E27FC236}">
              <a16:creationId xmlns:a16="http://schemas.microsoft.com/office/drawing/2014/main" id="{F8AAF275-6BB9-43A3-92C3-E10AFA3D4BEA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58" name="Text Box 72">
          <a:extLst>
            <a:ext uri="{FF2B5EF4-FFF2-40B4-BE49-F238E27FC236}">
              <a16:creationId xmlns:a16="http://schemas.microsoft.com/office/drawing/2014/main" id="{EAD7A4D1-A2E3-4C34-A7A5-7FB69FBBECA6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59" name="Text Box 73">
          <a:extLst>
            <a:ext uri="{FF2B5EF4-FFF2-40B4-BE49-F238E27FC236}">
              <a16:creationId xmlns:a16="http://schemas.microsoft.com/office/drawing/2014/main" id="{3D66D435-ECCF-421B-9CB2-EBC9A2E6C29D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60" name="Text Box 74">
          <a:extLst>
            <a:ext uri="{FF2B5EF4-FFF2-40B4-BE49-F238E27FC236}">
              <a16:creationId xmlns:a16="http://schemas.microsoft.com/office/drawing/2014/main" id="{91576F43-CB3B-4136-AC58-CA7B930F3C3A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61" name="Text Box 75">
          <a:extLst>
            <a:ext uri="{FF2B5EF4-FFF2-40B4-BE49-F238E27FC236}">
              <a16:creationId xmlns:a16="http://schemas.microsoft.com/office/drawing/2014/main" id="{D6956513-50E6-4748-BB82-7398FF3D8BAA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62" name="Text Box 76">
          <a:extLst>
            <a:ext uri="{FF2B5EF4-FFF2-40B4-BE49-F238E27FC236}">
              <a16:creationId xmlns:a16="http://schemas.microsoft.com/office/drawing/2014/main" id="{DD830965-3882-4039-B45D-FAB318E27E88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63" name="Text Box 77">
          <a:extLst>
            <a:ext uri="{FF2B5EF4-FFF2-40B4-BE49-F238E27FC236}">
              <a16:creationId xmlns:a16="http://schemas.microsoft.com/office/drawing/2014/main" id="{CE4137C0-87BB-4463-B074-30A9DAA56B84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64" name="Text Box 78">
          <a:extLst>
            <a:ext uri="{FF2B5EF4-FFF2-40B4-BE49-F238E27FC236}">
              <a16:creationId xmlns:a16="http://schemas.microsoft.com/office/drawing/2014/main" id="{E48C819C-E181-4417-BB38-A8524B8BE0A2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65" name="Text Box 79">
          <a:extLst>
            <a:ext uri="{FF2B5EF4-FFF2-40B4-BE49-F238E27FC236}">
              <a16:creationId xmlns:a16="http://schemas.microsoft.com/office/drawing/2014/main" id="{AF9B327E-828E-4D70-BACC-35D8BCB645BF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66" name="Text Box 80">
          <a:extLst>
            <a:ext uri="{FF2B5EF4-FFF2-40B4-BE49-F238E27FC236}">
              <a16:creationId xmlns:a16="http://schemas.microsoft.com/office/drawing/2014/main" id="{E12448E2-79D5-40A1-9C20-04987C6CB2C9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67" name="Text Box 81">
          <a:extLst>
            <a:ext uri="{FF2B5EF4-FFF2-40B4-BE49-F238E27FC236}">
              <a16:creationId xmlns:a16="http://schemas.microsoft.com/office/drawing/2014/main" id="{20F4DF5C-2850-470E-940B-B4AD8707C117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68" name="Text Box 82">
          <a:extLst>
            <a:ext uri="{FF2B5EF4-FFF2-40B4-BE49-F238E27FC236}">
              <a16:creationId xmlns:a16="http://schemas.microsoft.com/office/drawing/2014/main" id="{3C80B727-96DA-4B5E-85B7-8B69CAD89940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69" name="Text Box 83">
          <a:extLst>
            <a:ext uri="{FF2B5EF4-FFF2-40B4-BE49-F238E27FC236}">
              <a16:creationId xmlns:a16="http://schemas.microsoft.com/office/drawing/2014/main" id="{066754C9-FB9A-4B35-B933-671A51F93F27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70" name="Text Box 84">
          <a:extLst>
            <a:ext uri="{FF2B5EF4-FFF2-40B4-BE49-F238E27FC236}">
              <a16:creationId xmlns:a16="http://schemas.microsoft.com/office/drawing/2014/main" id="{5B564492-B794-4663-A58B-360AEB5563BB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71" name="Text Box 85">
          <a:extLst>
            <a:ext uri="{FF2B5EF4-FFF2-40B4-BE49-F238E27FC236}">
              <a16:creationId xmlns:a16="http://schemas.microsoft.com/office/drawing/2014/main" id="{4B0412ED-BDCD-463B-A497-5696CCD2C2A3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72" name="Text Box 86">
          <a:extLst>
            <a:ext uri="{FF2B5EF4-FFF2-40B4-BE49-F238E27FC236}">
              <a16:creationId xmlns:a16="http://schemas.microsoft.com/office/drawing/2014/main" id="{F86B2321-A5C7-4176-A834-B23308083930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73" name="Text Box 87">
          <a:extLst>
            <a:ext uri="{FF2B5EF4-FFF2-40B4-BE49-F238E27FC236}">
              <a16:creationId xmlns:a16="http://schemas.microsoft.com/office/drawing/2014/main" id="{B1DA24D5-F589-4566-8782-5D8390E81606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74" name="Text Box 88">
          <a:extLst>
            <a:ext uri="{FF2B5EF4-FFF2-40B4-BE49-F238E27FC236}">
              <a16:creationId xmlns:a16="http://schemas.microsoft.com/office/drawing/2014/main" id="{B3D86171-9E92-45E5-99CE-1443D981C4AE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75" name="Text Box 89">
          <a:extLst>
            <a:ext uri="{FF2B5EF4-FFF2-40B4-BE49-F238E27FC236}">
              <a16:creationId xmlns:a16="http://schemas.microsoft.com/office/drawing/2014/main" id="{96906309-65BB-4F7D-9F64-639CBFF94839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76" name="Text Box 90">
          <a:extLst>
            <a:ext uri="{FF2B5EF4-FFF2-40B4-BE49-F238E27FC236}">
              <a16:creationId xmlns:a16="http://schemas.microsoft.com/office/drawing/2014/main" id="{697C8A44-51AE-4954-88E5-EF25ED379F27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77" name="Text Box 91">
          <a:extLst>
            <a:ext uri="{FF2B5EF4-FFF2-40B4-BE49-F238E27FC236}">
              <a16:creationId xmlns:a16="http://schemas.microsoft.com/office/drawing/2014/main" id="{DB4DB9DA-6B87-40C3-9A85-FA6B7000796B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78" name="Text Box 92">
          <a:extLst>
            <a:ext uri="{FF2B5EF4-FFF2-40B4-BE49-F238E27FC236}">
              <a16:creationId xmlns:a16="http://schemas.microsoft.com/office/drawing/2014/main" id="{66E35E3F-4C70-4331-A706-2E7BABB63532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79" name="Text Box 93">
          <a:extLst>
            <a:ext uri="{FF2B5EF4-FFF2-40B4-BE49-F238E27FC236}">
              <a16:creationId xmlns:a16="http://schemas.microsoft.com/office/drawing/2014/main" id="{715BDBEC-F040-425E-8879-14A874649FDC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80" name="Text Box 94">
          <a:extLst>
            <a:ext uri="{FF2B5EF4-FFF2-40B4-BE49-F238E27FC236}">
              <a16:creationId xmlns:a16="http://schemas.microsoft.com/office/drawing/2014/main" id="{FA66AC46-09E5-4E48-8601-3F7D67C8BBD8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81" name="Text Box 95">
          <a:extLst>
            <a:ext uri="{FF2B5EF4-FFF2-40B4-BE49-F238E27FC236}">
              <a16:creationId xmlns:a16="http://schemas.microsoft.com/office/drawing/2014/main" id="{03CA1943-60D5-47FA-8922-E39F02DDA68B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82" name="Text Box 96">
          <a:extLst>
            <a:ext uri="{FF2B5EF4-FFF2-40B4-BE49-F238E27FC236}">
              <a16:creationId xmlns:a16="http://schemas.microsoft.com/office/drawing/2014/main" id="{06712B95-7EEE-4A55-BC31-F906BFF64C20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83" name="Text Box 97">
          <a:extLst>
            <a:ext uri="{FF2B5EF4-FFF2-40B4-BE49-F238E27FC236}">
              <a16:creationId xmlns:a16="http://schemas.microsoft.com/office/drawing/2014/main" id="{472B8FBC-5627-4897-BFEB-4676D2E1A3E9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84" name="Text Box 98">
          <a:extLst>
            <a:ext uri="{FF2B5EF4-FFF2-40B4-BE49-F238E27FC236}">
              <a16:creationId xmlns:a16="http://schemas.microsoft.com/office/drawing/2014/main" id="{47A52265-895D-419F-BB54-D765CBB815C9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85" name="Text Box 99">
          <a:extLst>
            <a:ext uri="{FF2B5EF4-FFF2-40B4-BE49-F238E27FC236}">
              <a16:creationId xmlns:a16="http://schemas.microsoft.com/office/drawing/2014/main" id="{2765ADA9-B833-46FB-9319-845BBBDC99A9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86" name="Text Box 100">
          <a:extLst>
            <a:ext uri="{FF2B5EF4-FFF2-40B4-BE49-F238E27FC236}">
              <a16:creationId xmlns:a16="http://schemas.microsoft.com/office/drawing/2014/main" id="{CAF99893-435E-48AE-BCA4-5B366F7D5957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87" name="Text Box 101">
          <a:extLst>
            <a:ext uri="{FF2B5EF4-FFF2-40B4-BE49-F238E27FC236}">
              <a16:creationId xmlns:a16="http://schemas.microsoft.com/office/drawing/2014/main" id="{859157F2-C1EC-40A8-8885-ABFBDBDAFB73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88" name="Text Box 102">
          <a:extLst>
            <a:ext uri="{FF2B5EF4-FFF2-40B4-BE49-F238E27FC236}">
              <a16:creationId xmlns:a16="http://schemas.microsoft.com/office/drawing/2014/main" id="{7A1B3F60-A501-4737-9E7A-20E2B5C021C9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89" name="Text Box 103">
          <a:extLst>
            <a:ext uri="{FF2B5EF4-FFF2-40B4-BE49-F238E27FC236}">
              <a16:creationId xmlns:a16="http://schemas.microsoft.com/office/drawing/2014/main" id="{4D0AF2B4-41B4-4EA1-BE23-8A426C9AA927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90" name="Text Box 104">
          <a:extLst>
            <a:ext uri="{FF2B5EF4-FFF2-40B4-BE49-F238E27FC236}">
              <a16:creationId xmlns:a16="http://schemas.microsoft.com/office/drawing/2014/main" id="{BE5EA970-28D0-493F-B631-931E21573CF9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91" name="Text Box 105">
          <a:extLst>
            <a:ext uri="{FF2B5EF4-FFF2-40B4-BE49-F238E27FC236}">
              <a16:creationId xmlns:a16="http://schemas.microsoft.com/office/drawing/2014/main" id="{2C60954C-15E3-4734-9ADA-52068EDF161F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92" name="Text Box 106">
          <a:extLst>
            <a:ext uri="{FF2B5EF4-FFF2-40B4-BE49-F238E27FC236}">
              <a16:creationId xmlns:a16="http://schemas.microsoft.com/office/drawing/2014/main" id="{23309A7B-CCB7-40C2-8519-FD77FFAB1E99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93" name="Text Box 107">
          <a:extLst>
            <a:ext uri="{FF2B5EF4-FFF2-40B4-BE49-F238E27FC236}">
              <a16:creationId xmlns:a16="http://schemas.microsoft.com/office/drawing/2014/main" id="{779707B0-5B57-4AA0-B5E6-34F95872A3CF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94" name="Text Box 108">
          <a:extLst>
            <a:ext uri="{FF2B5EF4-FFF2-40B4-BE49-F238E27FC236}">
              <a16:creationId xmlns:a16="http://schemas.microsoft.com/office/drawing/2014/main" id="{8D858908-7BA3-4B78-B6A9-F2B46AB27905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95" name="Text Box 109">
          <a:extLst>
            <a:ext uri="{FF2B5EF4-FFF2-40B4-BE49-F238E27FC236}">
              <a16:creationId xmlns:a16="http://schemas.microsoft.com/office/drawing/2014/main" id="{276E567D-BDB6-4AB2-96BF-021E0CBB9D22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96" name="Text Box 110">
          <a:extLst>
            <a:ext uri="{FF2B5EF4-FFF2-40B4-BE49-F238E27FC236}">
              <a16:creationId xmlns:a16="http://schemas.microsoft.com/office/drawing/2014/main" id="{C0492FA9-B382-45FC-8A6C-EB1FFC0014A1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97" name="Text Box 111">
          <a:extLst>
            <a:ext uri="{FF2B5EF4-FFF2-40B4-BE49-F238E27FC236}">
              <a16:creationId xmlns:a16="http://schemas.microsoft.com/office/drawing/2014/main" id="{9ABE8AAA-A333-4802-9C8C-04F7CA126B2B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98" name="Text Box 112">
          <a:extLst>
            <a:ext uri="{FF2B5EF4-FFF2-40B4-BE49-F238E27FC236}">
              <a16:creationId xmlns:a16="http://schemas.microsoft.com/office/drawing/2014/main" id="{95512654-7AFC-4324-B648-BDA081165BF7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99" name="Text Box 113">
          <a:extLst>
            <a:ext uri="{FF2B5EF4-FFF2-40B4-BE49-F238E27FC236}">
              <a16:creationId xmlns:a16="http://schemas.microsoft.com/office/drawing/2014/main" id="{747DF02A-9D40-4BEA-9DD7-CC97168AF930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100" name="Text Box 114">
          <a:extLst>
            <a:ext uri="{FF2B5EF4-FFF2-40B4-BE49-F238E27FC236}">
              <a16:creationId xmlns:a16="http://schemas.microsoft.com/office/drawing/2014/main" id="{99FEF76B-8A14-4445-BB59-1A77CC5038C5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101" name="Text Box 115">
          <a:extLst>
            <a:ext uri="{FF2B5EF4-FFF2-40B4-BE49-F238E27FC236}">
              <a16:creationId xmlns:a16="http://schemas.microsoft.com/office/drawing/2014/main" id="{361B4331-6AFC-4792-8E35-9D6B95027E64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102" name="Text Box 116">
          <a:extLst>
            <a:ext uri="{FF2B5EF4-FFF2-40B4-BE49-F238E27FC236}">
              <a16:creationId xmlns:a16="http://schemas.microsoft.com/office/drawing/2014/main" id="{DC8F293D-AD6D-4DAA-BE47-B03DDCB60D56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103" name="Text Box 117">
          <a:extLst>
            <a:ext uri="{FF2B5EF4-FFF2-40B4-BE49-F238E27FC236}">
              <a16:creationId xmlns:a16="http://schemas.microsoft.com/office/drawing/2014/main" id="{B78D5448-4715-4C29-A9B7-D488E5ED19A8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104" name="Text Box 118">
          <a:extLst>
            <a:ext uri="{FF2B5EF4-FFF2-40B4-BE49-F238E27FC236}">
              <a16:creationId xmlns:a16="http://schemas.microsoft.com/office/drawing/2014/main" id="{A2D9CE22-467C-4A9B-8A34-02B249E9EE30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105" name="Text Box 119">
          <a:extLst>
            <a:ext uri="{FF2B5EF4-FFF2-40B4-BE49-F238E27FC236}">
              <a16:creationId xmlns:a16="http://schemas.microsoft.com/office/drawing/2014/main" id="{F0147713-FB4C-4EB3-B5B1-C1D4A7FC5316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106" name="Text Box 120">
          <a:extLst>
            <a:ext uri="{FF2B5EF4-FFF2-40B4-BE49-F238E27FC236}">
              <a16:creationId xmlns:a16="http://schemas.microsoft.com/office/drawing/2014/main" id="{5D11F1D1-754E-4238-A3EC-A61D7235D219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107" name="Text Box 121">
          <a:extLst>
            <a:ext uri="{FF2B5EF4-FFF2-40B4-BE49-F238E27FC236}">
              <a16:creationId xmlns:a16="http://schemas.microsoft.com/office/drawing/2014/main" id="{06830983-5194-4675-8BDA-05984E1CBBA3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108" name="Text Box 122">
          <a:extLst>
            <a:ext uri="{FF2B5EF4-FFF2-40B4-BE49-F238E27FC236}">
              <a16:creationId xmlns:a16="http://schemas.microsoft.com/office/drawing/2014/main" id="{8361D4F0-C15E-40B0-8C5C-2029D88DE693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109" name="Text Box 123">
          <a:extLst>
            <a:ext uri="{FF2B5EF4-FFF2-40B4-BE49-F238E27FC236}">
              <a16:creationId xmlns:a16="http://schemas.microsoft.com/office/drawing/2014/main" id="{A1F0C64D-DB5F-4C40-928F-DE61B7107D6C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110" name="Text Box 124">
          <a:extLst>
            <a:ext uri="{FF2B5EF4-FFF2-40B4-BE49-F238E27FC236}">
              <a16:creationId xmlns:a16="http://schemas.microsoft.com/office/drawing/2014/main" id="{D7A8DF50-D52A-4F24-BCAC-49A61BE7F6C1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111" name="Text Box 125">
          <a:extLst>
            <a:ext uri="{FF2B5EF4-FFF2-40B4-BE49-F238E27FC236}">
              <a16:creationId xmlns:a16="http://schemas.microsoft.com/office/drawing/2014/main" id="{0B65B64A-FC26-42CA-837A-38F776B2C6E1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112" name="Text Box 126">
          <a:extLst>
            <a:ext uri="{FF2B5EF4-FFF2-40B4-BE49-F238E27FC236}">
              <a16:creationId xmlns:a16="http://schemas.microsoft.com/office/drawing/2014/main" id="{25AACE5E-6D41-4100-BB07-DC23BFBB526D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113" name="Text Box 127">
          <a:extLst>
            <a:ext uri="{FF2B5EF4-FFF2-40B4-BE49-F238E27FC236}">
              <a16:creationId xmlns:a16="http://schemas.microsoft.com/office/drawing/2014/main" id="{EA433AA9-6585-40C9-8982-3D61CE795E23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114" name="Text Box 128">
          <a:extLst>
            <a:ext uri="{FF2B5EF4-FFF2-40B4-BE49-F238E27FC236}">
              <a16:creationId xmlns:a16="http://schemas.microsoft.com/office/drawing/2014/main" id="{47135661-9E11-4B15-83CD-41DC46474D54}"/>
            </a:ext>
          </a:extLst>
        </xdr:cNvPr>
        <xdr:cNvSpPr txBox="1">
          <a:spLocks noChangeArrowheads="1"/>
        </xdr:cNvSpPr>
      </xdr:nvSpPr>
      <xdr:spPr bwMode="auto">
        <a:xfrm>
          <a:off x="13068300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75</xdr:row>
      <xdr:rowOff>0</xdr:rowOff>
    </xdr:from>
    <xdr:to>
      <xdr:col>1</xdr:col>
      <xdr:colOff>161925</xdr:colOff>
      <xdr:row>75</xdr:row>
      <xdr:rowOff>0</xdr:rowOff>
    </xdr:to>
    <xdr:sp macro="" textlink="">
      <xdr:nvSpPr>
        <xdr:cNvPr id="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2572AA-5874-45E2-930E-835D802FBD29}"/>
            </a:ext>
          </a:extLst>
        </xdr:cNvPr>
        <xdr:cNvSpPr>
          <a:spLocks noChangeArrowheads="1"/>
        </xdr:cNvSpPr>
      </xdr:nvSpPr>
      <xdr:spPr bwMode="auto">
        <a:xfrm>
          <a:off x="76200" y="10687050"/>
          <a:ext cx="628650" cy="0"/>
        </a:xfrm>
        <a:prstGeom prst="leftArrow">
          <a:avLst>
            <a:gd name="adj1" fmla="val 50000"/>
            <a:gd name="adj2" fmla="val -2147483648"/>
          </a:avLst>
        </a:prstGeom>
        <a:solidFill>
          <a:srgbClr val="3366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7" name="Text Box 1800">
          <a:extLst>
            <a:ext uri="{FF2B5EF4-FFF2-40B4-BE49-F238E27FC236}">
              <a16:creationId xmlns:a16="http://schemas.microsoft.com/office/drawing/2014/main" id="{3570C52C-AC4B-4439-831B-9EF2C63B603F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8" name="Text Box 1801">
          <a:extLst>
            <a:ext uri="{FF2B5EF4-FFF2-40B4-BE49-F238E27FC236}">
              <a16:creationId xmlns:a16="http://schemas.microsoft.com/office/drawing/2014/main" id="{F19BED8E-590E-4E01-8368-3DAD91EEBF53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9" name="Text Box 1802">
          <a:extLst>
            <a:ext uri="{FF2B5EF4-FFF2-40B4-BE49-F238E27FC236}">
              <a16:creationId xmlns:a16="http://schemas.microsoft.com/office/drawing/2014/main" id="{050748CE-0D16-467A-B0A3-B87C43A9037A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23850"/>
    <xdr:sp macro="" textlink="">
      <xdr:nvSpPr>
        <xdr:cNvPr id="10" name="Text Box 1803">
          <a:extLst>
            <a:ext uri="{FF2B5EF4-FFF2-40B4-BE49-F238E27FC236}">
              <a16:creationId xmlns:a16="http://schemas.microsoft.com/office/drawing/2014/main" id="{3E8497B9-7A37-4576-92BD-0936CED75D14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11" name="Text Box 1804">
          <a:extLst>
            <a:ext uri="{FF2B5EF4-FFF2-40B4-BE49-F238E27FC236}">
              <a16:creationId xmlns:a16="http://schemas.microsoft.com/office/drawing/2014/main" id="{64757613-A0DA-4CA7-B646-661D7AB4A8B5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12" name="Text Box 1805">
          <a:extLst>
            <a:ext uri="{FF2B5EF4-FFF2-40B4-BE49-F238E27FC236}">
              <a16:creationId xmlns:a16="http://schemas.microsoft.com/office/drawing/2014/main" id="{7E22F5B8-ED00-41A2-B8C8-3D6FB7D08167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13" name="Text Box 1806">
          <a:extLst>
            <a:ext uri="{FF2B5EF4-FFF2-40B4-BE49-F238E27FC236}">
              <a16:creationId xmlns:a16="http://schemas.microsoft.com/office/drawing/2014/main" id="{02B92275-F17F-47F3-A93C-72714C95EFED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23850"/>
    <xdr:sp macro="" textlink="">
      <xdr:nvSpPr>
        <xdr:cNvPr id="14" name="Text Box 1807">
          <a:extLst>
            <a:ext uri="{FF2B5EF4-FFF2-40B4-BE49-F238E27FC236}">
              <a16:creationId xmlns:a16="http://schemas.microsoft.com/office/drawing/2014/main" id="{3C0A5F15-B631-415B-9698-42EED573F630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23850"/>
    <xdr:sp macro="" textlink="">
      <xdr:nvSpPr>
        <xdr:cNvPr id="15" name="Text Box 1808">
          <a:extLst>
            <a:ext uri="{FF2B5EF4-FFF2-40B4-BE49-F238E27FC236}">
              <a16:creationId xmlns:a16="http://schemas.microsoft.com/office/drawing/2014/main" id="{7C744743-1DB1-4006-B1E4-FBF67B5F0E01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23850"/>
    <xdr:sp macro="" textlink="">
      <xdr:nvSpPr>
        <xdr:cNvPr id="16" name="Text Box 1809">
          <a:extLst>
            <a:ext uri="{FF2B5EF4-FFF2-40B4-BE49-F238E27FC236}">
              <a16:creationId xmlns:a16="http://schemas.microsoft.com/office/drawing/2014/main" id="{310AF631-7273-4BC4-A687-DA76FAC99803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23850"/>
    <xdr:sp macro="" textlink="">
      <xdr:nvSpPr>
        <xdr:cNvPr id="17" name="Text Box 1810">
          <a:extLst>
            <a:ext uri="{FF2B5EF4-FFF2-40B4-BE49-F238E27FC236}">
              <a16:creationId xmlns:a16="http://schemas.microsoft.com/office/drawing/2014/main" id="{C546B9F7-29E0-4426-80D3-8F62C3356835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23850"/>
    <xdr:sp macro="" textlink="">
      <xdr:nvSpPr>
        <xdr:cNvPr id="18" name="Text Box 1811">
          <a:extLst>
            <a:ext uri="{FF2B5EF4-FFF2-40B4-BE49-F238E27FC236}">
              <a16:creationId xmlns:a16="http://schemas.microsoft.com/office/drawing/2014/main" id="{CAC8108C-8B26-4B3F-9989-22C365384CD7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19" name="Text Box 1812">
          <a:extLst>
            <a:ext uri="{FF2B5EF4-FFF2-40B4-BE49-F238E27FC236}">
              <a16:creationId xmlns:a16="http://schemas.microsoft.com/office/drawing/2014/main" id="{E269AD3D-5CCF-4C79-A5A8-0AABE9584BC7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20" name="Text Box 1813">
          <a:extLst>
            <a:ext uri="{FF2B5EF4-FFF2-40B4-BE49-F238E27FC236}">
              <a16:creationId xmlns:a16="http://schemas.microsoft.com/office/drawing/2014/main" id="{F5B82378-9EB0-4CE8-9CC1-3CFC4BE45FAF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21" name="Text Box 1814">
          <a:extLst>
            <a:ext uri="{FF2B5EF4-FFF2-40B4-BE49-F238E27FC236}">
              <a16:creationId xmlns:a16="http://schemas.microsoft.com/office/drawing/2014/main" id="{67BF6361-FDA3-4608-A8A6-A9E952FBA8DA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23850"/>
    <xdr:sp macro="" textlink="">
      <xdr:nvSpPr>
        <xdr:cNvPr id="22" name="Text Box 1815">
          <a:extLst>
            <a:ext uri="{FF2B5EF4-FFF2-40B4-BE49-F238E27FC236}">
              <a16:creationId xmlns:a16="http://schemas.microsoft.com/office/drawing/2014/main" id="{4DB05F31-F0D5-4E39-9F9E-C2AED196ED4C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23" name="Text Box 1816">
          <a:extLst>
            <a:ext uri="{FF2B5EF4-FFF2-40B4-BE49-F238E27FC236}">
              <a16:creationId xmlns:a16="http://schemas.microsoft.com/office/drawing/2014/main" id="{2DAF01C0-A047-4592-A8B0-A5227BA55391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24" name="Text Box 1817">
          <a:extLst>
            <a:ext uri="{FF2B5EF4-FFF2-40B4-BE49-F238E27FC236}">
              <a16:creationId xmlns:a16="http://schemas.microsoft.com/office/drawing/2014/main" id="{68E7A5D7-25E9-4C23-B8E2-0B953A2BA0CA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25" name="Text Box 1818">
          <a:extLst>
            <a:ext uri="{FF2B5EF4-FFF2-40B4-BE49-F238E27FC236}">
              <a16:creationId xmlns:a16="http://schemas.microsoft.com/office/drawing/2014/main" id="{E50DFA2E-13D3-4BAE-ADF8-6EBE3288B2FE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23850"/>
    <xdr:sp macro="" textlink="">
      <xdr:nvSpPr>
        <xdr:cNvPr id="26" name="Text Box 1819">
          <a:extLst>
            <a:ext uri="{FF2B5EF4-FFF2-40B4-BE49-F238E27FC236}">
              <a16:creationId xmlns:a16="http://schemas.microsoft.com/office/drawing/2014/main" id="{91764A69-6BEB-4FEF-8ED2-24A98A92AAE9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23850"/>
    <xdr:sp macro="" textlink="">
      <xdr:nvSpPr>
        <xdr:cNvPr id="27" name="Text Box 1820">
          <a:extLst>
            <a:ext uri="{FF2B5EF4-FFF2-40B4-BE49-F238E27FC236}">
              <a16:creationId xmlns:a16="http://schemas.microsoft.com/office/drawing/2014/main" id="{99487638-B2DC-4DBB-92ED-04E8D7EFD64C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23850"/>
    <xdr:sp macro="" textlink="">
      <xdr:nvSpPr>
        <xdr:cNvPr id="28" name="Text Box 1821">
          <a:extLst>
            <a:ext uri="{FF2B5EF4-FFF2-40B4-BE49-F238E27FC236}">
              <a16:creationId xmlns:a16="http://schemas.microsoft.com/office/drawing/2014/main" id="{45FD5AEA-0CCE-4136-A45A-EC63AFB38DFE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23850"/>
    <xdr:sp macro="" textlink="">
      <xdr:nvSpPr>
        <xdr:cNvPr id="29" name="Text Box 1822">
          <a:extLst>
            <a:ext uri="{FF2B5EF4-FFF2-40B4-BE49-F238E27FC236}">
              <a16:creationId xmlns:a16="http://schemas.microsoft.com/office/drawing/2014/main" id="{130F9395-048C-4333-B8F0-B449B68CB855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23850"/>
    <xdr:sp macro="" textlink="">
      <xdr:nvSpPr>
        <xdr:cNvPr id="30" name="Text Box 1823">
          <a:extLst>
            <a:ext uri="{FF2B5EF4-FFF2-40B4-BE49-F238E27FC236}">
              <a16:creationId xmlns:a16="http://schemas.microsoft.com/office/drawing/2014/main" id="{9D7FCE69-BF8C-4C0B-BB43-AEBE0D4D77C3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23850"/>
    <xdr:sp macro="" textlink="">
      <xdr:nvSpPr>
        <xdr:cNvPr id="31" name="Text Box 1824">
          <a:extLst>
            <a:ext uri="{FF2B5EF4-FFF2-40B4-BE49-F238E27FC236}">
              <a16:creationId xmlns:a16="http://schemas.microsoft.com/office/drawing/2014/main" id="{90875EF1-DBED-4137-B1ED-6719757CCDB3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23850"/>
    <xdr:sp macro="" textlink="">
      <xdr:nvSpPr>
        <xdr:cNvPr id="32" name="Text Box 1825">
          <a:extLst>
            <a:ext uri="{FF2B5EF4-FFF2-40B4-BE49-F238E27FC236}">
              <a16:creationId xmlns:a16="http://schemas.microsoft.com/office/drawing/2014/main" id="{EA8FDF60-CE3E-43AA-931E-B6F67D8E59B2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23850"/>
    <xdr:sp macro="" textlink="">
      <xdr:nvSpPr>
        <xdr:cNvPr id="33" name="Text Box 1826">
          <a:extLst>
            <a:ext uri="{FF2B5EF4-FFF2-40B4-BE49-F238E27FC236}">
              <a16:creationId xmlns:a16="http://schemas.microsoft.com/office/drawing/2014/main" id="{75FBAA90-3B36-45AA-B882-27FF3D242CAE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23850"/>
    <xdr:sp macro="" textlink="">
      <xdr:nvSpPr>
        <xdr:cNvPr id="34" name="Text Box 1827">
          <a:extLst>
            <a:ext uri="{FF2B5EF4-FFF2-40B4-BE49-F238E27FC236}">
              <a16:creationId xmlns:a16="http://schemas.microsoft.com/office/drawing/2014/main" id="{3267B8F3-F8D9-47CC-9BA6-E357180DCD51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35" name="Text Box 1828">
          <a:extLst>
            <a:ext uri="{FF2B5EF4-FFF2-40B4-BE49-F238E27FC236}">
              <a16:creationId xmlns:a16="http://schemas.microsoft.com/office/drawing/2014/main" id="{C0CF0FAC-1E15-4EC5-8EE5-3637B0CCE40A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36" name="Text Box 1829">
          <a:extLst>
            <a:ext uri="{FF2B5EF4-FFF2-40B4-BE49-F238E27FC236}">
              <a16:creationId xmlns:a16="http://schemas.microsoft.com/office/drawing/2014/main" id="{5143395B-84A7-4D0A-8A58-785BB6F1E10C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37" name="Text Box 1830">
          <a:extLst>
            <a:ext uri="{FF2B5EF4-FFF2-40B4-BE49-F238E27FC236}">
              <a16:creationId xmlns:a16="http://schemas.microsoft.com/office/drawing/2014/main" id="{A83B76B8-D394-420A-85BF-3FBD647F55C4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38" name="Text Box 1831">
          <a:extLst>
            <a:ext uri="{FF2B5EF4-FFF2-40B4-BE49-F238E27FC236}">
              <a16:creationId xmlns:a16="http://schemas.microsoft.com/office/drawing/2014/main" id="{D275A6F8-4A62-4D56-970C-4FB038DE798B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39" name="Text Box 1832">
          <a:extLst>
            <a:ext uri="{FF2B5EF4-FFF2-40B4-BE49-F238E27FC236}">
              <a16:creationId xmlns:a16="http://schemas.microsoft.com/office/drawing/2014/main" id="{986FE612-7EAD-4AB2-A3CA-3A4C44197F7F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40" name="Text Box 1833">
          <a:extLst>
            <a:ext uri="{FF2B5EF4-FFF2-40B4-BE49-F238E27FC236}">
              <a16:creationId xmlns:a16="http://schemas.microsoft.com/office/drawing/2014/main" id="{D8CB4954-8A52-4409-B3AC-E0CD72FB286C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41" name="Text Box 1834">
          <a:extLst>
            <a:ext uri="{FF2B5EF4-FFF2-40B4-BE49-F238E27FC236}">
              <a16:creationId xmlns:a16="http://schemas.microsoft.com/office/drawing/2014/main" id="{CB97255C-C30F-482E-B10D-249ECB66A0B6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42" name="Text Box 1835">
          <a:extLst>
            <a:ext uri="{FF2B5EF4-FFF2-40B4-BE49-F238E27FC236}">
              <a16:creationId xmlns:a16="http://schemas.microsoft.com/office/drawing/2014/main" id="{A6BCE0A6-D73C-43C5-8720-2094599BA983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43" name="Text Box 1836">
          <a:extLst>
            <a:ext uri="{FF2B5EF4-FFF2-40B4-BE49-F238E27FC236}">
              <a16:creationId xmlns:a16="http://schemas.microsoft.com/office/drawing/2014/main" id="{E31FC51C-05EB-436A-B37B-DD212EFB73C8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44" name="Text Box 1837">
          <a:extLst>
            <a:ext uri="{FF2B5EF4-FFF2-40B4-BE49-F238E27FC236}">
              <a16:creationId xmlns:a16="http://schemas.microsoft.com/office/drawing/2014/main" id="{E31AD546-17F3-4E23-B1C1-030AAA215B3D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45" name="Text Box 1838">
          <a:extLst>
            <a:ext uri="{FF2B5EF4-FFF2-40B4-BE49-F238E27FC236}">
              <a16:creationId xmlns:a16="http://schemas.microsoft.com/office/drawing/2014/main" id="{D6E48C5E-3673-4AC8-8B98-0734013ED8C5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46" name="Text Box 1839">
          <a:extLst>
            <a:ext uri="{FF2B5EF4-FFF2-40B4-BE49-F238E27FC236}">
              <a16:creationId xmlns:a16="http://schemas.microsoft.com/office/drawing/2014/main" id="{268C1131-F226-408A-BAAB-79B6B4B9E003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47" name="Text Box 1840">
          <a:extLst>
            <a:ext uri="{FF2B5EF4-FFF2-40B4-BE49-F238E27FC236}">
              <a16:creationId xmlns:a16="http://schemas.microsoft.com/office/drawing/2014/main" id="{9FBB8A9C-CF4E-468F-B34D-AA2510CF353F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48" name="Text Box 1841">
          <a:extLst>
            <a:ext uri="{FF2B5EF4-FFF2-40B4-BE49-F238E27FC236}">
              <a16:creationId xmlns:a16="http://schemas.microsoft.com/office/drawing/2014/main" id="{45FD5EF5-E29D-47DC-A26D-4D246349401D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49" name="Text Box 1842">
          <a:extLst>
            <a:ext uri="{FF2B5EF4-FFF2-40B4-BE49-F238E27FC236}">
              <a16:creationId xmlns:a16="http://schemas.microsoft.com/office/drawing/2014/main" id="{0D444024-1C5D-4CB6-ABFD-B636C0706A19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50" name="Text Box 1843">
          <a:extLst>
            <a:ext uri="{FF2B5EF4-FFF2-40B4-BE49-F238E27FC236}">
              <a16:creationId xmlns:a16="http://schemas.microsoft.com/office/drawing/2014/main" id="{58C1BC99-4D76-446C-A0FC-FA6CC3CE00E4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51" name="Text Box 1844">
          <a:extLst>
            <a:ext uri="{FF2B5EF4-FFF2-40B4-BE49-F238E27FC236}">
              <a16:creationId xmlns:a16="http://schemas.microsoft.com/office/drawing/2014/main" id="{4327186B-CFE6-4C3B-A5B6-F3EB093D36A2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52" name="Text Box 1845">
          <a:extLst>
            <a:ext uri="{FF2B5EF4-FFF2-40B4-BE49-F238E27FC236}">
              <a16:creationId xmlns:a16="http://schemas.microsoft.com/office/drawing/2014/main" id="{EF271277-6BBC-4377-BF13-A1FAA4679DD1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53" name="Text Box 1846">
          <a:extLst>
            <a:ext uri="{FF2B5EF4-FFF2-40B4-BE49-F238E27FC236}">
              <a16:creationId xmlns:a16="http://schemas.microsoft.com/office/drawing/2014/main" id="{DF16826A-904C-4682-AF9A-9426AE572C5E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54" name="Text Box 1847">
          <a:extLst>
            <a:ext uri="{FF2B5EF4-FFF2-40B4-BE49-F238E27FC236}">
              <a16:creationId xmlns:a16="http://schemas.microsoft.com/office/drawing/2014/main" id="{49634CAF-82E9-4331-8DDA-0CC125B6A905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55" name="Text Box 1848">
          <a:extLst>
            <a:ext uri="{FF2B5EF4-FFF2-40B4-BE49-F238E27FC236}">
              <a16:creationId xmlns:a16="http://schemas.microsoft.com/office/drawing/2014/main" id="{F9870801-0501-4AB0-890A-290CEE4716BC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56" name="Text Box 1849">
          <a:extLst>
            <a:ext uri="{FF2B5EF4-FFF2-40B4-BE49-F238E27FC236}">
              <a16:creationId xmlns:a16="http://schemas.microsoft.com/office/drawing/2014/main" id="{1C94869C-6CEB-4F6F-B49A-F5759E29541A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57" name="Text Box 1850">
          <a:extLst>
            <a:ext uri="{FF2B5EF4-FFF2-40B4-BE49-F238E27FC236}">
              <a16:creationId xmlns:a16="http://schemas.microsoft.com/office/drawing/2014/main" id="{E1A66BEC-ADAB-4750-A08E-FEFB06683691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58" name="Text Box 1851">
          <a:extLst>
            <a:ext uri="{FF2B5EF4-FFF2-40B4-BE49-F238E27FC236}">
              <a16:creationId xmlns:a16="http://schemas.microsoft.com/office/drawing/2014/main" id="{A079C2BD-DEEA-434C-8A19-09C9E62A04F4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59" name="Text Box 1852">
          <a:extLst>
            <a:ext uri="{FF2B5EF4-FFF2-40B4-BE49-F238E27FC236}">
              <a16:creationId xmlns:a16="http://schemas.microsoft.com/office/drawing/2014/main" id="{4F3F9897-1181-4AF0-9C9C-C2A767E56EDF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60" name="Text Box 1853">
          <a:extLst>
            <a:ext uri="{FF2B5EF4-FFF2-40B4-BE49-F238E27FC236}">
              <a16:creationId xmlns:a16="http://schemas.microsoft.com/office/drawing/2014/main" id="{037161D3-0AE9-49EB-8F2D-890A550A343F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61" name="Text Box 1854">
          <a:extLst>
            <a:ext uri="{FF2B5EF4-FFF2-40B4-BE49-F238E27FC236}">
              <a16:creationId xmlns:a16="http://schemas.microsoft.com/office/drawing/2014/main" id="{897E411D-AA2B-43BD-8FDC-C76944C0FE82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62" name="Text Box 1855">
          <a:extLst>
            <a:ext uri="{FF2B5EF4-FFF2-40B4-BE49-F238E27FC236}">
              <a16:creationId xmlns:a16="http://schemas.microsoft.com/office/drawing/2014/main" id="{17DE16B0-A242-4252-9994-D478D6EE52F9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63" name="Text Box 1856">
          <a:extLst>
            <a:ext uri="{FF2B5EF4-FFF2-40B4-BE49-F238E27FC236}">
              <a16:creationId xmlns:a16="http://schemas.microsoft.com/office/drawing/2014/main" id="{838F780E-F40E-4DE1-9DD8-2D43901F8B74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64" name="Text Box 1857">
          <a:extLst>
            <a:ext uri="{FF2B5EF4-FFF2-40B4-BE49-F238E27FC236}">
              <a16:creationId xmlns:a16="http://schemas.microsoft.com/office/drawing/2014/main" id="{C55EADDD-B3D4-4544-87A1-C9879228DEBC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65" name="Text Box 1858">
          <a:extLst>
            <a:ext uri="{FF2B5EF4-FFF2-40B4-BE49-F238E27FC236}">
              <a16:creationId xmlns:a16="http://schemas.microsoft.com/office/drawing/2014/main" id="{6C1F02E4-4470-4545-AF27-C3769D6A7B96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66" name="Text Box 1859">
          <a:extLst>
            <a:ext uri="{FF2B5EF4-FFF2-40B4-BE49-F238E27FC236}">
              <a16:creationId xmlns:a16="http://schemas.microsoft.com/office/drawing/2014/main" id="{78757913-38CC-4040-AAA3-B7CB883A7ECE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67" name="Text Box 1860">
          <a:extLst>
            <a:ext uri="{FF2B5EF4-FFF2-40B4-BE49-F238E27FC236}">
              <a16:creationId xmlns:a16="http://schemas.microsoft.com/office/drawing/2014/main" id="{3F1B304B-BA70-4D76-B51F-CE490AB61BB5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68" name="Text Box 1861">
          <a:extLst>
            <a:ext uri="{FF2B5EF4-FFF2-40B4-BE49-F238E27FC236}">
              <a16:creationId xmlns:a16="http://schemas.microsoft.com/office/drawing/2014/main" id="{21646197-7E65-469A-A9C8-D819BEAB11BE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69" name="Text Box 1862">
          <a:extLst>
            <a:ext uri="{FF2B5EF4-FFF2-40B4-BE49-F238E27FC236}">
              <a16:creationId xmlns:a16="http://schemas.microsoft.com/office/drawing/2014/main" id="{93D15908-5346-448F-AC5C-D855175352BF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70" name="Text Box 1863">
          <a:extLst>
            <a:ext uri="{FF2B5EF4-FFF2-40B4-BE49-F238E27FC236}">
              <a16:creationId xmlns:a16="http://schemas.microsoft.com/office/drawing/2014/main" id="{713F1CA2-7C19-4B6A-BDE8-425ABD543F70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71" name="Text Box 1864">
          <a:extLst>
            <a:ext uri="{FF2B5EF4-FFF2-40B4-BE49-F238E27FC236}">
              <a16:creationId xmlns:a16="http://schemas.microsoft.com/office/drawing/2014/main" id="{0AB1DDF6-8EEA-4C3D-B357-898F1204CCB0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72" name="Text Box 1865">
          <a:extLst>
            <a:ext uri="{FF2B5EF4-FFF2-40B4-BE49-F238E27FC236}">
              <a16:creationId xmlns:a16="http://schemas.microsoft.com/office/drawing/2014/main" id="{208C7ACB-7211-44F9-A85B-99E5BB4E3578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73" name="Text Box 1866">
          <a:extLst>
            <a:ext uri="{FF2B5EF4-FFF2-40B4-BE49-F238E27FC236}">
              <a16:creationId xmlns:a16="http://schemas.microsoft.com/office/drawing/2014/main" id="{E8D22138-D594-4A7A-A650-E87BB471D758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74" name="Text Box 1867">
          <a:extLst>
            <a:ext uri="{FF2B5EF4-FFF2-40B4-BE49-F238E27FC236}">
              <a16:creationId xmlns:a16="http://schemas.microsoft.com/office/drawing/2014/main" id="{2805778D-2222-4098-9552-E6BCECA4B81A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75" name="Text Box 1868">
          <a:extLst>
            <a:ext uri="{FF2B5EF4-FFF2-40B4-BE49-F238E27FC236}">
              <a16:creationId xmlns:a16="http://schemas.microsoft.com/office/drawing/2014/main" id="{DC957619-A3EB-4339-B471-A49015E21A82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76" name="Text Box 1869">
          <a:extLst>
            <a:ext uri="{FF2B5EF4-FFF2-40B4-BE49-F238E27FC236}">
              <a16:creationId xmlns:a16="http://schemas.microsoft.com/office/drawing/2014/main" id="{BEACCF17-F6DB-4A7E-ABCC-619C7A7C34F8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77" name="Text Box 1870">
          <a:extLst>
            <a:ext uri="{FF2B5EF4-FFF2-40B4-BE49-F238E27FC236}">
              <a16:creationId xmlns:a16="http://schemas.microsoft.com/office/drawing/2014/main" id="{9CD4C431-4901-463F-8487-1DB361538606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78" name="Text Box 1871">
          <a:extLst>
            <a:ext uri="{FF2B5EF4-FFF2-40B4-BE49-F238E27FC236}">
              <a16:creationId xmlns:a16="http://schemas.microsoft.com/office/drawing/2014/main" id="{85F8D9BD-DEE5-4D05-A317-57C3381E6475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79" name="Text Box 1872">
          <a:extLst>
            <a:ext uri="{FF2B5EF4-FFF2-40B4-BE49-F238E27FC236}">
              <a16:creationId xmlns:a16="http://schemas.microsoft.com/office/drawing/2014/main" id="{1296E5F7-771D-49C6-85BC-BE684503CDE9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80" name="Text Box 1873">
          <a:extLst>
            <a:ext uri="{FF2B5EF4-FFF2-40B4-BE49-F238E27FC236}">
              <a16:creationId xmlns:a16="http://schemas.microsoft.com/office/drawing/2014/main" id="{0AEAE7F9-BF01-470A-AA83-D81340EE8FD7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81" name="Text Box 1874">
          <a:extLst>
            <a:ext uri="{FF2B5EF4-FFF2-40B4-BE49-F238E27FC236}">
              <a16:creationId xmlns:a16="http://schemas.microsoft.com/office/drawing/2014/main" id="{ABF9356B-BF1A-4A07-9636-04B51174C9B4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82" name="Text Box 1875">
          <a:extLst>
            <a:ext uri="{FF2B5EF4-FFF2-40B4-BE49-F238E27FC236}">
              <a16:creationId xmlns:a16="http://schemas.microsoft.com/office/drawing/2014/main" id="{967DA5B4-DC31-4D31-B27B-E8F84C3C045B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83" name="Text Box 1876">
          <a:extLst>
            <a:ext uri="{FF2B5EF4-FFF2-40B4-BE49-F238E27FC236}">
              <a16:creationId xmlns:a16="http://schemas.microsoft.com/office/drawing/2014/main" id="{63C83855-C6A2-46D4-B6D6-8452F49899C0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84" name="Text Box 1877">
          <a:extLst>
            <a:ext uri="{FF2B5EF4-FFF2-40B4-BE49-F238E27FC236}">
              <a16:creationId xmlns:a16="http://schemas.microsoft.com/office/drawing/2014/main" id="{4C2F3BC9-8C20-4BCF-BA4D-C7DB7CA01966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85" name="Text Box 1878">
          <a:extLst>
            <a:ext uri="{FF2B5EF4-FFF2-40B4-BE49-F238E27FC236}">
              <a16:creationId xmlns:a16="http://schemas.microsoft.com/office/drawing/2014/main" id="{86CD823F-64DC-4915-8034-EDBAFDFA0088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86" name="Text Box 1879">
          <a:extLst>
            <a:ext uri="{FF2B5EF4-FFF2-40B4-BE49-F238E27FC236}">
              <a16:creationId xmlns:a16="http://schemas.microsoft.com/office/drawing/2014/main" id="{2B53AF0C-6DC9-4B84-887A-2A6A5E28F3F0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87" name="Text Box 1880">
          <a:extLst>
            <a:ext uri="{FF2B5EF4-FFF2-40B4-BE49-F238E27FC236}">
              <a16:creationId xmlns:a16="http://schemas.microsoft.com/office/drawing/2014/main" id="{A9513981-C2A3-4ED1-B84E-574D314D2C96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88" name="Text Box 1881">
          <a:extLst>
            <a:ext uri="{FF2B5EF4-FFF2-40B4-BE49-F238E27FC236}">
              <a16:creationId xmlns:a16="http://schemas.microsoft.com/office/drawing/2014/main" id="{3E6ACC34-F95F-4F5C-B9E6-0B612503D236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89" name="Text Box 1882">
          <a:extLst>
            <a:ext uri="{FF2B5EF4-FFF2-40B4-BE49-F238E27FC236}">
              <a16:creationId xmlns:a16="http://schemas.microsoft.com/office/drawing/2014/main" id="{952EDEBD-62DC-44B9-A35E-6DF21DF896D1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90" name="Text Box 1883">
          <a:extLst>
            <a:ext uri="{FF2B5EF4-FFF2-40B4-BE49-F238E27FC236}">
              <a16:creationId xmlns:a16="http://schemas.microsoft.com/office/drawing/2014/main" id="{EC09E87C-7E86-493B-B805-5911DCEBE14A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91" name="Text Box 1884">
          <a:extLst>
            <a:ext uri="{FF2B5EF4-FFF2-40B4-BE49-F238E27FC236}">
              <a16:creationId xmlns:a16="http://schemas.microsoft.com/office/drawing/2014/main" id="{E5DD8D39-9D44-44CE-83D4-2110CD5D0FC0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92" name="Text Box 1885">
          <a:extLst>
            <a:ext uri="{FF2B5EF4-FFF2-40B4-BE49-F238E27FC236}">
              <a16:creationId xmlns:a16="http://schemas.microsoft.com/office/drawing/2014/main" id="{D06A9A03-E67E-43C3-8E8A-B8FD11B2CC2E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93" name="Text Box 1886">
          <a:extLst>
            <a:ext uri="{FF2B5EF4-FFF2-40B4-BE49-F238E27FC236}">
              <a16:creationId xmlns:a16="http://schemas.microsoft.com/office/drawing/2014/main" id="{42F72181-4DEA-44B5-9EB8-3C7B64706B06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94" name="Text Box 1887">
          <a:extLst>
            <a:ext uri="{FF2B5EF4-FFF2-40B4-BE49-F238E27FC236}">
              <a16:creationId xmlns:a16="http://schemas.microsoft.com/office/drawing/2014/main" id="{E389C3BF-D2F3-4799-8C9D-D6CBFD2B8D3F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95" name="Text Box 1888">
          <a:extLst>
            <a:ext uri="{FF2B5EF4-FFF2-40B4-BE49-F238E27FC236}">
              <a16:creationId xmlns:a16="http://schemas.microsoft.com/office/drawing/2014/main" id="{56B8859E-4740-4583-8684-3C52F6C924B1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96" name="Text Box 1889">
          <a:extLst>
            <a:ext uri="{FF2B5EF4-FFF2-40B4-BE49-F238E27FC236}">
              <a16:creationId xmlns:a16="http://schemas.microsoft.com/office/drawing/2014/main" id="{3C8EBCC0-E52B-4D33-87BA-2469D000A022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97" name="Text Box 1890">
          <a:extLst>
            <a:ext uri="{FF2B5EF4-FFF2-40B4-BE49-F238E27FC236}">
              <a16:creationId xmlns:a16="http://schemas.microsoft.com/office/drawing/2014/main" id="{88A4AA28-FFF3-4C2B-A1B0-EDE8C55715E8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98" name="Text Box 1891">
          <a:extLst>
            <a:ext uri="{FF2B5EF4-FFF2-40B4-BE49-F238E27FC236}">
              <a16:creationId xmlns:a16="http://schemas.microsoft.com/office/drawing/2014/main" id="{7DA2AB9D-3CDB-4831-BD9F-B053D767C0AE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99" name="Text Box 1892">
          <a:extLst>
            <a:ext uri="{FF2B5EF4-FFF2-40B4-BE49-F238E27FC236}">
              <a16:creationId xmlns:a16="http://schemas.microsoft.com/office/drawing/2014/main" id="{5FBAF248-5DD8-4799-A24C-339B081F2965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100" name="Text Box 1893">
          <a:extLst>
            <a:ext uri="{FF2B5EF4-FFF2-40B4-BE49-F238E27FC236}">
              <a16:creationId xmlns:a16="http://schemas.microsoft.com/office/drawing/2014/main" id="{E765F879-BBE8-4534-BFF5-F1FACDAC01B4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101" name="Text Box 1894">
          <a:extLst>
            <a:ext uri="{FF2B5EF4-FFF2-40B4-BE49-F238E27FC236}">
              <a16:creationId xmlns:a16="http://schemas.microsoft.com/office/drawing/2014/main" id="{27374B35-776F-4880-98D6-2692EED5B4B3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102" name="Text Box 1895">
          <a:extLst>
            <a:ext uri="{FF2B5EF4-FFF2-40B4-BE49-F238E27FC236}">
              <a16:creationId xmlns:a16="http://schemas.microsoft.com/office/drawing/2014/main" id="{586D40A8-6711-4177-AC51-B71728E22879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103" name="Text Box 1896">
          <a:extLst>
            <a:ext uri="{FF2B5EF4-FFF2-40B4-BE49-F238E27FC236}">
              <a16:creationId xmlns:a16="http://schemas.microsoft.com/office/drawing/2014/main" id="{87283524-6BEB-41C2-8379-F1FC1D874A69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104" name="Text Box 1897">
          <a:extLst>
            <a:ext uri="{FF2B5EF4-FFF2-40B4-BE49-F238E27FC236}">
              <a16:creationId xmlns:a16="http://schemas.microsoft.com/office/drawing/2014/main" id="{7C9E0940-B54D-4CE7-9360-F439144D2FB4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105" name="Text Box 1898">
          <a:extLst>
            <a:ext uri="{FF2B5EF4-FFF2-40B4-BE49-F238E27FC236}">
              <a16:creationId xmlns:a16="http://schemas.microsoft.com/office/drawing/2014/main" id="{9F0B92E4-5375-415F-8035-5D5C4372A026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106" name="Text Box 1899">
          <a:extLst>
            <a:ext uri="{FF2B5EF4-FFF2-40B4-BE49-F238E27FC236}">
              <a16:creationId xmlns:a16="http://schemas.microsoft.com/office/drawing/2014/main" id="{85AE1CF8-7EB3-4B89-9EB1-0F0BDC5816B1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107" name="Text Box 1900">
          <a:extLst>
            <a:ext uri="{FF2B5EF4-FFF2-40B4-BE49-F238E27FC236}">
              <a16:creationId xmlns:a16="http://schemas.microsoft.com/office/drawing/2014/main" id="{1A0DC264-01E5-4666-9053-940662133543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108" name="Text Box 1901">
          <a:extLst>
            <a:ext uri="{FF2B5EF4-FFF2-40B4-BE49-F238E27FC236}">
              <a16:creationId xmlns:a16="http://schemas.microsoft.com/office/drawing/2014/main" id="{FF515626-2491-4400-AC74-401823433B64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109" name="Text Box 1902">
          <a:extLst>
            <a:ext uri="{FF2B5EF4-FFF2-40B4-BE49-F238E27FC236}">
              <a16:creationId xmlns:a16="http://schemas.microsoft.com/office/drawing/2014/main" id="{E4477ABD-7A17-47CF-AA79-98DC81D5DC41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110" name="Text Box 1903">
          <a:extLst>
            <a:ext uri="{FF2B5EF4-FFF2-40B4-BE49-F238E27FC236}">
              <a16:creationId xmlns:a16="http://schemas.microsoft.com/office/drawing/2014/main" id="{7E534E9C-73AD-4A94-B4DE-B0EBDDB51132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111" name="Text Box 1904">
          <a:extLst>
            <a:ext uri="{FF2B5EF4-FFF2-40B4-BE49-F238E27FC236}">
              <a16:creationId xmlns:a16="http://schemas.microsoft.com/office/drawing/2014/main" id="{9A959630-FA31-4C2D-B8B1-9717ACE7AD26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112" name="Text Box 1905">
          <a:extLst>
            <a:ext uri="{FF2B5EF4-FFF2-40B4-BE49-F238E27FC236}">
              <a16:creationId xmlns:a16="http://schemas.microsoft.com/office/drawing/2014/main" id="{FDA015E9-DE72-4644-8B51-33840D5AE9D5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113" name="Text Box 1906">
          <a:extLst>
            <a:ext uri="{FF2B5EF4-FFF2-40B4-BE49-F238E27FC236}">
              <a16:creationId xmlns:a16="http://schemas.microsoft.com/office/drawing/2014/main" id="{4380C69F-6EB5-4141-B2D5-EC9E277FA2F6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114" name="Text Box 1907">
          <a:extLst>
            <a:ext uri="{FF2B5EF4-FFF2-40B4-BE49-F238E27FC236}">
              <a16:creationId xmlns:a16="http://schemas.microsoft.com/office/drawing/2014/main" id="{97C0443D-9A8B-41AF-8276-B7A11CCF0833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115" name="Text Box 1908">
          <a:extLst>
            <a:ext uri="{FF2B5EF4-FFF2-40B4-BE49-F238E27FC236}">
              <a16:creationId xmlns:a16="http://schemas.microsoft.com/office/drawing/2014/main" id="{AD72B21A-7858-4035-BBED-64A689C8EC15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116" name="Text Box 1909">
          <a:extLst>
            <a:ext uri="{FF2B5EF4-FFF2-40B4-BE49-F238E27FC236}">
              <a16:creationId xmlns:a16="http://schemas.microsoft.com/office/drawing/2014/main" id="{99E2887C-D9C7-462A-8176-509E2D2F969C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117" name="Text Box 1910">
          <a:extLst>
            <a:ext uri="{FF2B5EF4-FFF2-40B4-BE49-F238E27FC236}">
              <a16:creationId xmlns:a16="http://schemas.microsoft.com/office/drawing/2014/main" id="{534A30DF-75A6-425F-AB24-635353F16331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118" name="Text Box 1911">
          <a:extLst>
            <a:ext uri="{FF2B5EF4-FFF2-40B4-BE49-F238E27FC236}">
              <a16:creationId xmlns:a16="http://schemas.microsoft.com/office/drawing/2014/main" id="{B777A11B-F897-41E5-86D5-F52D1A6E3CE5}"/>
            </a:ext>
          </a:extLst>
        </xdr:cNvPr>
        <xdr:cNvSpPr txBox="1">
          <a:spLocks noChangeArrowheads="1"/>
        </xdr:cNvSpPr>
      </xdr:nvSpPr>
      <xdr:spPr bwMode="auto">
        <a:xfrm>
          <a:off x="13811250" y="118205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1012030</xdr:colOff>
      <xdr:row>43</xdr:row>
      <xdr:rowOff>95250</xdr:rowOff>
    </xdr:from>
    <xdr:to>
      <xdr:col>3</xdr:col>
      <xdr:colOff>2926554</xdr:colOff>
      <xdr:row>1048576</xdr:row>
      <xdr:rowOff>161925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F7D9C4F-DBF6-2CE0-F49F-1F723D72B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5530" y="15740063"/>
          <a:ext cx="6796087" cy="3019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tefany Jimena Jauregui Hinojosa" id="{DA4F1FD0-6B5E-4319-BD24-338E319F2F08}" userId="S::stefany.jauregui@alpayana.com::bb929dd7-7b51-4764-ab10-4f5f1b794ba6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V51" dT="2023-03-04T13:55:04.92" personId="{DA4F1FD0-6B5E-4319-BD24-338E319F2F08}" id="{ECE3C4EE-13D9-4C65-9929-54E0D45D7E9E}">
    <text>Colocar los controles administrativos como capacitaciones que GMI brinda a los trabajadores.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microsoft.com/office/2017/10/relationships/threadedComment" Target="../threadedComments/threadedComment1.xml"/><Relationship Id="rId5" Type="http://schemas.openxmlformats.org/officeDocument/2006/relationships/image" Target="../media/image2.emf"/><Relationship Id="rId4" Type="http://schemas.openxmlformats.org/officeDocument/2006/relationships/package" Target="../embeddings/Microsoft_Word_Document.docx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7E8F6-070E-4612-93D5-EF6641345C2F}">
  <sheetPr>
    <tabColor rgb="FFD2D2CD"/>
  </sheetPr>
  <dimension ref="A1:E90"/>
  <sheetViews>
    <sheetView view="pageBreakPreview" zoomScale="70" zoomScaleNormal="70" zoomScaleSheetLayoutView="70" zoomScalePageLayoutView="70" workbookViewId="0">
      <selection activeCell="D12" sqref="D12"/>
    </sheetView>
  </sheetViews>
  <sheetFormatPr baseColWidth="10" defaultColWidth="11.44140625" defaultRowHeight="13.2"/>
  <cols>
    <col min="1" max="1" width="10.33203125" style="16" bestFit="1" customWidth="1"/>
    <col min="2" max="2" width="31" style="16" customWidth="1"/>
    <col min="3" max="3" width="33.88671875" style="16" customWidth="1"/>
    <col min="4" max="4" width="99.5546875" style="16" bestFit="1" customWidth="1"/>
    <col min="5" max="5" width="79.88671875" style="16" bestFit="1" customWidth="1"/>
    <col min="6" max="16384" width="11.44140625" style="16"/>
  </cols>
  <sheetData>
    <row r="1" spans="1:5" ht="35.25" customHeight="1">
      <c r="A1" s="236" t="s">
        <v>0</v>
      </c>
      <c r="B1" s="237"/>
      <c r="C1" s="237"/>
      <c r="D1" s="237"/>
      <c r="E1" s="238"/>
    </row>
    <row r="2" spans="1:5" ht="8.25" customHeight="1">
      <c r="A2" s="157"/>
      <c r="B2" s="157"/>
      <c r="C2" s="157"/>
      <c r="D2" s="157"/>
      <c r="E2" s="157"/>
    </row>
    <row r="3" spans="1:5" s="158" customFormat="1" ht="26.25" customHeight="1">
      <c r="A3" s="239" t="s">
        <v>1</v>
      </c>
      <c r="B3" s="239" t="s">
        <v>2</v>
      </c>
      <c r="C3" s="239" t="s">
        <v>3</v>
      </c>
      <c r="D3" s="239" t="s">
        <v>4</v>
      </c>
      <c r="E3" s="239" t="s">
        <v>5</v>
      </c>
    </row>
    <row r="4" spans="1:5" s="158" customFormat="1" ht="26.25" customHeight="1">
      <c r="A4" s="239"/>
      <c r="B4" s="239"/>
      <c r="C4" s="239"/>
      <c r="D4" s="239"/>
      <c r="E4" s="239"/>
    </row>
    <row r="5" spans="1:5" ht="13.8">
      <c r="A5" s="235">
        <v>1</v>
      </c>
      <c r="B5" s="234" t="s">
        <v>1131</v>
      </c>
      <c r="C5" s="232" t="s">
        <v>1128</v>
      </c>
      <c r="D5" s="233" t="s">
        <v>1127</v>
      </c>
      <c r="E5" s="230" t="s">
        <v>7</v>
      </c>
    </row>
    <row r="6" spans="1:5" ht="13.8">
      <c r="A6" s="235"/>
      <c r="B6" s="234"/>
      <c r="C6" s="232"/>
      <c r="D6" s="233"/>
      <c r="E6" s="230" t="s">
        <v>1103</v>
      </c>
    </row>
    <row r="7" spans="1:5" ht="13.8">
      <c r="A7" s="235"/>
      <c r="B7" s="234"/>
      <c r="C7" s="232"/>
      <c r="D7" s="233"/>
      <c r="E7" s="230" t="s">
        <v>1114</v>
      </c>
    </row>
    <row r="8" spans="1:5" ht="13.8">
      <c r="A8" s="235"/>
      <c r="B8" s="234"/>
      <c r="C8" s="232"/>
      <c r="D8" s="233"/>
      <c r="E8" s="230" t="s">
        <v>9</v>
      </c>
    </row>
    <row r="9" spans="1:5" ht="13.8">
      <c r="A9" s="235"/>
      <c r="B9" s="234"/>
      <c r="C9" s="232"/>
      <c r="D9" s="233"/>
      <c r="E9" s="230" t="s">
        <v>1119</v>
      </c>
    </row>
    <row r="10" spans="1:5" ht="13.8">
      <c r="A10" s="235"/>
      <c r="B10" s="234"/>
      <c r="C10" s="232"/>
      <c r="D10" s="233"/>
      <c r="E10" s="231" t="s">
        <v>1098</v>
      </c>
    </row>
    <row r="11" spans="1:5" ht="14.4">
      <c r="D11" s="20"/>
      <c r="E11" s="20"/>
    </row>
    <row r="12" spans="1:5" ht="14.4">
      <c r="D12" s="20"/>
      <c r="E12" s="20"/>
    </row>
    <row r="13" spans="1:5" ht="14.4">
      <c r="D13" s="20"/>
      <c r="E13" s="20"/>
    </row>
    <row r="14" spans="1:5" ht="14.4">
      <c r="D14" s="20"/>
      <c r="E14" s="20"/>
    </row>
    <row r="15" spans="1:5" ht="14.4">
      <c r="D15" s="20"/>
      <c r="E15" s="20"/>
    </row>
    <row r="16" spans="1:5" ht="14.4">
      <c r="D16" s="20"/>
      <c r="E16" s="20"/>
    </row>
    <row r="17" spans="4:5" ht="14.4">
      <c r="D17" s="20"/>
      <c r="E17" s="20"/>
    </row>
    <row r="18" spans="4:5" ht="14.4">
      <c r="D18" s="20"/>
      <c r="E18" s="20"/>
    </row>
    <row r="19" spans="4:5" ht="14.4">
      <c r="D19" s="20"/>
      <c r="E19" s="20"/>
    </row>
    <row r="20" spans="4:5" ht="14.4">
      <c r="D20" s="20"/>
      <c r="E20" s="20"/>
    </row>
    <row r="21" spans="4:5" ht="14.4">
      <c r="D21" s="20"/>
      <c r="E21" s="20"/>
    </row>
    <row r="22" spans="4:5" ht="14.4">
      <c r="D22" s="20"/>
      <c r="E22" s="20"/>
    </row>
    <row r="23" spans="4:5" ht="14.4">
      <c r="D23" s="20"/>
      <c r="E23" s="20"/>
    </row>
    <row r="24" spans="4:5" ht="14.4">
      <c r="D24" s="20"/>
      <c r="E24" s="20"/>
    </row>
    <row r="25" spans="4:5" ht="14.4">
      <c r="D25" s="20"/>
      <c r="E25" s="20"/>
    </row>
    <row r="26" spans="4:5" ht="14.4">
      <c r="D26" s="20"/>
      <c r="E26" s="20"/>
    </row>
    <row r="27" spans="4:5" ht="14.4">
      <c r="D27" s="20"/>
      <c r="E27" s="20"/>
    </row>
    <row r="28" spans="4:5" ht="14.4">
      <c r="D28" s="20"/>
      <c r="E28" s="20"/>
    </row>
    <row r="29" spans="4:5" ht="14.4">
      <c r="D29" s="20"/>
      <c r="E29" s="20"/>
    </row>
    <row r="30" spans="4:5" ht="14.4">
      <c r="D30" s="20"/>
      <c r="E30" s="20"/>
    </row>
    <row r="31" spans="4:5" ht="14.4">
      <c r="D31" s="20"/>
      <c r="E31" s="20"/>
    </row>
    <row r="32" spans="4:5" ht="14.4">
      <c r="D32" s="20"/>
      <c r="E32" s="20"/>
    </row>
    <row r="33" spans="4:5" ht="14.4">
      <c r="D33" s="20"/>
      <c r="E33" s="20"/>
    </row>
    <row r="34" spans="4:5" ht="14.4">
      <c r="D34" s="20"/>
      <c r="E34" s="20"/>
    </row>
    <row r="35" spans="4:5" ht="14.4">
      <c r="D35" s="20"/>
      <c r="E35" s="20"/>
    </row>
    <row r="36" spans="4:5" ht="14.4">
      <c r="D36" s="20"/>
      <c r="E36" s="20"/>
    </row>
    <row r="37" spans="4:5" ht="14.4">
      <c r="D37" s="20"/>
      <c r="E37" s="20"/>
    </row>
    <row r="38" spans="4:5" ht="14.4">
      <c r="D38" s="20"/>
      <c r="E38" s="20"/>
    </row>
    <row r="39" spans="4:5" ht="14.4">
      <c r="D39" s="20"/>
      <c r="E39" s="20"/>
    </row>
    <row r="40" spans="4:5" ht="14.4">
      <c r="D40" s="20"/>
      <c r="E40" s="20"/>
    </row>
    <row r="41" spans="4:5" ht="14.4">
      <c r="D41" s="20"/>
      <c r="E41" s="20"/>
    </row>
    <row r="42" spans="4:5" ht="14.4">
      <c r="D42" s="20"/>
      <c r="E42" s="20"/>
    </row>
    <row r="43" spans="4:5" ht="14.4">
      <c r="D43" s="20"/>
      <c r="E43" s="20"/>
    </row>
    <row r="44" spans="4:5" ht="14.4">
      <c r="D44" s="20"/>
      <c r="E44" s="20"/>
    </row>
    <row r="45" spans="4:5" ht="14.4">
      <c r="D45" s="20"/>
      <c r="E45" s="20"/>
    </row>
    <row r="46" spans="4:5" ht="14.4">
      <c r="D46" s="20"/>
      <c r="E46" s="20"/>
    </row>
    <row r="47" spans="4:5" ht="14.4">
      <c r="D47" s="20"/>
      <c r="E47" s="20"/>
    </row>
    <row r="48" spans="4:5" ht="14.4">
      <c r="D48" s="20"/>
      <c r="E48" s="20"/>
    </row>
    <row r="49" spans="4:5" ht="14.4">
      <c r="D49" s="20"/>
      <c r="E49" s="20"/>
    </row>
    <row r="50" spans="4:5" ht="14.4">
      <c r="D50" s="20"/>
      <c r="E50" s="20"/>
    </row>
    <row r="51" spans="4:5" ht="14.4">
      <c r="D51" s="20"/>
      <c r="E51" s="20"/>
    </row>
    <row r="52" spans="4:5" ht="14.4">
      <c r="D52" s="20"/>
      <c r="E52" s="20"/>
    </row>
    <row r="53" spans="4:5" ht="14.4">
      <c r="D53" s="20"/>
      <c r="E53" s="20"/>
    </row>
    <row r="54" spans="4:5" ht="14.4">
      <c r="D54" s="20"/>
      <c r="E54" s="20"/>
    </row>
    <row r="55" spans="4:5" ht="14.4">
      <c r="D55" s="20"/>
      <c r="E55" s="20"/>
    </row>
    <row r="56" spans="4:5" ht="14.4">
      <c r="D56" s="20"/>
      <c r="E56" s="20"/>
    </row>
    <row r="57" spans="4:5" ht="14.4">
      <c r="D57" s="20"/>
      <c r="E57" s="20"/>
    </row>
    <row r="58" spans="4:5" ht="14.4">
      <c r="D58" s="20"/>
      <c r="E58" s="20"/>
    </row>
    <row r="59" spans="4:5" ht="14.4">
      <c r="D59" s="20"/>
      <c r="E59" s="20"/>
    </row>
    <row r="60" spans="4:5" ht="14.4">
      <c r="D60" s="20"/>
      <c r="E60" s="20"/>
    </row>
    <row r="61" spans="4:5" ht="14.4">
      <c r="D61" s="20"/>
      <c r="E61" s="20"/>
    </row>
    <row r="62" spans="4:5" ht="14.4">
      <c r="D62" s="20"/>
      <c r="E62" s="20"/>
    </row>
    <row r="63" spans="4:5" ht="14.4">
      <c r="D63" s="20"/>
      <c r="E63" s="20"/>
    </row>
    <row r="64" spans="4:5" ht="14.4">
      <c r="D64" s="20"/>
      <c r="E64" s="20"/>
    </row>
    <row r="65" spans="4:5" ht="14.4">
      <c r="D65" s="20"/>
      <c r="E65" s="20"/>
    </row>
    <row r="66" spans="4:5" ht="14.4">
      <c r="D66" s="20"/>
      <c r="E66" s="20"/>
    </row>
    <row r="67" spans="4:5" ht="14.4">
      <c r="D67" s="20"/>
      <c r="E67" s="20"/>
    </row>
    <row r="68" spans="4:5" ht="14.4">
      <c r="D68" s="20"/>
      <c r="E68" s="20"/>
    </row>
    <row r="69" spans="4:5" ht="14.4">
      <c r="D69" s="20"/>
      <c r="E69" s="20"/>
    </row>
    <row r="70" spans="4:5" ht="14.4">
      <c r="D70" s="20"/>
      <c r="E70" s="20"/>
    </row>
    <row r="71" spans="4:5" ht="14.4">
      <c r="D71" s="20"/>
      <c r="E71" s="20"/>
    </row>
    <row r="72" spans="4:5" ht="14.4">
      <c r="D72" s="20"/>
      <c r="E72" s="20"/>
    </row>
    <row r="73" spans="4:5" ht="14.4">
      <c r="D73" s="20"/>
      <c r="E73" s="20"/>
    </row>
    <row r="74" spans="4:5" ht="14.4">
      <c r="D74" s="20"/>
      <c r="E74" s="20"/>
    </row>
    <row r="75" spans="4:5" ht="14.4">
      <c r="D75" s="20"/>
      <c r="E75" s="20"/>
    </row>
    <row r="76" spans="4:5" ht="14.4">
      <c r="D76" s="20"/>
      <c r="E76" s="20"/>
    </row>
    <row r="77" spans="4:5" ht="14.4">
      <c r="D77" s="20"/>
      <c r="E77" s="20"/>
    </row>
    <row r="78" spans="4:5" ht="14.4">
      <c r="D78" s="20"/>
      <c r="E78" s="20"/>
    </row>
    <row r="79" spans="4:5" ht="14.4">
      <c r="D79" s="20"/>
      <c r="E79" s="20"/>
    </row>
    <row r="80" spans="4:5" ht="14.4">
      <c r="D80" s="20"/>
      <c r="E80" s="20"/>
    </row>
    <row r="81" spans="4:5" ht="14.4">
      <c r="D81" s="20"/>
      <c r="E81" s="20"/>
    </row>
    <row r="82" spans="4:5" ht="14.4">
      <c r="D82" s="20"/>
      <c r="E82" s="20"/>
    </row>
    <row r="83" spans="4:5" ht="14.4">
      <c r="D83" s="20"/>
      <c r="E83" s="20"/>
    </row>
    <row r="84" spans="4:5" ht="14.4">
      <c r="D84" s="20"/>
      <c r="E84" s="20"/>
    </row>
    <row r="85" spans="4:5" ht="14.4">
      <c r="D85" s="20"/>
      <c r="E85" s="20"/>
    </row>
    <row r="86" spans="4:5" ht="14.4">
      <c r="D86" s="20"/>
      <c r="E86" s="20"/>
    </row>
    <row r="87" spans="4:5" ht="14.4">
      <c r="D87" s="20"/>
      <c r="E87" s="20"/>
    </row>
    <row r="88" spans="4:5" ht="14.4">
      <c r="D88" s="20"/>
      <c r="E88" s="20"/>
    </row>
    <row r="89" spans="4:5" ht="14.4">
      <c r="D89" s="20"/>
      <c r="E89" s="20"/>
    </row>
    <row r="90" spans="4:5" ht="14.4">
      <c r="D90" s="20"/>
      <c r="E90" s="20"/>
    </row>
  </sheetData>
  <autoFilter ref="A3:E4" xr:uid="{7887E8F6-070E-4612-93D5-EF6641345C2F}"/>
  <mergeCells count="10">
    <mergeCell ref="C5:C10"/>
    <mergeCell ref="D5:D10"/>
    <mergeCell ref="B5:B10"/>
    <mergeCell ref="A5:A10"/>
    <mergeCell ref="A1:E1"/>
    <mergeCell ref="A3:A4"/>
    <mergeCell ref="B3:B4"/>
    <mergeCell ref="C3:C4"/>
    <mergeCell ref="D3:D4"/>
    <mergeCell ref="E3:E4"/>
  </mergeCells>
  <printOptions horizontalCentered="1"/>
  <pageMargins left="0.25" right="0.25" top="0.75" bottom="0.75" header="0.3" footer="0.3"/>
  <pageSetup paperSize="9" scale="3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DCEF7-ACBC-477F-ABDE-84A6380F2BA5}">
  <sheetPr codeName="Hoja2">
    <tabColor rgb="FF005050"/>
    <pageSetUpPr fitToPage="1"/>
  </sheetPr>
  <dimension ref="A1:AX77"/>
  <sheetViews>
    <sheetView showGridLines="0" tabSelected="1" view="pageBreakPreview" zoomScale="39" zoomScaleNormal="85" zoomScaleSheetLayoutView="85" workbookViewId="0">
      <selection activeCell="N17" sqref="N17"/>
    </sheetView>
  </sheetViews>
  <sheetFormatPr baseColWidth="10" defaultColWidth="11.44140625" defaultRowHeight="14.4"/>
  <cols>
    <col min="1" max="1" width="6.88671875" style="20" customWidth="1"/>
    <col min="2" max="2" width="56" style="20" customWidth="1"/>
    <col min="3" max="3" width="7.88671875" style="20" hidden="1" customWidth="1"/>
    <col min="4" max="4" width="25.33203125" style="20" customWidth="1"/>
    <col min="5" max="5" width="35.44140625" style="160" customWidth="1"/>
    <col min="6" max="6" width="56.5546875" style="20" customWidth="1"/>
    <col min="7" max="7" width="30.109375" style="20" customWidth="1"/>
    <col min="8" max="8" width="12.109375" style="20" customWidth="1"/>
    <col min="9" max="9" width="47.6640625" style="20" customWidth="1"/>
    <col min="10" max="10" width="24.109375" style="20" customWidth="1"/>
    <col min="11" max="11" width="50" style="20" customWidth="1"/>
    <col min="12" max="12" width="57.5546875" style="20" bestFit="1" customWidth="1"/>
    <col min="13" max="13" width="21" style="20" customWidth="1"/>
    <col min="14" max="14" width="18.6640625" style="20" customWidth="1"/>
    <col min="15" max="15" width="21.88671875" style="20" customWidth="1"/>
    <col min="16" max="16" width="33.44140625" style="223" customWidth="1"/>
    <col min="17" max="17" width="6.109375" style="223" hidden="1" customWidth="1"/>
    <col min="18" max="18" width="34.44140625" style="223" customWidth="1"/>
    <col min="19" max="19" width="7.33203125" style="223" hidden="1" customWidth="1"/>
    <col min="20" max="20" width="47.6640625" style="223" customWidth="1"/>
    <col min="21" max="21" width="19.33203125" style="225" hidden="1" customWidth="1"/>
    <col min="22" max="22" width="47.6640625" style="223" customWidth="1"/>
    <col min="23" max="23" width="3.109375" style="223" hidden="1" customWidth="1"/>
    <col min="24" max="24" width="47.6640625" style="223" customWidth="1"/>
    <col min="25" max="25" width="5.44140625" style="20" hidden="1" customWidth="1"/>
    <col min="26" max="26" width="21.5546875" style="20" customWidth="1"/>
    <col min="27" max="27" width="4.33203125" style="20" hidden="1" customWidth="1"/>
    <col min="28" max="28" width="25.109375" style="20" customWidth="1"/>
    <col min="29" max="29" width="37.88671875" style="26" customWidth="1"/>
    <col min="30" max="30" width="48.88671875" style="26" customWidth="1"/>
    <col min="31" max="16384" width="11.44140625" style="20"/>
  </cols>
  <sheetData>
    <row r="1" spans="2:30">
      <c r="B1" s="21" t="s">
        <v>10</v>
      </c>
      <c r="C1" s="21"/>
      <c r="D1" s="21" t="s">
        <v>10</v>
      </c>
      <c r="E1" s="21" t="s">
        <v>10</v>
      </c>
      <c r="F1" s="21"/>
      <c r="G1" s="21" t="s">
        <v>10</v>
      </c>
      <c r="H1" s="21"/>
      <c r="I1" s="240"/>
      <c r="J1" s="240"/>
      <c r="K1" s="240"/>
      <c r="L1" s="240"/>
      <c r="M1" s="240"/>
      <c r="N1" s="240"/>
      <c r="O1" s="240"/>
      <c r="P1" s="21" t="s">
        <v>10</v>
      </c>
      <c r="Q1" s="21"/>
      <c r="R1" s="21" t="s">
        <v>10</v>
      </c>
      <c r="S1" s="21"/>
      <c r="T1" s="21" t="s">
        <v>10</v>
      </c>
      <c r="U1" s="21"/>
      <c r="V1" s="21" t="s">
        <v>10</v>
      </c>
      <c r="W1" s="21"/>
      <c r="X1" s="21" t="s">
        <v>10</v>
      </c>
      <c r="Y1" s="21"/>
      <c r="Z1" s="21" t="s">
        <v>10</v>
      </c>
      <c r="AA1" s="21" t="s">
        <v>10</v>
      </c>
      <c r="AB1" s="21" t="s">
        <v>10</v>
      </c>
      <c r="AC1" s="21" t="s">
        <v>10</v>
      </c>
      <c r="AD1" s="21" t="s">
        <v>10</v>
      </c>
    </row>
    <row r="2" spans="2:30" s="8" customFormat="1" ht="53.25" customHeight="1">
      <c r="B2" s="303"/>
      <c r="C2" s="303"/>
      <c r="D2" s="303"/>
      <c r="E2" s="241" t="s">
        <v>11</v>
      </c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2"/>
      <c r="Z2" s="242"/>
      <c r="AA2" s="242"/>
      <c r="AB2" s="242"/>
      <c r="AC2" s="114" t="s">
        <v>12</v>
      </c>
      <c r="AD2" s="18" t="s">
        <v>13</v>
      </c>
    </row>
    <row r="3" spans="2:30" s="8" customFormat="1" ht="43.5" customHeight="1">
      <c r="B3" s="303"/>
      <c r="C3" s="303"/>
      <c r="D3" s="303"/>
      <c r="E3" s="243" t="s">
        <v>14</v>
      </c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  <c r="Y3" s="244"/>
      <c r="Z3" s="244"/>
      <c r="AA3" s="244"/>
      <c r="AB3" s="244"/>
      <c r="AC3" s="114" t="s">
        <v>15</v>
      </c>
      <c r="AD3" s="19" t="s">
        <v>16</v>
      </c>
    </row>
    <row r="4" spans="2:30" s="8" customFormat="1" ht="59.25" customHeight="1">
      <c r="B4" s="303"/>
      <c r="C4" s="303"/>
      <c r="D4" s="303"/>
      <c r="E4" s="243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44"/>
      <c r="AA4" s="244"/>
      <c r="AB4" s="244"/>
      <c r="AC4" s="114" t="s">
        <v>17</v>
      </c>
      <c r="AD4" s="19" t="s">
        <v>16</v>
      </c>
    </row>
    <row r="5" spans="2:30" s="8" customFormat="1" ht="9.75" customHeight="1">
      <c r="B5" s="308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  <c r="Y5" s="309"/>
      <c r="Z5" s="309"/>
      <c r="AA5" s="309"/>
      <c r="AB5" s="309"/>
      <c r="AC5" s="309"/>
      <c r="AD5" s="309"/>
    </row>
    <row r="6" spans="2:30" ht="24">
      <c r="B6" s="229" t="s">
        <v>10</v>
      </c>
      <c r="C6" s="59"/>
      <c r="D6" s="245" t="s">
        <v>10</v>
      </c>
      <c r="E6" s="246"/>
      <c r="F6" s="59"/>
      <c r="G6" s="59"/>
      <c r="H6" s="59"/>
      <c r="I6" s="60" t="s">
        <v>10</v>
      </c>
      <c r="J6" s="60"/>
      <c r="K6" s="60" t="s">
        <v>10</v>
      </c>
      <c r="L6" s="60" t="s">
        <v>10</v>
      </c>
      <c r="M6" s="60" t="s">
        <v>10</v>
      </c>
      <c r="N6" s="60" t="s">
        <v>10</v>
      </c>
      <c r="O6" s="60" t="s">
        <v>10</v>
      </c>
      <c r="P6" s="59" t="s">
        <v>10</v>
      </c>
      <c r="Q6" s="59"/>
      <c r="R6" s="59" t="s">
        <v>10</v>
      </c>
      <c r="S6" s="59"/>
      <c r="T6" s="59" t="s">
        <v>10</v>
      </c>
      <c r="U6" s="59"/>
      <c r="V6" s="59" t="s">
        <v>10</v>
      </c>
      <c r="W6" s="59"/>
      <c r="X6" s="59" t="s">
        <v>10</v>
      </c>
      <c r="Y6" s="59"/>
      <c r="Z6" s="59" t="s">
        <v>10</v>
      </c>
      <c r="AA6" s="59" t="s">
        <v>10</v>
      </c>
      <c r="AB6" s="59" t="s">
        <v>10</v>
      </c>
      <c r="AC6" s="59" t="s">
        <v>10</v>
      </c>
      <c r="AD6" s="59" t="s">
        <v>10</v>
      </c>
    </row>
    <row r="7" spans="2:30" ht="12.75" customHeight="1">
      <c r="B7" s="304" t="s">
        <v>10</v>
      </c>
      <c r="C7" s="305"/>
      <c r="D7" s="305"/>
      <c r="E7" s="159"/>
      <c r="F7" s="61"/>
      <c r="G7" s="61"/>
      <c r="H7" s="61"/>
      <c r="I7" s="62"/>
      <c r="J7" s="62"/>
      <c r="K7" s="62"/>
      <c r="L7" s="62"/>
      <c r="M7" s="62"/>
      <c r="N7" s="62"/>
      <c r="O7" s="62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</row>
    <row r="8" spans="2:30" ht="12.75" customHeight="1">
      <c r="B8" s="306"/>
      <c r="C8" s="307"/>
      <c r="D8" s="307"/>
      <c r="E8" s="22" t="s">
        <v>10</v>
      </c>
      <c r="F8" s="22"/>
      <c r="G8" s="22" t="s">
        <v>10</v>
      </c>
      <c r="H8" s="22"/>
      <c r="I8" s="22" t="s">
        <v>10</v>
      </c>
      <c r="J8" s="22"/>
      <c r="K8" s="22" t="s">
        <v>10</v>
      </c>
      <c r="L8" s="22" t="s">
        <v>10</v>
      </c>
      <c r="M8" s="22" t="s">
        <v>10</v>
      </c>
      <c r="N8" s="22" t="s">
        <v>10</v>
      </c>
      <c r="O8" s="22" t="s">
        <v>10</v>
      </c>
      <c r="P8" s="23" t="s">
        <v>10</v>
      </c>
      <c r="Q8" s="23"/>
      <c r="R8" s="23" t="s">
        <v>10</v>
      </c>
      <c r="S8" s="23"/>
      <c r="T8" s="23" t="s">
        <v>10</v>
      </c>
      <c r="U8" s="23"/>
      <c r="V8" s="23" t="s">
        <v>10</v>
      </c>
      <c r="W8" s="23"/>
      <c r="X8" s="23" t="s">
        <v>10</v>
      </c>
      <c r="Y8" s="23"/>
      <c r="Z8" s="22" t="s">
        <v>10</v>
      </c>
      <c r="AA8" s="22" t="s">
        <v>10</v>
      </c>
      <c r="AB8" s="22" t="s">
        <v>10</v>
      </c>
      <c r="AC8" s="22" t="s">
        <v>10</v>
      </c>
      <c r="AD8" s="22" t="s">
        <v>10</v>
      </c>
    </row>
    <row r="9" spans="2:30" s="173" customFormat="1" ht="40.5" customHeight="1">
      <c r="B9" s="228" t="s">
        <v>18</v>
      </c>
      <c r="C9" s="257"/>
      <c r="D9" s="257"/>
      <c r="E9" s="258"/>
      <c r="F9" s="247"/>
      <c r="G9" s="247"/>
      <c r="H9" s="247"/>
      <c r="I9" s="276" t="s">
        <v>19</v>
      </c>
      <c r="J9" s="277"/>
      <c r="K9" s="278"/>
      <c r="L9" s="278"/>
      <c r="M9" s="278"/>
      <c r="N9" s="278"/>
      <c r="O9" s="279"/>
      <c r="P9" s="170" t="s">
        <v>10</v>
      </c>
      <c r="Q9" s="170"/>
      <c r="R9" s="171" t="s">
        <v>10</v>
      </c>
      <c r="S9" s="171"/>
      <c r="T9" s="171" t="s">
        <v>10</v>
      </c>
      <c r="U9" s="171"/>
      <c r="V9" s="171" t="s">
        <v>10</v>
      </c>
      <c r="W9" s="171"/>
      <c r="X9" s="171" t="s">
        <v>10</v>
      </c>
      <c r="Y9" s="171"/>
      <c r="Z9" s="172" t="s">
        <v>10</v>
      </c>
      <c r="AA9" s="172" t="s">
        <v>10</v>
      </c>
      <c r="AB9" s="280" t="s">
        <v>20</v>
      </c>
      <c r="AC9" s="281"/>
      <c r="AD9" s="282"/>
    </row>
    <row r="10" spans="2:30" s="173" customFormat="1" ht="54" customHeight="1">
      <c r="B10" s="228" t="s">
        <v>21</v>
      </c>
      <c r="C10" s="259" t="s">
        <v>16</v>
      </c>
      <c r="D10" s="259"/>
      <c r="E10" s="260"/>
      <c r="F10" s="247"/>
      <c r="G10" s="247"/>
      <c r="H10" s="247"/>
      <c r="I10" s="248" t="s">
        <v>22</v>
      </c>
      <c r="J10" s="263" t="s">
        <v>1107</v>
      </c>
      <c r="K10" s="264"/>
      <c r="L10" s="161" t="s">
        <v>23</v>
      </c>
      <c r="M10" s="250"/>
      <c r="N10" s="251"/>
      <c r="O10" s="252"/>
      <c r="P10" s="174" t="s">
        <v>10</v>
      </c>
      <c r="Q10" s="170"/>
      <c r="R10" s="171" t="s">
        <v>10</v>
      </c>
      <c r="S10" s="171"/>
      <c r="T10" s="171" t="s">
        <v>10</v>
      </c>
      <c r="U10" s="171"/>
      <c r="V10" s="171" t="s">
        <v>10</v>
      </c>
      <c r="W10" s="171"/>
      <c r="X10" s="171" t="s">
        <v>10</v>
      </c>
      <c r="Y10" s="171"/>
      <c r="Z10" s="172" t="s">
        <v>10</v>
      </c>
      <c r="AA10" s="172" t="s">
        <v>10</v>
      </c>
      <c r="AB10" s="175">
        <v>1</v>
      </c>
      <c r="AC10" s="283" t="s">
        <v>24</v>
      </c>
      <c r="AD10" s="284"/>
    </row>
    <row r="11" spans="2:30" s="173" customFormat="1" ht="51" customHeight="1">
      <c r="B11" s="228" t="s">
        <v>25</v>
      </c>
      <c r="C11" s="261">
        <v>45575</v>
      </c>
      <c r="D11" s="257"/>
      <c r="E11" s="258"/>
      <c r="F11" s="247"/>
      <c r="G11" s="247"/>
      <c r="H11" s="247"/>
      <c r="I11" s="249"/>
      <c r="J11" s="263" t="s">
        <v>1108</v>
      </c>
      <c r="K11" s="264"/>
      <c r="L11" s="162" t="s">
        <v>26</v>
      </c>
      <c r="M11" s="287"/>
      <c r="N11" s="288"/>
      <c r="O11" s="289"/>
      <c r="P11" s="170" t="s">
        <v>10</v>
      </c>
      <c r="Q11" s="170"/>
      <c r="R11" s="171" t="s">
        <v>10</v>
      </c>
      <c r="S11" s="171"/>
      <c r="T11" s="171" t="s">
        <v>10</v>
      </c>
      <c r="U11" s="171"/>
      <c r="V11" s="171" t="s">
        <v>10</v>
      </c>
      <c r="W11" s="171"/>
      <c r="X11" s="171" t="s">
        <v>10</v>
      </c>
      <c r="Y11" s="171"/>
      <c r="Z11" s="172" t="s">
        <v>10</v>
      </c>
      <c r="AA11" s="172" t="s">
        <v>10</v>
      </c>
      <c r="AB11" s="175">
        <v>2</v>
      </c>
      <c r="AC11" s="283" t="s">
        <v>27</v>
      </c>
      <c r="AD11" s="284"/>
    </row>
    <row r="12" spans="2:30" s="173" customFormat="1" ht="58.5" customHeight="1">
      <c r="B12" s="228" t="s">
        <v>28</v>
      </c>
      <c r="C12" s="262" t="s">
        <v>1116</v>
      </c>
      <c r="D12" s="257"/>
      <c r="E12" s="258"/>
      <c r="F12" s="253"/>
      <c r="G12" s="253"/>
      <c r="H12" s="253"/>
      <c r="I12" s="249"/>
      <c r="J12" s="263" t="s">
        <v>1109</v>
      </c>
      <c r="K12" s="264"/>
      <c r="L12" s="163" t="s">
        <v>29</v>
      </c>
      <c r="M12" s="254"/>
      <c r="N12" s="255"/>
      <c r="O12" s="256"/>
      <c r="P12" s="174" t="s">
        <v>10</v>
      </c>
      <c r="Q12" s="170"/>
      <c r="R12" s="171" t="s">
        <v>10</v>
      </c>
      <c r="S12" s="171"/>
      <c r="T12" s="171" t="s">
        <v>10</v>
      </c>
      <c r="U12" s="171"/>
      <c r="V12" s="171" t="s">
        <v>10</v>
      </c>
      <c r="W12" s="171"/>
      <c r="X12" s="171" t="s">
        <v>10</v>
      </c>
      <c r="Y12" s="171"/>
      <c r="Z12" s="172" t="s">
        <v>10</v>
      </c>
      <c r="AA12" s="172" t="s">
        <v>10</v>
      </c>
      <c r="AB12" s="175">
        <v>3</v>
      </c>
      <c r="AC12" s="283" t="s">
        <v>30</v>
      </c>
      <c r="AD12" s="284"/>
    </row>
    <row r="13" spans="2:30" s="173" customFormat="1" ht="60.75" customHeight="1">
      <c r="B13" s="228" t="s">
        <v>31</v>
      </c>
      <c r="C13" s="262" t="s">
        <v>1117</v>
      </c>
      <c r="D13" s="257"/>
      <c r="E13" s="258"/>
      <c r="F13" s="177"/>
      <c r="G13" s="176"/>
      <c r="H13" s="177"/>
      <c r="I13" s="249"/>
      <c r="J13" s="263"/>
      <c r="K13" s="264"/>
      <c r="L13" s="274" t="s">
        <v>32</v>
      </c>
      <c r="M13" s="274"/>
      <c r="N13" s="290"/>
      <c r="O13" s="177"/>
      <c r="P13" s="170"/>
      <c r="Q13" s="170"/>
      <c r="R13" s="171"/>
      <c r="S13" s="171"/>
      <c r="T13" s="171"/>
      <c r="U13" s="171"/>
      <c r="V13" s="171"/>
      <c r="W13" s="171"/>
      <c r="X13" s="171"/>
      <c r="Y13" s="171"/>
      <c r="Z13" s="172"/>
      <c r="AA13" s="172"/>
      <c r="AB13" s="175">
        <v>4</v>
      </c>
      <c r="AC13" s="283" t="s">
        <v>33</v>
      </c>
      <c r="AD13" s="284"/>
    </row>
    <row r="14" spans="2:30" s="173" customFormat="1" ht="57" customHeight="1">
      <c r="B14" s="228" t="s">
        <v>34</v>
      </c>
      <c r="C14" s="262" t="s">
        <v>1126</v>
      </c>
      <c r="D14" s="257"/>
      <c r="E14" s="258"/>
      <c r="F14" s="177"/>
      <c r="G14" s="176"/>
      <c r="H14" s="177"/>
      <c r="I14" s="285" t="s">
        <v>35</v>
      </c>
      <c r="J14" s="263" t="s">
        <v>1110</v>
      </c>
      <c r="K14" s="264"/>
      <c r="L14" s="177" t="s">
        <v>10</v>
      </c>
      <c r="M14" s="274" t="s">
        <v>10</v>
      </c>
      <c r="N14" s="274"/>
      <c r="O14" s="274"/>
      <c r="P14" s="170" t="s">
        <v>10</v>
      </c>
      <c r="Q14" s="170"/>
      <c r="R14" s="171" t="s">
        <v>10</v>
      </c>
      <c r="S14" s="171"/>
      <c r="T14" s="171" t="s">
        <v>10</v>
      </c>
      <c r="U14" s="171"/>
      <c r="V14" s="171" t="s">
        <v>10</v>
      </c>
      <c r="W14" s="171"/>
      <c r="X14" s="171" t="s">
        <v>10</v>
      </c>
      <c r="Y14" s="171"/>
      <c r="Z14" s="172" t="s">
        <v>10</v>
      </c>
      <c r="AA14" s="172" t="s">
        <v>10</v>
      </c>
      <c r="AB14" s="178">
        <v>5</v>
      </c>
      <c r="AC14" s="283" t="s">
        <v>36</v>
      </c>
      <c r="AD14" s="284"/>
    </row>
    <row r="15" spans="2:30" s="173" customFormat="1" ht="57" customHeight="1">
      <c r="B15" s="228" t="s">
        <v>37</v>
      </c>
      <c r="C15" s="262" t="s">
        <v>1126</v>
      </c>
      <c r="D15" s="257"/>
      <c r="E15" s="258"/>
      <c r="F15" s="177"/>
      <c r="G15" s="176"/>
      <c r="H15" s="177"/>
      <c r="I15" s="286"/>
      <c r="J15" s="263"/>
      <c r="K15" s="264"/>
      <c r="L15" s="177"/>
      <c r="M15" s="177"/>
      <c r="N15" s="177"/>
      <c r="O15" s="177"/>
      <c r="P15" s="169"/>
      <c r="Q15" s="169"/>
      <c r="R15" s="169"/>
      <c r="S15" s="169"/>
      <c r="T15" s="169"/>
      <c r="U15" s="169"/>
      <c r="V15" s="169"/>
      <c r="W15" s="169"/>
      <c r="X15" s="169"/>
      <c r="Y15" s="169"/>
      <c r="Z15" s="177"/>
      <c r="AA15" s="177"/>
      <c r="AB15" s="177"/>
    </row>
    <row r="16" spans="2:30" s="173" customFormat="1" ht="63.75" customHeight="1">
      <c r="B16" s="228" t="s">
        <v>38</v>
      </c>
      <c r="C16" s="262" t="s">
        <v>1083</v>
      </c>
      <c r="D16" s="257"/>
      <c r="E16" s="258"/>
      <c r="F16" s="177"/>
      <c r="G16" s="176"/>
      <c r="H16" s="177"/>
      <c r="I16" s="286"/>
      <c r="J16" s="263"/>
      <c r="K16" s="264"/>
      <c r="L16" s="177"/>
      <c r="M16" s="177"/>
      <c r="N16" s="177"/>
      <c r="O16" s="177"/>
      <c r="P16" s="169"/>
      <c r="Q16" s="169"/>
      <c r="R16" s="169"/>
      <c r="S16" s="169"/>
      <c r="T16" s="169"/>
      <c r="U16" s="169"/>
      <c r="V16" s="169"/>
      <c r="W16" s="169"/>
      <c r="X16" s="169"/>
      <c r="Y16" s="169"/>
      <c r="Z16" s="177"/>
      <c r="AA16" s="177"/>
      <c r="AB16" s="177"/>
    </row>
    <row r="17" spans="1:30" s="173" customFormat="1" ht="60" customHeight="1">
      <c r="B17" s="164"/>
      <c r="C17" s="293"/>
      <c r="D17" s="293"/>
      <c r="E17" s="293"/>
      <c r="F17" s="177"/>
      <c r="G17" s="176"/>
      <c r="H17" s="177"/>
      <c r="I17" s="248"/>
      <c r="J17" s="263"/>
      <c r="K17" s="264"/>
      <c r="L17" s="177"/>
      <c r="M17" s="177"/>
      <c r="N17" s="177"/>
      <c r="O17" s="177"/>
      <c r="P17" s="169"/>
      <c r="Q17" s="169"/>
      <c r="R17" s="169"/>
      <c r="S17" s="169"/>
      <c r="T17" s="169"/>
      <c r="U17" s="169"/>
      <c r="V17" s="169"/>
      <c r="W17" s="169"/>
      <c r="X17" s="169"/>
      <c r="Y17" s="169"/>
      <c r="Z17" s="177"/>
      <c r="AA17" s="177"/>
      <c r="AB17" s="177"/>
    </row>
    <row r="18" spans="1:30" s="173" customFormat="1" ht="22.5" customHeight="1">
      <c r="E18" s="179"/>
      <c r="F18" s="177"/>
      <c r="G18" s="176"/>
      <c r="H18" s="177"/>
      <c r="I18" s="165"/>
      <c r="J18" s="169"/>
      <c r="K18" s="169"/>
      <c r="L18" s="177"/>
      <c r="M18" s="177"/>
      <c r="N18" s="177"/>
      <c r="O18" s="177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77"/>
      <c r="AA18" s="177"/>
      <c r="AB18" s="177"/>
    </row>
    <row r="19" spans="1:30" s="173" customFormat="1" ht="37.5" customHeight="1">
      <c r="E19" s="179"/>
      <c r="F19" s="177"/>
      <c r="G19" s="176"/>
      <c r="H19" s="177"/>
      <c r="I19" s="166" t="s">
        <v>39</v>
      </c>
      <c r="J19" s="169"/>
      <c r="K19" s="169"/>
      <c r="L19" s="177"/>
      <c r="M19" s="177"/>
      <c r="N19" s="177"/>
      <c r="O19" s="177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77"/>
      <c r="AA19" s="177"/>
      <c r="AB19" s="177"/>
    </row>
    <row r="20" spans="1:30" s="173" customFormat="1" ht="38.25" customHeight="1">
      <c r="E20" s="179"/>
      <c r="F20" s="177"/>
      <c r="G20" s="176"/>
      <c r="H20" s="177"/>
      <c r="I20" s="167" t="s">
        <v>40</v>
      </c>
      <c r="J20" s="168" t="s">
        <v>750</v>
      </c>
      <c r="K20" s="247"/>
      <c r="L20" s="247"/>
      <c r="M20" s="177"/>
      <c r="N20" s="177"/>
      <c r="O20" s="177"/>
      <c r="P20" s="169"/>
      <c r="Q20" s="169"/>
      <c r="R20" s="169"/>
      <c r="S20" s="169"/>
      <c r="T20" s="169"/>
      <c r="U20" s="169"/>
      <c r="V20" s="169"/>
      <c r="W20" s="169"/>
      <c r="X20" s="169"/>
      <c r="Y20" s="169"/>
      <c r="Z20" s="177"/>
      <c r="AA20" s="177"/>
      <c r="AB20" s="177"/>
    </row>
    <row r="21" spans="1:30" s="173" customFormat="1" ht="52.5" customHeight="1">
      <c r="E21" s="179"/>
      <c r="F21" s="177"/>
      <c r="G21" s="176"/>
      <c r="H21" s="177"/>
      <c r="I21" s="167" t="s">
        <v>42</v>
      </c>
      <c r="J21" s="168" t="s">
        <v>41</v>
      </c>
      <c r="K21" s="169"/>
      <c r="L21" s="177"/>
      <c r="M21" s="177"/>
      <c r="N21" s="177"/>
      <c r="O21" s="177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177"/>
      <c r="AA21" s="177"/>
      <c r="AB21" s="177"/>
    </row>
    <row r="22" spans="1:30" ht="37.5" customHeight="1">
      <c r="F22" s="22"/>
      <c r="G22" s="24"/>
      <c r="H22" s="22"/>
      <c r="I22" s="63"/>
      <c r="J22" s="58"/>
      <c r="K22" s="58"/>
      <c r="L22" s="25"/>
      <c r="M22" s="25"/>
      <c r="N22" s="25"/>
      <c r="O22" s="25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2"/>
      <c r="AA22" s="22"/>
      <c r="AB22" s="22"/>
      <c r="AC22" s="20"/>
      <c r="AD22" s="20"/>
    </row>
    <row r="23" spans="1:30" s="173" customFormat="1" ht="43.5" customHeight="1">
      <c r="E23" s="179"/>
      <c r="F23" s="177"/>
      <c r="G23" s="176"/>
      <c r="H23" s="268" t="s">
        <v>43</v>
      </c>
      <c r="I23" s="268"/>
      <c r="J23" s="268"/>
      <c r="K23" s="268"/>
      <c r="L23" s="268"/>
      <c r="M23" s="268"/>
      <c r="N23" s="268"/>
      <c r="O23" s="268"/>
      <c r="P23" s="268"/>
      <c r="Q23" s="268"/>
      <c r="R23" s="268"/>
      <c r="S23" s="268"/>
      <c r="T23" s="268"/>
      <c r="U23" s="268"/>
      <c r="V23" s="268"/>
      <c r="W23" s="268"/>
      <c r="X23" s="268"/>
      <c r="Y23" s="268"/>
      <c r="Z23" s="268"/>
      <c r="AA23" s="268"/>
      <c r="AB23" s="268"/>
      <c r="AC23" s="319" t="s">
        <v>44</v>
      </c>
      <c r="AD23" s="319"/>
    </row>
    <row r="24" spans="1:30" s="173" customFormat="1" ht="65.25" customHeight="1">
      <c r="A24" s="291" t="s">
        <v>3</v>
      </c>
      <c r="B24" s="292"/>
      <c r="C24" s="291" t="s">
        <v>4</v>
      </c>
      <c r="D24" s="294"/>
      <c r="E24" s="294"/>
      <c r="F24" s="294"/>
      <c r="G24" s="292"/>
      <c r="H24" s="265" t="s">
        <v>45</v>
      </c>
      <c r="I24" s="266"/>
      <c r="J24" s="266"/>
      <c r="K24" s="266"/>
      <c r="L24" s="267"/>
      <c r="M24" s="272" t="s">
        <v>46</v>
      </c>
      <c r="N24" s="273"/>
      <c r="O24" s="275"/>
      <c r="P24" s="269" t="s">
        <v>47</v>
      </c>
      <c r="Q24" s="270"/>
      <c r="R24" s="270"/>
      <c r="S24" s="270"/>
      <c r="T24" s="270"/>
      <c r="U24" s="270"/>
      <c r="V24" s="270"/>
      <c r="W24" s="270"/>
      <c r="X24" s="271"/>
      <c r="Y24" s="187"/>
      <c r="Z24" s="272" t="s">
        <v>48</v>
      </c>
      <c r="AA24" s="273"/>
      <c r="AB24" s="273"/>
      <c r="AC24" s="317" t="s">
        <v>49</v>
      </c>
      <c r="AD24" s="318"/>
    </row>
    <row r="25" spans="1:30" s="173" customFormat="1" ht="141.75" customHeight="1">
      <c r="A25" s="180" t="s">
        <v>50</v>
      </c>
      <c r="B25" s="180" t="s">
        <v>51</v>
      </c>
      <c r="C25" s="180" t="s">
        <v>50</v>
      </c>
      <c r="D25" s="181" t="s">
        <v>4</v>
      </c>
      <c r="E25" s="181" t="s">
        <v>5</v>
      </c>
      <c r="F25" s="181" t="s">
        <v>52</v>
      </c>
      <c r="G25" s="181" t="s">
        <v>53</v>
      </c>
      <c r="H25" s="181" t="s">
        <v>54</v>
      </c>
      <c r="I25" s="181" t="s">
        <v>55</v>
      </c>
      <c r="J25" s="182" t="s">
        <v>56</v>
      </c>
      <c r="K25" s="181" t="s">
        <v>57</v>
      </c>
      <c r="L25" s="181" t="s">
        <v>58</v>
      </c>
      <c r="M25" s="185" t="s">
        <v>59</v>
      </c>
      <c r="N25" s="185" t="s">
        <v>60</v>
      </c>
      <c r="O25" s="185" t="s">
        <v>61</v>
      </c>
      <c r="P25" s="183" t="s">
        <v>24</v>
      </c>
      <c r="Q25" s="183" t="s">
        <v>62</v>
      </c>
      <c r="R25" s="183" t="s">
        <v>27</v>
      </c>
      <c r="S25" s="183" t="s">
        <v>62</v>
      </c>
      <c r="T25" s="183" t="s">
        <v>63</v>
      </c>
      <c r="U25" s="183" t="s">
        <v>64</v>
      </c>
      <c r="V25" s="183" t="s">
        <v>65</v>
      </c>
      <c r="W25" s="183"/>
      <c r="X25" s="183" t="s">
        <v>66</v>
      </c>
      <c r="Y25" s="184" t="s">
        <v>62</v>
      </c>
      <c r="Z25" s="185" t="s">
        <v>61</v>
      </c>
      <c r="AA25" s="185" t="s">
        <v>67</v>
      </c>
      <c r="AB25" s="185" t="s">
        <v>68</v>
      </c>
      <c r="AC25" s="186" t="s">
        <v>69</v>
      </c>
      <c r="AD25" s="186" t="s">
        <v>70</v>
      </c>
    </row>
    <row r="26" spans="1:30" ht="74.400000000000006">
      <c r="A26" s="320">
        <v>5</v>
      </c>
      <c r="B26" s="323" t="s">
        <v>1114</v>
      </c>
      <c r="C26" s="324">
        <v>84</v>
      </c>
      <c r="D26" s="325" t="s">
        <v>1115</v>
      </c>
      <c r="E26" s="315" t="s">
        <v>7</v>
      </c>
      <c r="F26" s="200" t="s">
        <v>1077</v>
      </c>
      <c r="G26" s="189" t="s">
        <v>73</v>
      </c>
      <c r="H26" s="198" t="s">
        <v>80</v>
      </c>
      <c r="I26" s="224" t="s">
        <v>127</v>
      </c>
      <c r="J26" s="192" t="str">
        <f>+VLOOKUP(I26,Peligros_Aspectos!A:D,4,0)</f>
        <v>NO SIGNIFICATIVO</v>
      </c>
      <c r="K26" s="215" t="str">
        <f>+VLOOKUP(I26,Peligros_Aspectos!A:D,2,0)</f>
        <v>Agotamiento de recursos Naturales</v>
      </c>
      <c r="L26" s="215" t="str">
        <f>+VLOOKUP(I26,Peligros_Aspectos!A:C,3,0)</f>
        <v>Afectación de generaciones futuras
Afectación de ecosistemas
Incremento en el reporte de huella de carbono de la organización.</v>
      </c>
      <c r="M26" s="193" t="s">
        <v>76</v>
      </c>
      <c r="N26" s="192">
        <v>4</v>
      </c>
      <c r="O26" s="194">
        <f t="shared" ref="O26:O31" si="0">IF(CONCATENATE(N26,M26)="1A",1,IF(CONCATENATE(N26,M26)="1B",2,IF(CONCATENATE(N26,M26)="2A",3,IF(CONCATENATE(N26,M26)="1C",4,IF(CONCATENATE(N26,M26)="2B",5,IF(CONCATENATE(N26,M26)="3A",6,IF(CONCATENATE(N26,M26)="1D",7,IF(CONCATENATE(N26,M26)="2C",8,IF(CONCATENATE(N26,M26)="3B",9,IF(CONCATENATE(N26,M26)="4A",10,IF(CONCATENATE(N26,M26)="1E",11,IF(CONCATENATE(N26,M26)="2D",12,IF(CONCATENATE(N26,M26)="3C",13,IF(CONCATENATE(N26,M26)="4B",14,IF(CONCATENATE(N26,M26)="5A",15,IF(CONCATENATE(N26,M26)="2E",16,IF(CONCATENATE(N26,M26)="3D",17,IF(CONCATENATE(N26,M26)="4C",18,IF(CONCATENATE(N26,M26)="5B",19,IF(CONCATENATE(N26,M26)="3E",20,IF(CONCATENATE(N26,M26)="4D",21,IF(CONCATENATE(N26,M26)="5C",22,IF(CONCATENATE(N26,M26)="4E",23,IF(CONCATENATE(N26,M26)="5D",24,IF(CONCATENATE(N26,M26)="5E",25,"")))))))))))))))))))))))))</f>
        <v>18</v>
      </c>
      <c r="P26" s="215"/>
      <c r="Q26" s="215"/>
      <c r="R26" s="215"/>
      <c r="S26" s="215"/>
      <c r="T26" s="201"/>
      <c r="U26" s="203"/>
      <c r="V26" s="216" t="s">
        <v>1081</v>
      </c>
      <c r="W26" s="201"/>
      <c r="X26" s="215"/>
      <c r="Y26" s="197"/>
      <c r="Z26" s="194">
        <f t="shared" ref="Z26:Z72" si="1">O26</f>
        <v>18</v>
      </c>
      <c r="AA26" s="196"/>
      <c r="AB26" s="194">
        <v>21</v>
      </c>
      <c r="AC26" s="202"/>
      <c r="AD26" s="202" t="s">
        <v>1134</v>
      </c>
    </row>
    <row r="27" spans="1:30" ht="69.599999999999994" customHeight="1">
      <c r="A27" s="321"/>
      <c r="B27" s="323"/>
      <c r="C27" s="324"/>
      <c r="D27" s="325"/>
      <c r="E27" s="315"/>
      <c r="F27" s="200" t="s">
        <v>1077</v>
      </c>
      <c r="G27" s="189" t="s">
        <v>73</v>
      </c>
      <c r="H27" s="190" t="s">
        <v>74</v>
      </c>
      <c r="I27" s="224" t="s">
        <v>89</v>
      </c>
      <c r="J27" s="192">
        <v>0</v>
      </c>
      <c r="K27" s="215" t="s">
        <v>447</v>
      </c>
      <c r="L27" s="215" t="s">
        <v>448</v>
      </c>
      <c r="M27" s="193" t="s">
        <v>76</v>
      </c>
      <c r="N27" s="192">
        <v>2</v>
      </c>
      <c r="O27" s="194">
        <v>8</v>
      </c>
      <c r="P27" s="215"/>
      <c r="Q27" s="215"/>
      <c r="R27" s="215"/>
      <c r="S27" s="215"/>
      <c r="T27" s="201" t="s">
        <v>90</v>
      </c>
      <c r="U27" s="203" t="s">
        <v>72</v>
      </c>
      <c r="V27" s="216" t="s">
        <v>1121</v>
      </c>
      <c r="W27" s="201"/>
      <c r="X27" s="215" t="s">
        <v>77</v>
      </c>
      <c r="Y27" s="197"/>
      <c r="Z27" s="194">
        <v>8</v>
      </c>
      <c r="AA27" s="196"/>
      <c r="AB27" s="194">
        <v>16</v>
      </c>
      <c r="AC27" s="202"/>
      <c r="AD27" s="202" t="s">
        <v>1134</v>
      </c>
    </row>
    <row r="28" spans="1:30" ht="69.599999999999994" customHeight="1">
      <c r="A28" s="321"/>
      <c r="B28" s="323"/>
      <c r="C28" s="324"/>
      <c r="D28" s="325"/>
      <c r="E28" s="315"/>
      <c r="F28" s="200" t="s">
        <v>1077</v>
      </c>
      <c r="G28" s="189" t="s">
        <v>73</v>
      </c>
      <c r="H28" s="204" t="s">
        <v>87</v>
      </c>
      <c r="I28" s="224" t="s">
        <v>325</v>
      </c>
      <c r="J28" s="192">
        <v>0</v>
      </c>
      <c r="K28" s="215" t="s">
        <v>315</v>
      </c>
      <c r="L28" s="215" t="s">
        <v>326</v>
      </c>
      <c r="M28" s="193" t="s">
        <v>76</v>
      </c>
      <c r="N28" s="192">
        <v>3</v>
      </c>
      <c r="O28" s="194">
        <v>13</v>
      </c>
      <c r="P28" s="215"/>
      <c r="Q28" s="203"/>
      <c r="R28" s="203"/>
      <c r="S28" s="215" t="s">
        <v>1086</v>
      </c>
      <c r="T28" s="203"/>
      <c r="U28" s="194">
        <v>13</v>
      </c>
      <c r="V28" s="215" t="s">
        <v>1136</v>
      </c>
      <c r="W28" s="202"/>
      <c r="X28" s="202"/>
      <c r="Y28" s="197"/>
      <c r="Z28" s="194">
        <f t="shared" ref="Z28" si="2">O28</f>
        <v>13</v>
      </c>
      <c r="AA28" s="196"/>
      <c r="AB28" s="194">
        <v>17</v>
      </c>
      <c r="AC28" s="202"/>
      <c r="AD28" s="202" t="s">
        <v>1134</v>
      </c>
    </row>
    <row r="29" spans="1:30" ht="69.599999999999994" customHeight="1">
      <c r="A29" s="321"/>
      <c r="B29" s="323"/>
      <c r="C29" s="324"/>
      <c r="D29" s="325"/>
      <c r="E29" s="315"/>
      <c r="F29" s="200" t="s">
        <v>1077</v>
      </c>
      <c r="G29" s="189" t="s">
        <v>73</v>
      </c>
      <c r="H29" s="204" t="s">
        <v>87</v>
      </c>
      <c r="I29" s="224" t="s">
        <v>126</v>
      </c>
      <c r="J29" s="192">
        <f>+VLOOKUP(I29,Peligros_Aspectos!A:D,4,0)</f>
        <v>0</v>
      </c>
      <c r="K29" s="215" t="str">
        <f>+VLOOKUP(I29,Peligros_Aspectos!A:D,2,0)</f>
        <v>Psicosocial</v>
      </c>
      <c r="L29" s="215" t="str">
        <f>+VLOOKUP(I29,Peligros_Aspectos!A:C,3,0)</f>
        <v>Estrés, depresión, ausentismo laboral, ansiedad, conducta agresiva o violenta, bullyng, burn out</v>
      </c>
      <c r="M29" s="193" t="s">
        <v>76</v>
      </c>
      <c r="N29" s="192">
        <v>3</v>
      </c>
      <c r="O29" s="194">
        <f t="shared" ref="O29" si="3">IF(CONCATENATE(N29,M29)="1A",1,IF(CONCATENATE(N29,M29)="1B",2,IF(CONCATENATE(N29,M29)="2A",3,IF(CONCATENATE(N29,M29)="1C",4,IF(CONCATENATE(N29,M29)="2B",5,IF(CONCATENATE(N29,M29)="3A",6,IF(CONCATENATE(N29,M29)="1D",7,IF(CONCATENATE(N29,M29)="2C",8,IF(CONCATENATE(N29,M29)="3B",9,IF(CONCATENATE(N29,M29)="4A",10,IF(CONCATENATE(N29,M29)="1E",11,IF(CONCATENATE(N29,M29)="2D",12,IF(CONCATENATE(N29,M29)="3C",13,IF(CONCATENATE(N29,M29)="4B",14,IF(CONCATENATE(N29,M29)="5A",15,IF(CONCATENATE(N29,M29)="2E",16,IF(CONCATENATE(N29,M29)="3D",17,IF(CONCATENATE(N29,M29)="4C",18,IF(CONCATENATE(N29,M29)="5B",19,IF(CONCATENATE(N29,M29)="3E",20,IF(CONCATENATE(N29,M29)="4D",21,IF(CONCATENATE(N29,M29)="5C",22,IF(CONCATENATE(N29,M29)="4E",23,IF(CONCATENATE(N29,M29)="5D",24,IF(CONCATENATE(N29,M29)="5E",25,"")))))))))))))))))))))))))</f>
        <v>13</v>
      </c>
      <c r="P29" s="215"/>
      <c r="Q29" s="215"/>
      <c r="R29" s="203"/>
      <c r="S29" s="203"/>
      <c r="T29" s="203"/>
      <c r="U29" s="203"/>
      <c r="V29" s="215" t="s">
        <v>1136</v>
      </c>
      <c r="W29" s="203"/>
      <c r="X29" s="203"/>
      <c r="Y29" s="197">
        <v>0.15</v>
      </c>
      <c r="Z29" s="194">
        <f t="shared" ref="Z29" si="4">O29</f>
        <v>13</v>
      </c>
      <c r="AA29" s="196"/>
      <c r="AB29" s="194">
        <v>17</v>
      </c>
      <c r="AC29" s="202"/>
      <c r="AD29" s="202" t="s">
        <v>1134</v>
      </c>
    </row>
    <row r="30" spans="1:30" ht="93">
      <c r="A30" s="321"/>
      <c r="B30" s="323"/>
      <c r="C30" s="324"/>
      <c r="D30" s="325"/>
      <c r="E30" s="315"/>
      <c r="F30" s="200" t="s">
        <v>1077</v>
      </c>
      <c r="G30" s="189" t="s">
        <v>73</v>
      </c>
      <c r="H30" s="190" t="s">
        <v>74</v>
      </c>
      <c r="I30" s="224" t="s">
        <v>75</v>
      </c>
      <c r="J30" s="192">
        <f>+VLOOKUP(I30,Peligros_Aspectos!A:D,4,0)</f>
        <v>0</v>
      </c>
      <c r="K30" s="215" t="str">
        <f>+VLOOKUP(I30,Peligros_Aspectos!A:D,2,0)</f>
        <v>Caídas al mismo nivel</v>
      </c>
      <c r="L30" s="215" t="str">
        <f>+VLOOKUP(I30,Peligros_Aspectos!A:C,3,0)</f>
        <v>Fracturas, Golpes.</v>
      </c>
      <c r="M30" s="193" t="s">
        <v>76</v>
      </c>
      <c r="N30" s="192">
        <v>3</v>
      </c>
      <c r="O30" s="194">
        <f t="shared" si="0"/>
        <v>13</v>
      </c>
      <c r="P30" s="217"/>
      <c r="Q30" s="217"/>
      <c r="R30" s="201"/>
      <c r="S30" s="201"/>
      <c r="T30" s="201"/>
      <c r="U30" s="201"/>
      <c r="V30" s="203" t="s">
        <v>1138</v>
      </c>
      <c r="W30" s="201"/>
      <c r="X30" s="217" t="s">
        <v>77</v>
      </c>
      <c r="Y30" s="195"/>
      <c r="Z30" s="194">
        <f t="shared" si="1"/>
        <v>13</v>
      </c>
      <c r="AA30" s="196"/>
      <c r="AB30" s="194">
        <v>17</v>
      </c>
      <c r="AC30" s="202"/>
      <c r="AD30" s="202" t="s">
        <v>1134</v>
      </c>
    </row>
    <row r="31" spans="1:30" ht="93">
      <c r="A31" s="321"/>
      <c r="B31" s="323"/>
      <c r="C31" s="324"/>
      <c r="D31" s="325"/>
      <c r="E31" s="314" t="s">
        <v>8</v>
      </c>
      <c r="F31" s="200" t="s">
        <v>1077</v>
      </c>
      <c r="G31" s="189" t="s">
        <v>73</v>
      </c>
      <c r="H31" s="190" t="s">
        <v>74</v>
      </c>
      <c r="I31" s="224" t="s">
        <v>75</v>
      </c>
      <c r="J31" s="192">
        <f>+VLOOKUP(I31,Peligros_Aspectos!A:D,4,0)</f>
        <v>0</v>
      </c>
      <c r="K31" s="215" t="str">
        <f>+VLOOKUP(I31,Peligros_Aspectos!A:D,2,0)</f>
        <v>Caídas al mismo nivel</v>
      </c>
      <c r="L31" s="215" t="str">
        <f>+VLOOKUP(I31,Peligros_Aspectos!A:C,3,0)</f>
        <v>Fracturas, Golpes.</v>
      </c>
      <c r="M31" s="193" t="s">
        <v>76</v>
      </c>
      <c r="N31" s="192">
        <v>3</v>
      </c>
      <c r="O31" s="194">
        <f t="shared" si="0"/>
        <v>13</v>
      </c>
      <c r="P31" s="203"/>
      <c r="Q31" s="203"/>
      <c r="R31" s="203"/>
      <c r="S31" s="203"/>
      <c r="T31" s="201"/>
      <c r="U31" s="203"/>
      <c r="V31" s="203" t="s">
        <v>1138</v>
      </c>
      <c r="W31" s="203"/>
      <c r="X31" s="217" t="s">
        <v>77</v>
      </c>
      <c r="Y31" s="195"/>
      <c r="Z31" s="194">
        <f t="shared" si="1"/>
        <v>13</v>
      </c>
      <c r="AA31" s="196"/>
      <c r="AB31" s="194">
        <v>17</v>
      </c>
      <c r="AC31" s="202"/>
      <c r="AD31" s="202" t="s">
        <v>1134</v>
      </c>
    </row>
    <row r="32" spans="1:30" ht="74.400000000000006">
      <c r="A32" s="321"/>
      <c r="B32" s="323"/>
      <c r="C32" s="324"/>
      <c r="D32" s="325"/>
      <c r="E32" s="314"/>
      <c r="F32" s="200" t="s">
        <v>1077</v>
      </c>
      <c r="G32" s="189" t="s">
        <v>71</v>
      </c>
      <c r="H32" s="198" t="s">
        <v>80</v>
      </c>
      <c r="I32" s="224" t="s">
        <v>131</v>
      </c>
      <c r="J32" s="192" t="str">
        <f>+VLOOKUP(I32,Peligros_Aspectos!A:D,4,0)</f>
        <v>NO SIGNIFICATIVO</v>
      </c>
      <c r="K32" s="215" t="str">
        <f>+VLOOKUP(I32,Peligros_Aspectos!A:D,2,0)</f>
        <v>Cambio en la calidad de suelo, cursos de agua, aire y paisaje</v>
      </c>
      <c r="L32" s="215" t="str">
        <f>+VLOOKUP(I32,Peligros_Aspectos!A:C,3,0)</f>
        <v>Afectación de flora y/o cultivos, Cambio en la composición del suelo y/o agua, 
Afectación de microfauna del suelo</v>
      </c>
      <c r="M32" s="193" t="s">
        <v>76</v>
      </c>
      <c r="N32" s="192">
        <v>4</v>
      </c>
      <c r="O32" s="194">
        <f t="shared" ref="O32" si="5">IF(CONCATENATE(N32,M32)="1A",1,IF(CONCATENATE(N32,M32)="1B",2,IF(CONCATENATE(N32,M32)="2A",3,IF(CONCATENATE(N32,M32)="1C",4,IF(CONCATENATE(N32,M32)="2B",5,IF(CONCATENATE(N32,M32)="3A",6,IF(CONCATENATE(N32,M32)="1D",7,IF(CONCATENATE(N32,M32)="2C",8,IF(CONCATENATE(N32,M32)="3B",9,IF(CONCATENATE(N32,M32)="4A",10,IF(CONCATENATE(N32,M32)="1E",11,IF(CONCATENATE(N32,M32)="2D",12,IF(CONCATENATE(N32,M32)="3C",13,IF(CONCATENATE(N32,M32)="4B",14,IF(CONCATENATE(N32,M32)="5A",15,IF(CONCATENATE(N32,M32)="2E",16,IF(CONCATENATE(N32,M32)="3D",17,IF(CONCATENATE(N32,M32)="4C",18,IF(CONCATENATE(N32,M32)="5B",19,IF(CONCATENATE(N32,M32)="3E",20,IF(CONCATENATE(N32,M32)="4D",21,IF(CONCATENATE(N32,M32)="5C",22,IF(CONCATENATE(N32,M32)="4E",23,IF(CONCATENATE(N32,M32)="5D",24,IF(CONCATENATE(N32,M32)="5E",25,"")))))))))))))))))))))))))</f>
        <v>18</v>
      </c>
      <c r="P32" s="203"/>
      <c r="Q32" s="203"/>
      <c r="R32" s="203"/>
      <c r="S32" s="203"/>
      <c r="T32" s="201"/>
      <c r="U32" s="203"/>
      <c r="V32" s="191" t="s">
        <v>1123</v>
      </c>
      <c r="W32" s="203"/>
      <c r="X32" s="203"/>
      <c r="Y32" s="197"/>
      <c r="Z32" s="194">
        <f t="shared" ref="Z32:Z34" si="6">O32</f>
        <v>18</v>
      </c>
      <c r="AA32" s="196"/>
      <c r="AB32" s="194">
        <v>21</v>
      </c>
      <c r="AC32" s="202"/>
      <c r="AD32" s="202" t="s">
        <v>1134</v>
      </c>
    </row>
    <row r="33" spans="1:30" ht="64.2" customHeight="1">
      <c r="A33" s="321"/>
      <c r="B33" s="323"/>
      <c r="C33" s="324"/>
      <c r="D33" s="325"/>
      <c r="E33" s="314"/>
      <c r="F33" s="200" t="s">
        <v>1077</v>
      </c>
      <c r="G33" s="189" t="s">
        <v>73</v>
      </c>
      <c r="H33" s="204" t="s">
        <v>87</v>
      </c>
      <c r="I33" s="224" t="s">
        <v>325</v>
      </c>
      <c r="J33" s="192">
        <v>0</v>
      </c>
      <c r="K33" s="215" t="s">
        <v>315</v>
      </c>
      <c r="L33" s="215" t="s">
        <v>326</v>
      </c>
      <c r="M33" s="193" t="s">
        <v>76</v>
      </c>
      <c r="N33" s="192">
        <v>3</v>
      </c>
      <c r="O33" s="194">
        <v>13</v>
      </c>
      <c r="P33" s="215"/>
      <c r="Q33" s="203"/>
      <c r="R33" s="203"/>
      <c r="S33" s="215" t="s">
        <v>1086</v>
      </c>
      <c r="T33" s="203"/>
      <c r="U33" s="194">
        <v>13</v>
      </c>
      <c r="V33" s="215" t="s">
        <v>1136</v>
      </c>
      <c r="W33" s="202"/>
      <c r="X33" s="202"/>
      <c r="Y33" s="197"/>
      <c r="Z33" s="194">
        <f t="shared" si="6"/>
        <v>13</v>
      </c>
      <c r="AA33" s="196"/>
      <c r="AB33" s="194">
        <v>17</v>
      </c>
      <c r="AC33" s="202"/>
      <c r="AD33" s="202" t="s">
        <v>1134</v>
      </c>
    </row>
    <row r="34" spans="1:30" ht="55.8">
      <c r="A34" s="321"/>
      <c r="B34" s="323"/>
      <c r="C34" s="324"/>
      <c r="D34" s="325"/>
      <c r="E34" s="314"/>
      <c r="F34" s="200" t="s">
        <v>1077</v>
      </c>
      <c r="G34" s="189" t="s">
        <v>73</v>
      </c>
      <c r="H34" s="204" t="s">
        <v>87</v>
      </c>
      <c r="I34" s="224" t="s">
        <v>126</v>
      </c>
      <c r="J34" s="192">
        <f>+VLOOKUP(I34,Peligros_Aspectos!A:D,4,0)</f>
        <v>0</v>
      </c>
      <c r="K34" s="215" t="str">
        <f>+VLOOKUP(I34,Peligros_Aspectos!A:D,2,0)</f>
        <v>Psicosocial</v>
      </c>
      <c r="L34" s="215" t="str">
        <f>+VLOOKUP(I34,Peligros_Aspectos!A:C,3,0)</f>
        <v>Estrés, depresión, ausentismo laboral, ansiedad, conducta agresiva o violenta, bullyng, burn out</v>
      </c>
      <c r="M34" s="193" t="s">
        <v>76</v>
      </c>
      <c r="N34" s="192">
        <v>3</v>
      </c>
      <c r="O34" s="194">
        <f t="shared" ref="O34" si="7">IF(CONCATENATE(N34,M34)="1A",1,IF(CONCATENATE(N34,M34)="1B",2,IF(CONCATENATE(N34,M34)="2A",3,IF(CONCATENATE(N34,M34)="1C",4,IF(CONCATENATE(N34,M34)="2B",5,IF(CONCATENATE(N34,M34)="3A",6,IF(CONCATENATE(N34,M34)="1D",7,IF(CONCATENATE(N34,M34)="2C",8,IF(CONCATENATE(N34,M34)="3B",9,IF(CONCATENATE(N34,M34)="4A",10,IF(CONCATENATE(N34,M34)="1E",11,IF(CONCATENATE(N34,M34)="2D",12,IF(CONCATENATE(N34,M34)="3C",13,IF(CONCATENATE(N34,M34)="4B",14,IF(CONCATENATE(N34,M34)="5A",15,IF(CONCATENATE(N34,M34)="2E",16,IF(CONCATENATE(N34,M34)="3D",17,IF(CONCATENATE(N34,M34)="4C",18,IF(CONCATENATE(N34,M34)="5B",19,IF(CONCATENATE(N34,M34)="3E",20,IF(CONCATENATE(N34,M34)="4D",21,IF(CONCATENATE(N34,M34)="5C",22,IF(CONCATENATE(N34,M34)="4E",23,IF(CONCATENATE(N34,M34)="5D",24,IF(CONCATENATE(N34,M34)="5E",25,"")))))))))))))))))))))))))</f>
        <v>13</v>
      </c>
      <c r="P34" s="215"/>
      <c r="Q34" s="215"/>
      <c r="R34" s="203"/>
      <c r="S34" s="203"/>
      <c r="T34" s="203"/>
      <c r="U34" s="203"/>
      <c r="V34" s="215" t="s">
        <v>1136</v>
      </c>
      <c r="W34" s="203"/>
      <c r="X34" s="203"/>
      <c r="Y34" s="197">
        <v>0.15</v>
      </c>
      <c r="Z34" s="194">
        <f t="shared" si="6"/>
        <v>13</v>
      </c>
      <c r="AA34" s="196"/>
      <c r="AB34" s="194">
        <v>17</v>
      </c>
      <c r="AC34" s="202"/>
      <c r="AD34" s="202" t="s">
        <v>1134</v>
      </c>
    </row>
    <row r="35" spans="1:30" ht="93">
      <c r="A35" s="321"/>
      <c r="B35" s="323"/>
      <c r="C35" s="324"/>
      <c r="D35" s="325"/>
      <c r="E35" s="314" t="s">
        <v>1118</v>
      </c>
      <c r="F35" s="200" t="s">
        <v>1077</v>
      </c>
      <c r="G35" s="189" t="s">
        <v>73</v>
      </c>
      <c r="H35" s="190" t="s">
        <v>74</v>
      </c>
      <c r="I35" s="224" t="s">
        <v>78</v>
      </c>
      <c r="J35" s="192">
        <f>+VLOOKUP(I35,Peligros_Aspectos!A:D,4,0)</f>
        <v>0</v>
      </c>
      <c r="K35" s="215" t="str">
        <f>+VLOOKUP(I35,Peligros_Aspectos!A:D,2,0)</f>
        <v>Volcadura, despiste, colisión, Golpes, Deslizamiento, Hundimiento</v>
      </c>
      <c r="L35" s="215" t="s">
        <v>497</v>
      </c>
      <c r="M35" s="193" t="s">
        <v>76</v>
      </c>
      <c r="N35" s="199">
        <v>2</v>
      </c>
      <c r="O35" s="194">
        <f t="shared" ref="O35:O67" si="8">IF(CONCATENATE(N35,M35)="1A",1,IF(CONCATENATE(N35,M35)="1B",2,IF(CONCATENATE(N35,M35)="2A",3,IF(CONCATENATE(N35,M35)="1C",4,IF(CONCATENATE(N35,M35)="2B",5,IF(CONCATENATE(N35,M35)="3A",6,IF(CONCATENATE(N35,M35)="1D",7,IF(CONCATENATE(N35,M35)="2C",8,IF(CONCATENATE(N35,M35)="3B",9,IF(CONCATENATE(N35,M35)="4A",10,IF(CONCATENATE(N35,M35)="1E",11,IF(CONCATENATE(N35,M35)="2D",12,IF(CONCATENATE(N35,M35)="3C",13,IF(CONCATENATE(N35,M35)="4B",14,IF(CONCATENATE(N35,M35)="5A",15,IF(CONCATENATE(N35,M35)="2E",16,IF(CONCATENATE(N35,M35)="3D",17,IF(CONCATENATE(N35,M35)="4C",18,IF(CONCATENATE(N35,M35)="5B",19,IF(CONCATENATE(N35,M35)="3E",20,IF(CONCATENATE(N35,M35)="4D",21,IF(CONCATENATE(N35,M35)="5C",22,IF(CONCATENATE(N35,M35)="4E",23,IF(CONCATENATE(N35,M35)="5D",24,IF(CONCATENATE(N35,M35)="5E",25,"")))))))))))))))))))))))))</f>
        <v>8</v>
      </c>
      <c r="P35" s="220"/>
      <c r="Q35" s="220"/>
      <c r="R35" s="220"/>
      <c r="S35" s="220"/>
      <c r="T35" s="203" t="s">
        <v>1079</v>
      </c>
      <c r="U35" s="203" t="s">
        <v>72</v>
      </c>
      <c r="V35" s="203" t="s">
        <v>1138</v>
      </c>
      <c r="W35" s="203">
        <v>0.35</v>
      </c>
      <c r="X35" s="215" t="s">
        <v>77</v>
      </c>
      <c r="Y35" s="195"/>
      <c r="Z35" s="194">
        <f t="shared" si="1"/>
        <v>8</v>
      </c>
      <c r="AA35" s="196"/>
      <c r="AB35" s="194">
        <v>16</v>
      </c>
      <c r="AC35" s="202"/>
      <c r="AD35" s="202" t="s">
        <v>1134</v>
      </c>
    </row>
    <row r="36" spans="1:30" ht="74.400000000000006">
      <c r="A36" s="321"/>
      <c r="B36" s="323"/>
      <c r="C36" s="324"/>
      <c r="D36" s="325"/>
      <c r="E36" s="314"/>
      <c r="F36" s="200" t="s">
        <v>1077</v>
      </c>
      <c r="G36" s="189" t="s">
        <v>73</v>
      </c>
      <c r="H36" s="204" t="s">
        <v>87</v>
      </c>
      <c r="I36" s="224" t="s">
        <v>112</v>
      </c>
      <c r="J36" s="192">
        <f>+VLOOKUP(I36,Peligros_Aspectos!A:D,4,0)</f>
        <v>0</v>
      </c>
      <c r="K36" s="215" t="str">
        <f>+VLOOKUP(I36,Peligros_Aspectos!A:D,2,0)</f>
        <v>Posturas inadecuadas / sobre esfuerzos durante la labor</v>
      </c>
      <c r="L36" s="215" t="str">
        <f>+VLOOKUP(I36,Peligros_Aspectos!A:C,3,0)</f>
        <v>Lumbalgias, dorsalgías, inflamación de tendones, Mialgias, Dolor de cuello en región cervical, Síndrome de Túnel Carpiano, Tensión muscular</v>
      </c>
      <c r="M36" s="193" t="s">
        <v>76</v>
      </c>
      <c r="N36" s="192">
        <v>3</v>
      </c>
      <c r="O36" s="194">
        <f t="shared" si="8"/>
        <v>13</v>
      </c>
      <c r="P36" s="215"/>
      <c r="Q36" s="215"/>
      <c r="R36" s="203"/>
      <c r="S36" s="203"/>
      <c r="T36" s="203"/>
      <c r="U36" s="203"/>
      <c r="V36" s="215" t="s">
        <v>1085</v>
      </c>
      <c r="W36" s="203"/>
      <c r="X36" s="203"/>
      <c r="Y36" s="197">
        <v>0.15</v>
      </c>
      <c r="Z36" s="194">
        <f t="shared" si="1"/>
        <v>13</v>
      </c>
      <c r="AA36" s="196"/>
      <c r="AB36" s="194">
        <v>17</v>
      </c>
      <c r="AC36" s="202"/>
      <c r="AD36" s="202" t="s">
        <v>1134</v>
      </c>
    </row>
    <row r="37" spans="1:30" ht="61.8" customHeight="1">
      <c r="A37" s="321"/>
      <c r="B37" s="323"/>
      <c r="C37" s="324"/>
      <c r="D37" s="325"/>
      <c r="E37" s="314"/>
      <c r="F37" s="200" t="s">
        <v>1077</v>
      </c>
      <c r="G37" s="189" t="s">
        <v>73</v>
      </c>
      <c r="H37" s="204" t="s">
        <v>87</v>
      </c>
      <c r="I37" s="224" t="s">
        <v>325</v>
      </c>
      <c r="J37" s="192">
        <v>0</v>
      </c>
      <c r="K37" s="215" t="s">
        <v>315</v>
      </c>
      <c r="L37" s="215" t="s">
        <v>326</v>
      </c>
      <c r="M37" s="193" t="s">
        <v>76</v>
      </c>
      <c r="N37" s="192">
        <v>3</v>
      </c>
      <c r="O37" s="194">
        <v>13</v>
      </c>
      <c r="P37" s="215"/>
      <c r="Q37" s="203"/>
      <c r="R37" s="203"/>
      <c r="S37" s="215" t="s">
        <v>1086</v>
      </c>
      <c r="T37" s="203"/>
      <c r="U37" s="194">
        <v>13</v>
      </c>
      <c r="V37" s="215" t="s">
        <v>1086</v>
      </c>
      <c r="W37" s="202"/>
      <c r="X37" s="202"/>
      <c r="Y37" s="197"/>
      <c r="Z37" s="194">
        <f t="shared" si="1"/>
        <v>13</v>
      </c>
      <c r="AA37" s="196"/>
      <c r="AB37" s="194">
        <v>17</v>
      </c>
      <c r="AC37" s="202"/>
      <c r="AD37" s="202" t="s">
        <v>1134</v>
      </c>
    </row>
    <row r="38" spans="1:30" ht="55.8">
      <c r="A38" s="321"/>
      <c r="B38" s="323"/>
      <c r="C38" s="324"/>
      <c r="D38" s="325"/>
      <c r="E38" s="314"/>
      <c r="F38" s="200" t="s">
        <v>1077</v>
      </c>
      <c r="G38" s="189" t="s">
        <v>73</v>
      </c>
      <c r="H38" s="204" t="s">
        <v>87</v>
      </c>
      <c r="I38" s="224" t="s">
        <v>126</v>
      </c>
      <c r="J38" s="192">
        <f>+VLOOKUP(I38,Peligros_Aspectos!A:D,4,0)</f>
        <v>0</v>
      </c>
      <c r="K38" s="215" t="str">
        <f>+VLOOKUP(I38,Peligros_Aspectos!A:D,2,0)</f>
        <v>Psicosocial</v>
      </c>
      <c r="L38" s="215" t="str">
        <f>+VLOOKUP(I38,Peligros_Aspectos!A:C,3,0)</f>
        <v>Estrés, depresión, ausentismo laboral, ansiedad, conducta agresiva o violenta, bullyng, burn out</v>
      </c>
      <c r="M38" s="193" t="s">
        <v>76</v>
      </c>
      <c r="N38" s="192">
        <v>3</v>
      </c>
      <c r="O38" s="194">
        <f t="shared" ref="O38" si="9">IF(CONCATENATE(N38,M38)="1A",1,IF(CONCATENATE(N38,M38)="1B",2,IF(CONCATENATE(N38,M38)="2A",3,IF(CONCATENATE(N38,M38)="1C",4,IF(CONCATENATE(N38,M38)="2B",5,IF(CONCATENATE(N38,M38)="3A",6,IF(CONCATENATE(N38,M38)="1D",7,IF(CONCATENATE(N38,M38)="2C",8,IF(CONCATENATE(N38,M38)="3B",9,IF(CONCATENATE(N38,M38)="4A",10,IF(CONCATENATE(N38,M38)="1E",11,IF(CONCATENATE(N38,M38)="2D",12,IF(CONCATENATE(N38,M38)="3C",13,IF(CONCATENATE(N38,M38)="4B",14,IF(CONCATENATE(N38,M38)="5A",15,IF(CONCATENATE(N38,M38)="2E",16,IF(CONCATENATE(N38,M38)="3D",17,IF(CONCATENATE(N38,M38)="4C",18,IF(CONCATENATE(N38,M38)="5B",19,IF(CONCATENATE(N38,M38)="3E",20,IF(CONCATENATE(N38,M38)="4D",21,IF(CONCATENATE(N38,M38)="5C",22,IF(CONCATENATE(N38,M38)="4E",23,IF(CONCATENATE(N38,M38)="5D",24,IF(CONCATENATE(N38,M38)="5E",25,"")))))))))))))))))))))))))</f>
        <v>13</v>
      </c>
      <c r="P38" s="215"/>
      <c r="Q38" s="215"/>
      <c r="R38" s="203"/>
      <c r="S38" s="203"/>
      <c r="T38" s="203"/>
      <c r="U38" s="203"/>
      <c r="V38" s="215" t="s">
        <v>1086</v>
      </c>
      <c r="W38" s="203"/>
      <c r="X38" s="203"/>
      <c r="Y38" s="197">
        <v>0.15</v>
      </c>
      <c r="Z38" s="194">
        <f t="shared" si="1"/>
        <v>13</v>
      </c>
      <c r="AA38" s="196"/>
      <c r="AB38" s="194">
        <v>17</v>
      </c>
      <c r="AC38" s="202"/>
      <c r="AD38" s="202" t="s">
        <v>1134</v>
      </c>
    </row>
    <row r="39" spans="1:30" ht="55.8">
      <c r="A39" s="321"/>
      <c r="B39" s="323"/>
      <c r="C39" s="324"/>
      <c r="D39" s="325"/>
      <c r="E39" s="314"/>
      <c r="F39" s="200" t="s">
        <v>1077</v>
      </c>
      <c r="G39" s="189" t="s">
        <v>73</v>
      </c>
      <c r="H39" s="204" t="s">
        <v>87</v>
      </c>
      <c r="I39" s="224" t="s">
        <v>384</v>
      </c>
      <c r="J39" s="192">
        <f>+VLOOKUP(I39,Peligros_Aspectos!A:D,4,0)</f>
        <v>0</v>
      </c>
      <c r="K39" s="215" t="str">
        <f>+VLOOKUP(I39,Peligros_Aspectos!A:D,2,0)</f>
        <v>Exposición a Radiación UV</v>
      </c>
      <c r="L39" s="215" t="str">
        <f>+VLOOKUP(I39,Peligros_Aspectos!A:C,3,0)</f>
        <v>Cáncer a la Piel, Deshidratación, Insolación, desmayo.</v>
      </c>
      <c r="M39" s="193" t="s">
        <v>76</v>
      </c>
      <c r="N39" s="192">
        <v>3</v>
      </c>
      <c r="O39" s="194">
        <f t="shared" si="8"/>
        <v>13</v>
      </c>
      <c r="P39" s="215"/>
      <c r="Q39" s="215"/>
      <c r="R39" s="203"/>
      <c r="S39" s="203"/>
      <c r="T39" s="203" t="s">
        <v>1087</v>
      </c>
      <c r="U39" s="192" t="s">
        <v>82</v>
      </c>
      <c r="V39" s="215" t="s">
        <v>1088</v>
      </c>
      <c r="W39" s="203"/>
      <c r="X39" s="215" t="s">
        <v>1089</v>
      </c>
      <c r="Y39" s="197">
        <v>0.15</v>
      </c>
      <c r="Z39" s="194">
        <f t="shared" si="1"/>
        <v>13</v>
      </c>
      <c r="AA39" s="196"/>
      <c r="AB39" s="194">
        <v>17</v>
      </c>
      <c r="AC39" s="202"/>
      <c r="AD39" s="202" t="s">
        <v>1134</v>
      </c>
    </row>
    <row r="40" spans="1:30" ht="74.400000000000006">
      <c r="A40" s="321"/>
      <c r="B40" s="323"/>
      <c r="C40" s="324"/>
      <c r="D40" s="325"/>
      <c r="E40" s="314"/>
      <c r="F40" s="200" t="s">
        <v>1077</v>
      </c>
      <c r="G40" s="189" t="s">
        <v>73</v>
      </c>
      <c r="H40" s="204" t="s">
        <v>87</v>
      </c>
      <c r="I40" s="224" t="s">
        <v>314</v>
      </c>
      <c r="J40" s="192">
        <f>+VLOOKUP(I40,Peligros_Aspectos!A:D,4,0)</f>
        <v>0</v>
      </c>
      <c r="K40" s="215" t="str">
        <f>+VLOOKUP(I40,Peligros_Aspectos!A:D,2,0)</f>
        <v>Psicosocial</v>
      </c>
      <c r="L40" s="215" t="str">
        <f>+VLOOKUP(I40,Peligros_Aspectos!A:C,3,0)</f>
        <v>Estrés, depresion, Bourn out, Mobbing, fatiga y somnolencia, falta de concentración</v>
      </c>
      <c r="M40" s="193" t="s">
        <v>76</v>
      </c>
      <c r="N40" s="192">
        <v>3</v>
      </c>
      <c r="O40" s="194">
        <f t="shared" si="8"/>
        <v>13</v>
      </c>
      <c r="P40" s="215"/>
      <c r="Q40" s="215"/>
      <c r="R40" s="203"/>
      <c r="S40" s="203"/>
      <c r="T40" s="203"/>
      <c r="U40" s="203"/>
      <c r="V40" s="215" t="s">
        <v>1090</v>
      </c>
      <c r="W40" s="203"/>
      <c r="X40" s="203"/>
      <c r="Y40" s="197">
        <v>0.15</v>
      </c>
      <c r="Z40" s="194">
        <f t="shared" si="1"/>
        <v>13</v>
      </c>
      <c r="AA40" s="196"/>
      <c r="AB40" s="194">
        <v>17</v>
      </c>
      <c r="AC40" s="202"/>
      <c r="AD40" s="202" t="s">
        <v>1134</v>
      </c>
    </row>
    <row r="41" spans="1:30" ht="37.200000000000003">
      <c r="A41" s="321"/>
      <c r="B41" s="323"/>
      <c r="C41" s="324"/>
      <c r="D41" s="325"/>
      <c r="E41" s="314"/>
      <c r="F41" s="200" t="s">
        <v>1077</v>
      </c>
      <c r="G41" s="189" t="s">
        <v>73</v>
      </c>
      <c r="H41" s="204" t="s">
        <v>87</v>
      </c>
      <c r="I41" s="224" t="s">
        <v>321</v>
      </c>
      <c r="J41" s="192">
        <f>+VLOOKUP(I41,Peligros_Aspectos!A:D,4,0)</f>
        <v>0</v>
      </c>
      <c r="K41" s="215" t="str">
        <f>+VLOOKUP(I41,Peligros_Aspectos!A:D,2,0)</f>
        <v>Fatiga Visual, sobre esfuerzo Visual</v>
      </c>
      <c r="L41" s="215" t="str">
        <f>+VLOOKUP(I41,Peligros_Aspectos!A:C,3,0)</f>
        <v>Agotamiento visual, Irritación conjuntival, ametropÍa, cefalea.</v>
      </c>
      <c r="M41" s="193" t="s">
        <v>76</v>
      </c>
      <c r="N41" s="192">
        <v>3</v>
      </c>
      <c r="O41" s="194">
        <f t="shared" si="8"/>
        <v>13</v>
      </c>
      <c r="P41" s="215"/>
      <c r="Q41" s="215"/>
      <c r="R41" s="203"/>
      <c r="S41" s="203"/>
      <c r="T41" s="203"/>
      <c r="U41" s="203"/>
      <c r="V41" s="215" t="s">
        <v>1091</v>
      </c>
      <c r="W41" s="203"/>
      <c r="X41" s="203"/>
      <c r="Y41" s="197">
        <v>0.15</v>
      </c>
      <c r="Z41" s="194">
        <f t="shared" si="1"/>
        <v>13</v>
      </c>
      <c r="AA41" s="196"/>
      <c r="AB41" s="194">
        <v>17</v>
      </c>
      <c r="AC41" s="202"/>
      <c r="AD41" s="202" t="s">
        <v>1134</v>
      </c>
    </row>
    <row r="42" spans="1:30" ht="74.400000000000006">
      <c r="A42" s="321"/>
      <c r="B42" s="323"/>
      <c r="C42" s="324"/>
      <c r="D42" s="325"/>
      <c r="E42" s="314"/>
      <c r="F42" s="200" t="s">
        <v>1077</v>
      </c>
      <c r="G42" s="189" t="s">
        <v>73</v>
      </c>
      <c r="H42" s="204" t="s">
        <v>87</v>
      </c>
      <c r="I42" s="224" t="s">
        <v>318</v>
      </c>
      <c r="J42" s="192">
        <f>+VLOOKUP(I42,Peligros_Aspectos!A:D,4,0)</f>
        <v>0</v>
      </c>
      <c r="K42" s="215" t="str">
        <f>+VLOOKUP(I42,Peligros_Aspectos!A:D,2,0)</f>
        <v xml:space="preserve">Fatiga mental, sobre esfuerzo mental
</v>
      </c>
      <c r="L42" s="215" t="str">
        <f>+VLOOKUP(I42,Peligros_Aspectos!A:C,3,0)</f>
        <v xml:space="preserve">Carga mental, estrés Laboral, bajo rendimiento, problemas cardiovasculares y neurologicos, somnolencia.
</v>
      </c>
      <c r="M42" s="193" t="s">
        <v>76</v>
      </c>
      <c r="N42" s="192">
        <v>3</v>
      </c>
      <c r="O42" s="194">
        <f t="shared" si="8"/>
        <v>13</v>
      </c>
      <c r="P42" s="215"/>
      <c r="Q42" s="215"/>
      <c r="R42" s="203"/>
      <c r="S42" s="203"/>
      <c r="T42" s="203"/>
      <c r="U42" s="203"/>
      <c r="V42" s="215" t="s">
        <v>1091</v>
      </c>
      <c r="W42" s="203"/>
      <c r="X42" s="203"/>
      <c r="Y42" s="197">
        <v>0.15</v>
      </c>
      <c r="Z42" s="194">
        <f t="shared" si="1"/>
        <v>13</v>
      </c>
      <c r="AA42" s="196"/>
      <c r="AB42" s="194">
        <v>17</v>
      </c>
      <c r="AC42" s="202"/>
      <c r="AD42" s="202" t="s">
        <v>1134</v>
      </c>
    </row>
    <row r="43" spans="1:30" ht="130.19999999999999">
      <c r="A43" s="321"/>
      <c r="B43" s="323"/>
      <c r="C43" s="324"/>
      <c r="D43" s="325"/>
      <c r="E43" s="314"/>
      <c r="F43" s="200" t="s">
        <v>1077</v>
      </c>
      <c r="G43" s="189" t="s">
        <v>73</v>
      </c>
      <c r="H43" s="204" t="s">
        <v>87</v>
      </c>
      <c r="I43" s="224" t="s">
        <v>311</v>
      </c>
      <c r="J43" s="192">
        <f>+VLOOKUP(I43,Peligros_Aspectos!A:D,4,0)</f>
        <v>0</v>
      </c>
      <c r="K43" s="215" t="str">
        <f>+VLOOKUP(I43,Peligros_Aspectos!A:D,2,0)</f>
        <v>Doble Presencia
Alteración Emocional (Miedo)
Inseguridad Laboral
Estigmatización
Sobrecarga de trabajo (horas de trabajo) 
Victimización , acoso (bullying)</v>
      </c>
      <c r="L43" s="215" t="str">
        <f>+VLOOKUP(I43,Peligros_Aspectos!A:C,3,0)</f>
        <v>Estrés
Fatiga
Ansiedad
Irritabilidad
Depresión</v>
      </c>
      <c r="M43" s="193" t="s">
        <v>76</v>
      </c>
      <c r="N43" s="192">
        <v>3</v>
      </c>
      <c r="O43" s="194">
        <f t="shared" si="8"/>
        <v>13</v>
      </c>
      <c r="P43" s="215"/>
      <c r="Q43" s="215"/>
      <c r="R43" s="203"/>
      <c r="S43" s="203"/>
      <c r="T43" s="203" t="s">
        <v>1094</v>
      </c>
      <c r="U43" s="192" t="s">
        <v>82</v>
      </c>
      <c r="V43" s="215" t="s">
        <v>1093</v>
      </c>
      <c r="W43" s="203"/>
      <c r="X43" s="203" t="s">
        <v>1092</v>
      </c>
      <c r="Y43" s="197">
        <v>0.15</v>
      </c>
      <c r="Z43" s="194">
        <f t="shared" si="1"/>
        <v>13</v>
      </c>
      <c r="AA43" s="196"/>
      <c r="AB43" s="194">
        <v>17</v>
      </c>
      <c r="AC43" s="202"/>
      <c r="AD43" s="202" t="s">
        <v>1134</v>
      </c>
    </row>
    <row r="44" spans="1:30" ht="19.2">
      <c r="A44" s="321"/>
      <c r="B44" s="323"/>
      <c r="C44" s="324"/>
      <c r="D44" s="325"/>
      <c r="E44" s="314"/>
      <c r="F44" s="200" t="s">
        <v>1077</v>
      </c>
      <c r="G44" s="189" t="s">
        <v>73</v>
      </c>
      <c r="H44" s="204" t="s">
        <v>87</v>
      </c>
      <c r="I44" s="224" t="s">
        <v>378</v>
      </c>
      <c r="J44" s="192">
        <f>+VLOOKUP(I44,Peligros_Aspectos!A:D,4,0)</f>
        <v>0</v>
      </c>
      <c r="K44" s="215" t="str">
        <f>+VLOOKUP(I44,Peligros_Aspectos!A:D,2,0)</f>
        <v>Estrés Térmico por calor o frío</v>
      </c>
      <c r="L44" s="215" t="str">
        <f>+VLOOKUP(I44,Peligros_Aspectos!A:C,3,0)</f>
        <v>Deshidratación, hipertermia, hipotermia</v>
      </c>
      <c r="M44" s="193" t="s">
        <v>76</v>
      </c>
      <c r="N44" s="192">
        <v>3</v>
      </c>
      <c r="O44" s="194">
        <f t="shared" si="8"/>
        <v>13</v>
      </c>
      <c r="P44" s="215"/>
      <c r="Q44" s="215"/>
      <c r="R44" s="203"/>
      <c r="S44" s="203"/>
      <c r="T44" s="203" t="s">
        <v>1096</v>
      </c>
      <c r="U44" s="192" t="s">
        <v>82</v>
      </c>
      <c r="V44" s="215"/>
      <c r="W44" s="203"/>
      <c r="X44" s="203" t="s">
        <v>1095</v>
      </c>
      <c r="Y44" s="197">
        <v>0.15</v>
      </c>
      <c r="Z44" s="194">
        <f t="shared" si="1"/>
        <v>13</v>
      </c>
      <c r="AA44" s="196"/>
      <c r="AB44" s="194">
        <v>17</v>
      </c>
      <c r="AC44" s="202"/>
      <c r="AD44" s="202" t="s">
        <v>1134</v>
      </c>
    </row>
    <row r="45" spans="1:30" ht="37.200000000000003">
      <c r="A45" s="321"/>
      <c r="B45" s="323"/>
      <c r="C45" s="324"/>
      <c r="D45" s="325"/>
      <c r="E45" s="314"/>
      <c r="F45" s="200" t="s">
        <v>1077</v>
      </c>
      <c r="G45" s="189" t="s">
        <v>73</v>
      </c>
      <c r="H45" s="204" t="s">
        <v>87</v>
      </c>
      <c r="I45" s="224" t="s">
        <v>361</v>
      </c>
      <c r="J45" s="192">
        <f>+VLOOKUP(I45,Peligros_Aspectos!A:D,4,0)</f>
        <v>0</v>
      </c>
      <c r="K45" s="215" t="str">
        <f>+VLOOKUP(I45,Peligros_Aspectos!A:D,2,0)</f>
        <v>Movimientos repetitivos  prolongados</v>
      </c>
      <c r="L45" s="215" t="str">
        <f>+VLOOKUP(I45,Peligros_Aspectos!A:C,3,0)</f>
        <v>Lesiones osteoarticulares, lumbalgia, escoliosis, golpes y contusiones</v>
      </c>
      <c r="M45" s="193" t="s">
        <v>76</v>
      </c>
      <c r="N45" s="192">
        <v>3</v>
      </c>
      <c r="O45" s="194">
        <f t="shared" si="8"/>
        <v>13</v>
      </c>
      <c r="P45" s="215"/>
      <c r="Q45" s="215"/>
      <c r="R45" s="203"/>
      <c r="S45" s="203"/>
      <c r="T45" s="203"/>
      <c r="U45" s="203"/>
      <c r="V45" s="215" t="s">
        <v>1097</v>
      </c>
      <c r="W45" s="203"/>
      <c r="X45" s="203"/>
      <c r="Y45" s="197">
        <v>0.15</v>
      </c>
      <c r="Z45" s="194">
        <f t="shared" si="1"/>
        <v>13</v>
      </c>
      <c r="AA45" s="196"/>
      <c r="AB45" s="194">
        <v>17</v>
      </c>
      <c r="AC45" s="202"/>
      <c r="AD45" s="202" t="s">
        <v>1134</v>
      </c>
    </row>
    <row r="46" spans="1:30" ht="55.8">
      <c r="A46" s="321"/>
      <c r="B46" s="323"/>
      <c r="C46" s="324"/>
      <c r="D46" s="325"/>
      <c r="E46" s="314"/>
      <c r="F46" s="200" t="s">
        <v>1077</v>
      </c>
      <c r="G46" s="189" t="s">
        <v>73</v>
      </c>
      <c r="H46" s="204" t="s">
        <v>87</v>
      </c>
      <c r="I46" s="224" t="s">
        <v>88</v>
      </c>
      <c r="J46" s="192">
        <f>+VLOOKUP(I46,Peligros_Aspectos!A:D,4,0)</f>
        <v>0</v>
      </c>
      <c r="K46" s="215" t="str">
        <f>+VLOOKUP(I46,Peligros_Aspectos!A:D,2,0)</f>
        <v xml:space="preserve">Exposición o inhalación de gases de  combustión 
</v>
      </c>
      <c r="L46" s="215" t="str">
        <f>+VLOOKUP(I46,Peligros_Aspectos!A:C,3,0)</f>
        <v>Enfermedades respiratorias
Irritacion de las vias respiratorias, irritación conjuntival, desmayo</v>
      </c>
      <c r="M46" s="193" t="s">
        <v>76</v>
      </c>
      <c r="N46" s="192">
        <v>3</v>
      </c>
      <c r="O46" s="194">
        <f t="shared" si="8"/>
        <v>13</v>
      </c>
      <c r="P46" s="215"/>
      <c r="Q46" s="215"/>
      <c r="R46" s="203"/>
      <c r="S46" s="203"/>
      <c r="T46" s="215"/>
      <c r="U46" s="192" t="s">
        <v>82</v>
      </c>
      <c r="V46" s="215"/>
      <c r="W46" s="203"/>
      <c r="X46" s="215" t="s">
        <v>1084</v>
      </c>
      <c r="Y46" s="197">
        <v>0.15</v>
      </c>
      <c r="Z46" s="194">
        <f t="shared" si="1"/>
        <v>13</v>
      </c>
      <c r="AA46" s="196"/>
      <c r="AB46" s="194">
        <v>17</v>
      </c>
      <c r="AC46" s="202"/>
      <c r="AD46" s="202" t="s">
        <v>1134</v>
      </c>
    </row>
    <row r="47" spans="1:30" ht="93">
      <c r="A47" s="321"/>
      <c r="B47" s="323"/>
      <c r="C47" s="324"/>
      <c r="D47" s="325"/>
      <c r="E47" s="314"/>
      <c r="F47" s="200" t="s">
        <v>1077</v>
      </c>
      <c r="G47" s="189" t="s">
        <v>73</v>
      </c>
      <c r="H47" s="190" t="s">
        <v>74</v>
      </c>
      <c r="I47" s="224" t="s">
        <v>513</v>
      </c>
      <c r="J47" s="192">
        <f>+VLOOKUP(I47,Peligros_Aspectos!A:D,4,0)</f>
        <v>0</v>
      </c>
      <c r="K47" s="215" t="str">
        <f>+VLOOKUP(I47,Peligros_Aspectos!A:D,2,0)</f>
        <v>Descarga/Contacto con energía eléctrica en baja tensión</v>
      </c>
      <c r="L47" s="215" t="str">
        <f>+VLOOKUP(I47,Peligros_Aspectos!A:C,3,0)</f>
        <v>Quemadura/Amputación/ Muerte</v>
      </c>
      <c r="M47" s="193" t="s">
        <v>76</v>
      </c>
      <c r="N47" s="192">
        <v>3</v>
      </c>
      <c r="O47" s="194">
        <f t="shared" si="8"/>
        <v>13</v>
      </c>
      <c r="P47" s="215"/>
      <c r="Q47" s="215"/>
      <c r="R47" s="203"/>
      <c r="S47" s="203"/>
      <c r="T47" s="215"/>
      <c r="U47" s="192" t="s">
        <v>82</v>
      </c>
      <c r="V47" s="203" t="s">
        <v>1138</v>
      </c>
      <c r="W47" s="203"/>
      <c r="X47" s="215" t="s">
        <v>77</v>
      </c>
      <c r="Y47" s="197">
        <v>0.15</v>
      </c>
      <c r="Z47" s="194">
        <f t="shared" si="1"/>
        <v>13</v>
      </c>
      <c r="AA47" s="196"/>
      <c r="AB47" s="194">
        <v>17</v>
      </c>
      <c r="AC47" s="202"/>
      <c r="AD47" s="202" t="s">
        <v>1134</v>
      </c>
    </row>
    <row r="48" spans="1:30" ht="93">
      <c r="A48" s="321"/>
      <c r="B48" s="323"/>
      <c r="C48" s="324"/>
      <c r="D48" s="325"/>
      <c r="E48" s="314"/>
      <c r="F48" s="200" t="s">
        <v>1077</v>
      </c>
      <c r="G48" s="189" t="s">
        <v>73</v>
      </c>
      <c r="H48" s="204" t="s">
        <v>87</v>
      </c>
      <c r="I48" s="224" t="s">
        <v>125</v>
      </c>
      <c r="J48" s="192">
        <f>+VLOOKUP(I48,Peligros_Aspectos!A:D,4,0)</f>
        <v>0</v>
      </c>
      <c r="K48" s="215" t="str">
        <f>+VLOOKUP(I48,Peligros_Aspectos!A:D,2,0)</f>
        <v>Exposición a ruido continuo o de impacto por encima de LMP</v>
      </c>
      <c r="L48" s="215" t="str">
        <f>+VLOOKUP(I48,Peligros_Aspectos!A:C,3,0)</f>
        <v>Hipoacucia, sordera profesional, trauma acústico</v>
      </c>
      <c r="M48" s="193" t="s">
        <v>76</v>
      </c>
      <c r="N48" s="192">
        <v>3</v>
      </c>
      <c r="O48" s="194">
        <f t="shared" si="8"/>
        <v>13</v>
      </c>
      <c r="P48" s="215"/>
      <c r="Q48" s="203"/>
      <c r="R48" s="203"/>
      <c r="S48" s="191"/>
      <c r="T48" s="221"/>
      <c r="U48" s="219"/>
      <c r="V48" s="203" t="s">
        <v>1135</v>
      </c>
      <c r="W48" s="218">
        <v>13</v>
      </c>
      <c r="X48" s="215" t="s">
        <v>77</v>
      </c>
      <c r="Y48" s="197"/>
      <c r="Z48" s="194">
        <f t="shared" si="1"/>
        <v>13</v>
      </c>
      <c r="AA48" s="196"/>
      <c r="AB48" s="194">
        <v>17</v>
      </c>
      <c r="AC48" s="202"/>
      <c r="AD48" s="202" t="s">
        <v>1134</v>
      </c>
    </row>
    <row r="49" spans="1:30" ht="74.400000000000006">
      <c r="A49" s="321"/>
      <c r="B49" s="323"/>
      <c r="C49" s="324"/>
      <c r="D49" s="325"/>
      <c r="E49" s="314"/>
      <c r="F49" s="200" t="s">
        <v>1077</v>
      </c>
      <c r="G49" s="189" t="s">
        <v>73</v>
      </c>
      <c r="H49" s="204" t="s">
        <v>87</v>
      </c>
      <c r="I49" s="224" t="s">
        <v>112</v>
      </c>
      <c r="J49" s="192">
        <f>+VLOOKUP(I49,Peligros_Aspectos!A:D,4,0)</f>
        <v>0</v>
      </c>
      <c r="K49" s="215" t="str">
        <f>+VLOOKUP(I49,Peligros_Aspectos!A:D,2,0)</f>
        <v>Posturas inadecuadas / sobre esfuerzos durante la labor</v>
      </c>
      <c r="L49" s="215" t="str">
        <f>+VLOOKUP(I49,Peligros_Aspectos!A:C,3,0)</f>
        <v>Lumbalgias, dorsalgías, inflamación de tendones, Mialgias, Dolor de cuello en región cervical, Síndrome de Túnel Carpiano, Tensión muscular</v>
      </c>
      <c r="M49" s="193" t="s">
        <v>76</v>
      </c>
      <c r="N49" s="192">
        <v>3</v>
      </c>
      <c r="O49" s="194">
        <f t="shared" si="8"/>
        <v>13</v>
      </c>
      <c r="P49" s="215"/>
      <c r="Q49" s="215"/>
      <c r="R49" s="215"/>
      <c r="S49" s="215"/>
      <c r="T49" s="215"/>
      <c r="U49" s="215"/>
      <c r="V49" s="215" t="s">
        <v>113</v>
      </c>
      <c r="W49" s="215"/>
      <c r="X49" s="215"/>
      <c r="Y49" s="197">
        <v>0.15</v>
      </c>
      <c r="Z49" s="194">
        <f t="shared" si="1"/>
        <v>13</v>
      </c>
      <c r="AA49" s="196">
        <f>IF(O49&gt;=16,MAX(P49:U49),IF(O49&lt;16,MAX(P49:Y49)))</f>
        <v>0.15</v>
      </c>
      <c r="AB49" s="194">
        <v>17</v>
      </c>
      <c r="AC49" s="188"/>
      <c r="AD49" s="202" t="s">
        <v>1134</v>
      </c>
    </row>
    <row r="50" spans="1:30" ht="148.80000000000001">
      <c r="A50" s="321"/>
      <c r="B50" s="323"/>
      <c r="C50" s="324"/>
      <c r="D50" s="325"/>
      <c r="E50" s="314"/>
      <c r="F50" s="200" t="s">
        <v>1077</v>
      </c>
      <c r="G50" s="189" t="s">
        <v>73</v>
      </c>
      <c r="H50" s="204" t="s">
        <v>87</v>
      </c>
      <c r="I50" s="224" t="s">
        <v>314</v>
      </c>
      <c r="J50" s="192">
        <f>+VLOOKUP(I50,Peligros_Aspectos!A:D,4,0)</f>
        <v>0</v>
      </c>
      <c r="K50" s="215" t="str">
        <f>+VLOOKUP(I50,Peligros_Aspectos!A:D,2,0)</f>
        <v>Psicosocial</v>
      </c>
      <c r="L50" s="215" t="str">
        <f>+VLOOKUP(I50,Peligros_Aspectos!A:C,3,0)</f>
        <v>Estrés, depresion, Bourn out, Mobbing, fatiga y somnolencia, falta de concentración</v>
      </c>
      <c r="M50" s="193" t="s">
        <v>76</v>
      </c>
      <c r="N50" s="199">
        <v>3</v>
      </c>
      <c r="O50" s="194">
        <f t="shared" ref="O50" si="10">IF(CONCATENATE(N50,M50)="1A",1,IF(CONCATENATE(N50,M50)="1B",2,IF(CONCATENATE(N50,M50)="2A",3,IF(CONCATENATE(N50,M50)="1C",4,IF(CONCATENATE(N50,M50)="2B",5,IF(CONCATENATE(N50,M50)="3A",6,IF(CONCATENATE(N50,M50)="1D",7,IF(CONCATENATE(N50,M50)="2C",8,IF(CONCATENATE(N50,M50)="3B",9,IF(CONCATENATE(N50,M50)="4A",10,IF(CONCATENATE(N50,M50)="1E",11,IF(CONCATENATE(N50,M50)="2D",12,IF(CONCATENATE(N50,M50)="3C",13,IF(CONCATENATE(N50,M50)="4B",14,IF(CONCATENATE(N50,M50)="5A",15,IF(CONCATENATE(N50,M50)="2E",16,IF(CONCATENATE(N50,M50)="3D",17,IF(CONCATENATE(N50,M50)="4C",18,IF(CONCATENATE(N50,M50)="5B",19,IF(CONCATENATE(N50,M50)="3E",20,IF(CONCATENATE(N50,M50)="4D",21,IF(CONCATENATE(N50,M50)="5C",22,IF(CONCATENATE(N50,M50)="4E",23,IF(CONCATENATE(N50,M50)="5D",24,IF(CONCATENATE(N50,M50)="5E",25,"")))))))))))))))))))))))))</f>
        <v>13</v>
      </c>
      <c r="P50" s="220"/>
      <c r="Q50" s="220"/>
      <c r="R50" s="220"/>
      <c r="S50" s="220"/>
      <c r="T50" s="203"/>
      <c r="U50" s="203"/>
      <c r="V50" s="203" t="s">
        <v>1078</v>
      </c>
      <c r="W50" s="203"/>
      <c r="X50" s="203"/>
      <c r="Y50" s="195"/>
      <c r="Z50" s="194">
        <f t="shared" si="1"/>
        <v>13</v>
      </c>
      <c r="AA50" s="196"/>
      <c r="AB50" s="194">
        <v>17</v>
      </c>
      <c r="AC50" s="202"/>
      <c r="AD50" s="202" t="s">
        <v>1134</v>
      </c>
    </row>
    <row r="51" spans="1:30" ht="130.19999999999999">
      <c r="A51" s="321"/>
      <c r="B51" s="323"/>
      <c r="C51" s="324"/>
      <c r="D51" s="325"/>
      <c r="E51" s="314"/>
      <c r="F51" s="200" t="s">
        <v>1077</v>
      </c>
      <c r="G51" s="189" t="s">
        <v>71</v>
      </c>
      <c r="H51" s="198" t="s">
        <v>80</v>
      </c>
      <c r="I51" s="224" t="s">
        <v>86</v>
      </c>
      <c r="J51" s="192" t="str">
        <f>+VLOOKUP(I51,Peligros_Aspectos!A:D,4,0)</f>
        <v>SIGNIFICATIVO</v>
      </c>
      <c r="K51" s="215" t="str">
        <f>+VLOOKUP(I51,Peligros_Aspectos!A:D,2,0)</f>
        <v>Afectación a la calidad de Aire</v>
      </c>
      <c r="L51" s="215" t="str">
        <f>+VLOOKUP(I51,Peligros_Aspectos!A:C,3,0)</f>
        <v>Lluvia ácida, 
Cambio climático
Afectación del cultivo, 
Afectación de fauna, 
Afectación a personas externas.
Incremento en el reporte de huella de carbono de la organización.</v>
      </c>
      <c r="M51" s="193" t="s">
        <v>76</v>
      </c>
      <c r="N51" s="199">
        <v>4</v>
      </c>
      <c r="O51" s="194">
        <f t="shared" si="8"/>
        <v>18</v>
      </c>
      <c r="P51" s="220"/>
      <c r="Q51" s="220"/>
      <c r="R51" s="215"/>
      <c r="S51" s="220"/>
      <c r="T51" s="215"/>
      <c r="U51" s="192" t="s">
        <v>82</v>
      </c>
      <c r="V51" s="215" t="s">
        <v>1082</v>
      </c>
      <c r="W51" s="203"/>
      <c r="X51" s="203"/>
      <c r="Y51" s="195"/>
      <c r="Z51" s="194">
        <f t="shared" si="1"/>
        <v>18</v>
      </c>
      <c r="AA51" s="196"/>
      <c r="AB51" s="194">
        <v>22</v>
      </c>
      <c r="AC51" s="202"/>
      <c r="AD51" s="202" t="s">
        <v>1134</v>
      </c>
    </row>
    <row r="52" spans="1:30" ht="186">
      <c r="A52" s="321"/>
      <c r="B52" s="323"/>
      <c r="C52" s="324"/>
      <c r="D52" s="325"/>
      <c r="E52" s="314"/>
      <c r="F52" s="200" t="s">
        <v>1077</v>
      </c>
      <c r="G52" s="189" t="s">
        <v>71</v>
      </c>
      <c r="H52" s="198" t="s">
        <v>80</v>
      </c>
      <c r="I52" s="224" t="s">
        <v>124</v>
      </c>
      <c r="J52" s="192" t="str">
        <f>+VLOOKUP(I52,Peligros_Aspectos!A:D,4,0)</f>
        <v>SIGNIFICATIVO</v>
      </c>
      <c r="K52" s="215" t="str">
        <f>+VLOOKUP(I52,Peligros_Aspectos!A:D,2,0)</f>
        <v>Cambio en la calidad de cursos de agua y suelo</v>
      </c>
      <c r="L52" s="215" t="str">
        <f>+VLOOKUP(I52,Peligros_Aspectos!A:C,3,0)</f>
        <v xml:space="preserve">Cambio en la composición del suelo
Afectación de microfauna del suelo
Afectación de flora y/o cultivos. 
Cambio de pH
Agotamiento de oxígeno en cuerpos receptores
Afectación a fauna acuática
Presencia de malos olores.
Multas y sanciones ambientales por parte de los organismos del estado. </v>
      </c>
      <c r="M52" s="193" t="s">
        <v>76</v>
      </c>
      <c r="N52" s="192">
        <v>4</v>
      </c>
      <c r="O52" s="194">
        <f t="shared" si="8"/>
        <v>18</v>
      </c>
      <c r="P52" s="203"/>
      <c r="Q52" s="203"/>
      <c r="R52" s="191"/>
      <c r="S52" s="203"/>
      <c r="T52" s="191" t="s">
        <v>130</v>
      </c>
      <c r="U52" s="192" t="s">
        <v>82</v>
      </c>
      <c r="V52" s="203" t="s">
        <v>1120</v>
      </c>
      <c r="W52" s="222">
        <v>22</v>
      </c>
      <c r="X52" s="203"/>
      <c r="Y52" s="192"/>
      <c r="Z52" s="194">
        <f t="shared" si="1"/>
        <v>18</v>
      </c>
      <c r="AA52" s="196"/>
      <c r="AB52" s="194">
        <v>22</v>
      </c>
      <c r="AC52" s="202"/>
      <c r="AD52" s="202" t="s">
        <v>1134</v>
      </c>
    </row>
    <row r="53" spans="1:30" ht="93">
      <c r="A53" s="321"/>
      <c r="B53" s="323"/>
      <c r="C53" s="324"/>
      <c r="D53" s="325"/>
      <c r="E53" s="314"/>
      <c r="F53" s="200" t="s">
        <v>1077</v>
      </c>
      <c r="G53" s="189" t="s">
        <v>73</v>
      </c>
      <c r="H53" s="190" t="s">
        <v>74</v>
      </c>
      <c r="I53" s="224" t="s">
        <v>541</v>
      </c>
      <c r="J53" s="192">
        <f>+VLOOKUP(I53,Peligros_Aspectos!A:D,4,0)</f>
        <v>0</v>
      </c>
      <c r="K53" s="215" t="str">
        <f>+VLOOKUP(I53,Peligros_Aspectos!A:D,2,0)</f>
        <v>Atropello</v>
      </c>
      <c r="L53" s="215" t="str">
        <f>+VLOOKUP(I53,Peligros_Aspectos!A:C,3,0)</f>
        <v>Fatalidad/Fractura</v>
      </c>
      <c r="M53" s="193" t="s">
        <v>76</v>
      </c>
      <c r="N53" s="192">
        <v>2</v>
      </c>
      <c r="O53" s="194">
        <f t="shared" ref="O53" si="11">IF(CONCATENATE(N53,M53)="1A",1,IF(CONCATENATE(N53,M53)="1B",2,IF(CONCATENATE(N53,M53)="2A",3,IF(CONCATENATE(N53,M53)="1C",4,IF(CONCATENATE(N53,M53)="2B",5,IF(CONCATENATE(N53,M53)="3A",6,IF(CONCATENATE(N53,M53)="1D",7,IF(CONCATENATE(N53,M53)="2C",8,IF(CONCATENATE(N53,M53)="3B",9,IF(CONCATENATE(N53,M53)="4A",10,IF(CONCATENATE(N53,M53)="1E",11,IF(CONCATENATE(N53,M53)="2D",12,IF(CONCATENATE(N53,M53)="3C",13,IF(CONCATENATE(N53,M53)="4B",14,IF(CONCATENATE(N53,M53)="5A",15,IF(CONCATENATE(N53,M53)="2E",16,IF(CONCATENATE(N53,M53)="3D",17,IF(CONCATENATE(N53,M53)="4C",18,IF(CONCATENATE(N53,M53)="5B",19,IF(CONCATENATE(N53,M53)="3E",20,IF(CONCATENATE(N53,M53)="4D",21,IF(CONCATENATE(N53,M53)="5C",22,IF(CONCATENATE(N53,M53)="4E",23,IF(CONCATENATE(N53,M53)="5D",24,IF(CONCATENATE(N53,M53)="5E",25,"")))))))))))))))))))))))))</f>
        <v>8</v>
      </c>
      <c r="P53" s="203"/>
      <c r="Q53" s="203"/>
      <c r="R53" s="203"/>
      <c r="S53" s="203"/>
      <c r="T53" s="201"/>
      <c r="U53" s="201" t="s">
        <v>72</v>
      </c>
      <c r="V53" s="201" t="s">
        <v>1137</v>
      </c>
      <c r="W53" s="201"/>
      <c r="X53" s="215" t="s">
        <v>77</v>
      </c>
      <c r="Y53" s="197"/>
      <c r="Z53" s="194">
        <f t="shared" ref="Z53" si="12">O53</f>
        <v>8</v>
      </c>
      <c r="AA53" s="196"/>
      <c r="AB53" s="194">
        <v>16</v>
      </c>
      <c r="AC53" s="202"/>
      <c r="AD53" s="202" t="s">
        <v>1134</v>
      </c>
    </row>
    <row r="54" spans="1:30" ht="93">
      <c r="A54" s="321"/>
      <c r="B54" s="323"/>
      <c r="C54" s="324"/>
      <c r="D54" s="325"/>
      <c r="E54" s="314"/>
      <c r="F54" s="200" t="s">
        <v>1077</v>
      </c>
      <c r="G54" s="189" t="s">
        <v>73</v>
      </c>
      <c r="H54" s="190" t="s">
        <v>74</v>
      </c>
      <c r="I54" s="224" t="s">
        <v>89</v>
      </c>
      <c r="J54" s="192">
        <f>+VLOOKUP(I54,Peligros_Aspectos!A:D,4,0)</f>
        <v>0</v>
      </c>
      <c r="K54" s="215" t="str">
        <f>+VLOOKUP(I54,Peligros_Aspectos!A:D,2,0)</f>
        <v>Descargas eléctricas, Inundaciones, Deslizamientos de material, baja visibilidad, superficies resbalosas</v>
      </c>
      <c r="L54" s="215" t="str">
        <f>+VLOOKUP(I54,Peligros_Aspectos!A:C,3,0)</f>
        <v xml:space="preserve">Fatalidad, Incapacidad total, lesiones graves, lesiones leves, Daño a la propiedad, Detención del proceso productivo. </v>
      </c>
      <c r="M54" s="193" t="s">
        <v>76</v>
      </c>
      <c r="N54" s="192">
        <v>2</v>
      </c>
      <c r="O54" s="194">
        <f t="shared" si="8"/>
        <v>8</v>
      </c>
      <c r="P54" s="203"/>
      <c r="Q54" s="203"/>
      <c r="R54" s="203"/>
      <c r="S54" s="203"/>
      <c r="T54" s="201" t="s">
        <v>90</v>
      </c>
      <c r="U54" s="201" t="s">
        <v>72</v>
      </c>
      <c r="V54" s="201" t="s">
        <v>1121</v>
      </c>
      <c r="W54" s="201"/>
      <c r="X54" s="215" t="s">
        <v>77</v>
      </c>
      <c r="Y54" s="197"/>
      <c r="Z54" s="194">
        <f t="shared" si="1"/>
        <v>8</v>
      </c>
      <c r="AA54" s="196"/>
      <c r="AB54" s="194">
        <v>16</v>
      </c>
      <c r="AC54" s="202"/>
      <c r="AD54" s="202" t="s">
        <v>1134</v>
      </c>
    </row>
    <row r="55" spans="1:30" ht="93">
      <c r="A55" s="321"/>
      <c r="B55" s="323"/>
      <c r="C55" s="324"/>
      <c r="D55" s="325"/>
      <c r="E55" s="311" t="s">
        <v>9</v>
      </c>
      <c r="F55" s="200" t="s">
        <v>1077</v>
      </c>
      <c r="G55" s="189" t="s">
        <v>73</v>
      </c>
      <c r="H55" s="190" t="s">
        <v>74</v>
      </c>
      <c r="I55" s="224" t="s">
        <v>78</v>
      </c>
      <c r="J55" s="192">
        <f>+VLOOKUP(I55,Peligros_Aspectos!A:D,4,0)</f>
        <v>0</v>
      </c>
      <c r="K55" s="215" t="str">
        <f>+VLOOKUP(I55,Peligros_Aspectos!A:D,2,0)</f>
        <v>Volcadura, despiste, colisión, Golpes, Deslizamiento, Hundimiento</v>
      </c>
      <c r="L55" s="215" t="str">
        <f>+VLOOKUP(I55,Peligros_Aspectos!A:C,3,0)</f>
        <v>Fatalidad, Lesión Grave, Daños a la propiedad</v>
      </c>
      <c r="M55" s="193" t="s">
        <v>76</v>
      </c>
      <c r="N55" s="199">
        <v>2</v>
      </c>
      <c r="O55" s="194">
        <f t="shared" ref="O55:O59" si="13">IF(CONCATENATE(N55,M55)="1A",1,IF(CONCATENATE(N55,M55)="1B",2,IF(CONCATENATE(N55,M55)="2A",3,IF(CONCATENATE(N55,M55)="1C",4,IF(CONCATENATE(N55,M55)="2B",5,IF(CONCATENATE(N55,M55)="3A",6,IF(CONCATENATE(N55,M55)="1D",7,IF(CONCATENATE(N55,M55)="2C",8,IF(CONCATENATE(N55,M55)="3B",9,IF(CONCATENATE(N55,M55)="4A",10,IF(CONCATENATE(N55,M55)="1E",11,IF(CONCATENATE(N55,M55)="2D",12,IF(CONCATENATE(N55,M55)="3C",13,IF(CONCATENATE(N55,M55)="4B",14,IF(CONCATENATE(N55,M55)="5A",15,IF(CONCATENATE(N55,M55)="2E",16,IF(CONCATENATE(N55,M55)="3D",17,IF(CONCATENATE(N55,M55)="4C",18,IF(CONCATENATE(N55,M55)="5B",19,IF(CONCATENATE(N55,M55)="3E",20,IF(CONCATENATE(N55,M55)="4D",21,IF(CONCATENATE(N55,M55)="5C",22,IF(CONCATENATE(N55,M55)="4E",23,IF(CONCATENATE(N55,M55)="5D",24,IF(CONCATENATE(N55,M55)="5E",25,"")))))))))))))))))))))))))</f>
        <v>8</v>
      </c>
      <c r="P55" s="220"/>
      <c r="Q55" s="220"/>
      <c r="R55" s="220"/>
      <c r="S55" s="220"/>
      <c r="T55" s="203" t="s">
        <v>1079</v>
      </c>
      <c r="U55" s="203" t="s">
        <v>72</v>
      </c>
      <c r="V55" s="203" t="s">
        <v>1138</v>
      </c>
      <c r="W55" s="203">
        <v>0.35</v>
      </c>
      <c r="X55" s="215" t="s">
        <v>77</v>
      </c>
      <c r="Y55" s="195"/>
      <c r="Z55" s="194">
        <f t="shared" ref="Z55:Z59" si="14">O55</f>
        <v>8</v>
      </c>
      <c r="AA55" s="196"/>
      <c r="AB55" s="194">
        <v>16</v>
      </c>
      <c r="AC55" s="202"/>
      <c r="AD55" s="202" t="s">
        <v>1134</v>
      </c>
    </row>
    <row r="56" spans="1:30" ht="57.6" customHeight="1">
      <c r="A56" s="321"/>
      <c r="B56" s="323"/>
      <c r="C56" s="324"/>
      <c r="D56" s="325"/>
      <c r="E56" s="312"/>
      <c r="F56" s="200" t="s">
        <v>1077</v>
      </c>
      <c r="G56" s="189" t="s">
        <v>73</v>
      </c>
      <c r="H56" s="204" t="s">
        <v>87</v>
      </c>
      <c r="I56" s="224" t="s">
        <v>325</v>
      </c>
      <c r="J56" s="192">
        <v>0</v>
      </c>
      <c r="K56" s="215" t="s">
        <v>315</v>
      </c>
      <c r="L56" s="215" t="s">
        <v>326</v>
      </c>
      <c r="M56" s="193" t="s">
        <v>76</v>
      </c>
      <c r="N56" s="192">
        <v>3</v>
      </c>
      <c r="O56" s="194">
        <v>13</v>
      </c>
      <c r="P56" s="215"/>
      <c r="Q56" s="203"/>
      <c r="R56" s="203"/>
      <c r="S56" s="215" t="s">
        <v>1086</v>
      </c>
      <c r="T56" s="203"/>
      <c r="U56" s="194">
        <v>13</v>
      </c>
      <c r="V56" s="215" t="s">
        <v>1136</v>
      </c>
      <c r="W56" s="202"/>
      <c r="X56" s="202"/>
      <c r="Y56" s="197"/>
      <c r="Z56" s="194">
        <f t="shared" si="14"/>
        <v>13</v>
      </c>
      <c r="AA56" s="196"/>
      <c r="AB56" s="194">
        <v>17</v>
      </c>
      <c r="AC56" s="202"/>
      <c r="AD56" s="202" t="s">
        <v>1134</v>
      </c>
    </row>
    <row r="57" spans="1:30" ht="55.8">
      <c r="A57" s="321"/>
      <c r="B57" s="323"/>
      <c r="C57" s="324"/>
      <c r="D57" s="325"/>
      <c r="E57" s="312"/>
      <c r="F57" s="200" t="s">
        <v>1077</v>
      </c>
      <c r="G57" s="189" t="s">
        <v>73</v>
      </c>
      <c r="H57" s="204" t="s">
        <v>87</v>
      </c>
      <c r="I57" s="224" t="s">
        <v>126</v>
      </c>
      <c r="J57" s="192">
        <f>+VLOOKUP(I57,Peligros_Aspectos!A:D,4,0)</f>
        <v>0</v>
      </c>
      <c r="K57" s="215" t="str">
        <f>+VLOOKUP(I57,Peligros_Aspectos!A:D,2,0)</f>
        <v>Psicosocial</v>
      </c>
      <c r="L57" s="215" t="str">
        <f>+VLOOKUP(I57,Peligros_Aspectos!A:C,3,0)</f>
        <v>Estrés, depresión, ausentismo laboral, ansiedad, conducta agresiva o violenta, bullyng, burn out</v>
      </c>
      <c r="M57" s="193" t="s">
        <v>76</v>
      </c>
      <c r="N57" s="192">
        <v>3</v>
      </c>
      <c r="O57" s="194">
        <f t="shared" ref="O57" si="15">IF(CONCATENATE(N57,M57)="1A",1,IF(CONCATENATE(N57,M57)="1B",2,IF(CONCATENATE(N57,M57)="2A",3,IF(CONCATENATE(N57,M57)="1C",4,IF(CONCATENATE(N57,M57)="2B",5,IF(CONCATENATE(N57,M57)="3A",6,IF(CONCATENATE(N57,M57)="1D",7,IF(CONCATENATE(N57,M57)="2C",8,IF(CONCATENATE(N57,M57)="3B",9,IF(CONCATENATE(N57,M57)="4A",10,IF(CONCATENATE(N57,M57)="1E",11,IF(CONCATENATE(N57,M57)="2D",12,IF(CONCATENATE(N57,M57)="3C",13,IF(CONCATENATE(N57,M57)="4B",14,IF(CONCATENATE(N57,M57)="5A",15,IF(CONCATENATE(N57,M57)="2E",16,IF(CONCATENATE(N57,M57)="3D",17,IF(CONCATENATE(N57,M57)="4C",18,IF(CONCATENATE(N57,M57)="5B",19,IF(CONCATENATE(N57,M57)="3E",20,IF(CONCATENATE(N57,M57)="4D",21,IF(CONCATENATE(N57,M57)="5C",22,IF(CONCATENATE(N57,M57)="4E",23,IF(CONCATENATE(N57,M57)="5D",24,IF(CONCATENATE(N57,M57)="5E",25,"")))))))))))))))))))))))))</f>
        <v>13</v>
      </c>
      <c r="P57" s="215"/>
      <c r="Q57" s="215"/>
      <c r="R57" s="203"/>
      <c r="S57" s="203"/>
      <c r="T57" s="203"/>
      <c r="U57" s="203"/>
      <c r="V57" s="215" t="s">
        <v>1136</v>
      </c>
      <c r="W57" s="203"/>
      <c r="X57" s="203"/>
      <c r="Y57" s="197">
        <v>0.15</v>
      </c>
      <c r="Z57" s="194">
        <f t="shared" si="14"/>
        <v>13</v>
      </c>
      <c r="AA57" s="196"/>
      <c r="AB57" s="194">
        <v>17</v>
      </c>
      <c r="AC57" s="202"/>
      <c r="AD57" s="202" t="s">
        <v>1134</v>
      </c>
    </row>
    <row r="58" spans="1:30" ht="93">
      <c r="A58" s="321"/>
      <c r="B58" s="323"/>
      <c r="C58" s="324"/>
      <c r="D58" s="325"/>
      <c r="E58" s="312"/>
      <c r="F58" s="200" t="s">
        <v>1077</v>
      </c>
      <c r="G58" s="189" t="s">
        <v>73</v>
      </c>
      <c r="H58" s="190" t="s">
        <v>74</v>
      </c>
      <c r="I58" s="224" t="s">
        <v>541</v>
      </c>
      <c r="J58" s="192">
        <f>+VLOOKUP(I58,Peligros_Aspectos!A:D,4,0)</f>
        <v>0</v>
      </c>
      <c r="K58" s="215" t="str">
        <f>+VLOOKUP(I58,Peligros_Aspectos!A:D,2,0)</f>
        <v>Atropello</v>
      </c>
      <c r="L58" s="215" t="str">
        <f>+VLOOKUP(I58,Peligros_Aspectos!A:C,3,0)</f>
        <v>Fatalidad/Fractura</v>
      </c>
      <c r="M58" s="193" t="s">
        <v>76</v>
      </c>
      <c r="N58" s="192">
        <v>2</v>
      </c>
      <c r="O58" s="194">
        <f t="shared" ref="O58" si="16">IF(CONCATENATE(N58,M58)="1A",1,IF(CONCATENATE(N58,M58)="1B",2,IF(CONCATENATE(N58,M58)="2A",3,IF(CONCATENATE(N58,M58)="1C",4,IF(CONCATENATE(N58,M58)="2B",5,IF(CONCATENATE(N58,M58)="3A",6,IF(CONCATENATE(N58,M58)="1D",7,IF(CONCATENATE(N58,M58)="2C",8,IF(CONCATENATE(N58,M58)="3B",9,IF(CONCATENATE(N58,M58)="4A",10,IF(CONCATENATE(N58,M58)="1E",11,IF(CONCATENATE(N58,M58)="2D",12,IF(CONCATENATE(N58,M58)="3C",13,IF(CONCATENATE(N58,M58)="4B",14,IF(CONCATENATE(N58,M58)="5A",15,IF(CONCATENATE(N58,M58)="2E",16,IF(CONCATENATE(N58,M58)="3D",17,IF(CONCATENATE(N58,M58)="4C",18,IF(CONCATENATE(N58,M58)="5B",19,IF(CONCATENATE(N58,M58)="3E",20,IF(CONCATENATE(N58,M58)="4D",21,IF(CONCATENATE(N58,M58)="5C",22,IF(CONCATENATE(N58,M58)="4E",23,IF(CONCATENATE(N58,M58)="5D",24,IF(CONCATENATE(N58,M58)="5E",25,"")))))))))))))))))))))))))</f>
        <v>8</v>
      </c>
      <c r="P58" s="203"/>
      <c r="Q58" s="203"/>
      <c r="R58" s="203"/>
      <c r="S58" s="203"/>
      <c r="T58" s="201"/>
      <c r="U58" s="201" t="s">
        <v>72</v>
      </c>
      <c r="V58" s="201" t="s">
        <v>1137</v>
      </c>
      <c r="W58" s="201"/>
      <c r="X58" s="215" t="s">
        <v>77</v>
      </c>
      <c r="Y58" s="197"/>
      <c r="Z58" s="194">
        <f t="shared" ref="Z58" si="17">O58</f>
        <v>8</v>
      </c>
      <c r="AA58" s="196"/>
      <c r="AB58" s="194">
        <v>16</v>
      </c>
      <c r="AC58" s="202"/>
      <c r="AD58" s="202" t="s">
        <v>1134</v>
      </c>
    </row>
    <row r="59" spans="1:30" ht="186">
      <c r="A59" s="321"/>
      <c r="B59" s="323"/>
      <c r="C59" s="324"/>
      <c r="D59" s="325"/>
      <c r="E59" s="312"/>
      <c r="F59" s="200" t="s">
        <v>1077</v>
      </c>
      <c r="G59" s="189" t="s">
        <v>71</v>
      </c>
      <c r="H59" s="198" t="s">
        <v>80</v>
      </c>
      <c r="I59" s="224" t="s">
        <v>124</v>
      </c>
      <c r="J59" s="192" t="str">
        <f>+VLOOKUP(I59,Peligros_Aspectos!A:D,4,0)</f>
        <v>SIGNIFICATIVO</v>
      </c>
      <c r="K59" s="215" t="str">
        <f>+VLOOKUP(I59,Peligros_Aspectos!A:D,2,0)</f>
        <v>Cambio en la calidad de cursos de agua y suelo</v>
      </c>
      <c r="L59" s="215" t="str">
        <f>+VLOOKUP(I59,Peligros_Aspectos!A:C,3,0)</f>
        <v xml:space="preserve">Cambio en la composición del suelo
Afectación de microfauna del suelo
Afectación de flora y/o cultivos. 
Cambio de pH
Agotamiento de oxígeno en cuerpos receptores
Afectación a fauna acuática
Presencia de malos olores.
Multas y sanciones ambientales por parte de los organismos del estado. </v>
      </c>
      <c r="M59" s="193" t="s">
        <v>76</v>
      </c>
      <c r="N59" s="192">
        <v>4</v>
      </c>
      <c r="O59" s="194">
        <f t="shared" si="13"/>
        <v>18</v>
      </c>
      <c r="P59" s="203"/>
      <c r="Q59" s="203"/>
      <c r="R59" s="191"/>
      <c r="S59" s="203"/>
      <c r="T59" s="191" t="s">
        <v>130</v>
      </c>
      <c r="U59" s="192" t="s">
        <v>82</v>
      </c>
      <c r="V59" s="203" t="s">
        <v>1122</v>
      </c>
      <c r="W59" s="222">
        <v>22</v>
      </c>
      <c r="X59" s="203"/>
      <c r="Y59" s="192"/>
      <c r="Z59" s="194">
        <f t="shared" si="14"/>
        <v>18</v>
      </c>
      <c r="AA59" s="196"/>
      <c r="AB59" s="194">
        <v>22</v>
      </c>
      <c r="AC59" s="202"/>
      <c r="AD59" s="202" t="s">
        <v>1134</v>
      </c>
    </row>
    <row r="60" spans="1:30" ht="93">
      <c r="A60" s="321"/>
      <c r="B60" s="323"/>
      <c r="C60" s="324"/>
      <c r="D60" s="325"/>
      <c r="E60" s="316" t="s">
        <v>1119</v>
      </c>
      <c r="F60" s="200" t="s">
        <v>1077</v>
      </c>
      <c r="G60" s="189" t="s">
        <v>73</v>
      </c>
      <c r="H60" s="190" t="s">
        <v>74</v>
      </c>
      <c r="I60" s="224" t="s">
        <v>78</v>
      </c>
      <c r="J60" s="192">
        <f>+VLOOKUP(I60,Peligros_Aspectos!A:D,4,0)</f>
        <v>0</v>
      </c>
      <c r="K60" s="215" t="str">
        <f>+VLOOKUP(I60,Peligros_Aspectos!A:D,2,0)</f>
        <v>Volcadura, despiste, colisión, Golpes, Deslizamiento, Hundimiento</v>
      </c>
      <c r="L60" s="215" t="str">
        <f>+VLOOKUP(I60,Peligros_Aspectos!A:C,3,0)</f>
        <v>Fatalidad, Lesión Grave, Daños a la propiedad</v>
      </c>
      <c r="M60" s="193" t="s">
        <v>76</v>
      </c>
      <c r="N60" s="199">
        <v>2</v>
      </c>
      <c r="O60" s="194">
        <f t="shared" si="8"/>
        <v>8</v>
      </c>
      <c r="P60" s="220"/>
      <c r="Q60" s="220"/>
      <c r="R60" s="220"/>
      <c r="S60" s="220"/>
      <c r="T60" s="203" t="s">
        <v>1079</v>
      </c>
      <c r="U60" s="203" t="s">
        <v>72</v>
      </c>
      <c r="V60" s="203" t="s">
        <v>1138</v>
      </c>
      <c r="W60" s="203">
        <v>0.35</v>
      </c>
      <c r="X60" s="215" t="s">
        <v>77</v>
      </c>
      <c r="Y60" s="195"/>
      <c r="Z60" s="194">
        <f t="shared" si="1"/>
        <v>8</v>
      </c>
      <c r="AA60" s="196"/>
      <c r="AB60" s="194">
        <v>16</v>
      </c>
      <c r="AC60" s="202"/>
      <c r="AD60" s="202" t="s">
        <v>1134</v>
      </c>
    </row>
    <row r="61" spans="1:30" ht="130.19999999999999">
      <c r="A61" s="321"/>
      <c r="B61" s="323"/>
      <c r="C61" s="324"/>
      <c r="D61" s="325"/>
      <c r="E61" s="316"/>
      <c r="F61" s="200" t="s">
        <v>1077</v>
      </c>
      <c r="G61" s="189" t="s">
        <v>71</v>
      </c>
      <c r="H61" s="198" t="s">
        <v>80</v>
      </c>
      <c r="I61" s="224" t="s">
        <v>86</v>
      </c>
      <c r="J61" s="192" t="str">
        <f>+VLOOKUP(I61,Peligros_Aspectos!A:D,4,0)</f>
        <v>SIGNIFICATIVO</v>
      </c>
      <c r="K61" s="215" t="str">
        <f>+VLOOKUP(I61,Peligros_Aspectos!A:D,2,0)</f>
        <v>Afectación a la calidad de Aire</v>
      </c>
      <c r="L61" s="215" t="str">
        <f>+VLOOKUP(I61,Peligros_Aspectos!A:C,3,0)</f>
        <v>Lluvia ácida, 
Cambio climático
Afectación del cultivo, 
Afectación de fauna, 
Afectación a personas externas.
Incremento en el reporte de huella de carbono de la organización.</v>
      </c>
      <c r="M61" s="193" t="s">
        <v>76</v>
      </c>
      <c r="N61" s="199">
        <v>4</v>
      </c>
      <c r="O61" s="194">
        <f t="shared" si="8"/>
        <v>18</v>
      </c>
      <c r="P61" s="220"/>
      <c r="Q61" s="220"/>
      <c r="R61" s="215"/>
      <c r="S61" s="220"/>
      <c r="T61" s="215"/>
      <c r="U61" s="192" t="s">
        <v>82</v>
      </c>
      <c r="V61" s="215" t="s">
        <v>1082</v>
      </c>
      <c r="W61" s="203"/>
      <c r="X61" s="203"/>
      <c r="Y61" s="195"/>
      <c r="Z61" s="194">
        <f t="shared" si="1"/>
        <v>18</v>
      </c>
      <c r="AA61" s="196"/>
      <c r="AB61" s="194">
        <v>22</v>
      </c>
      <c r="AC61" s="202"/>
      <c r="AD61" s="202" t="s">
        <v>1134</v>
      </c>
    </row>
    <row r="62" spans="1:30" ht="74.400000000000006">
      <c r="A62" s="321"/>
      <c r="B62" s="323"/>
      <c r="C62" s="324"/>
      <c r="D62" s="325"/>
      <c r="E62" s="316"/>
      <c r="F62" s="200" t="s">
        <v>1077</v>
      </c>
      <c r="G62" s="189" t="s">
        <v>71</v>
      </c>
      <c r="H62" s="198" t="s">
        <v>80</v>
      </c>
      <c r="I62" s="224" t="s">
        <v>185</v>
      </c>
      <c r="J62" s="192" t="str">
        <f>+VLOOKUP(I62,Peligros_Aspectos!A:D,4,0)</f>
        <v>SIGNIFICATIVO</v>
      </c>
      <c r="K62" s="215" t="str">
        <f>+VLOOKUP(I62,Peligros_Aspectos!A:D,2,0)</f>
        <v>Agotamiento de fuente de combustibles de fósiles</v>
      </c>
      <c r="L62" s="215" t="str">
        <f>+VLOOKUP(I62,Peligros_Aspectos!A:C,3,0)</f>
        <v>Afectación de generaciones futuras
Afectación de ecosistemas
Incremento en el reporte de huella de carbono de la organización.</v>
      </c>
      <c r="M62" s="193" t="s">
        <v>76</v>
      </c>
      <c r="N62" s="199">
        <v>5</v>
      </c>
      <c r="O62" s="194">
        <f t="shared" si="8"/>
        <v>22</v>
      </c>
      <c r="P62" s="220"/>
      <c r="Q62" s="220"/>
      <c r="R62" s="220"/>
      <c r="S62" s="220"/>
      <c r="T62" s="203" t="s">
        <v>1080</v>
      </c>
      <c r="U62" s="203" t="s">
        <v>72</v>
      </c>
      <c r="V62" s="203" t="s">
        <v>129</v>
      </c>
      <c r="W62" s="203"/>
      <c r="X62" s="203"/>
      <c r="Y62" s="195"/>
      <c r="Z62" s="194">
        <f t="shared" si="1"/>
        <v>22</v>
      </c>
      <c r="AA62" s="196"/>
      <c r="AB62" s="194">
        <v>24</v>
      </c>
      <c r="AC62" s="202"/>
      <c r="AD62" s="202" t="s">
        <v>1134</v>
      </c>
    </row>
    <row r="63" spans="1:30" ht="93">
      <c r="A63" s="321"/>
      <c r="B63" s="323"/>
      <c r="C63" s="324"/>
      <c r="D63" s="325"/>
      <c r="E63" s="316"/>
      <c r="F63" s="200" t="s">
        <v>1077</v>
      </c>
      <c r="G63" s="189" t="s">
        <v>73</v>
      </c>
      <c r="H63" s="190" t="s">
        <v>74</v>
      </c>
      <c r="I63" s="224" t="s">
        <v>541</v>
      </c>
      <c r="J63" s="192">
        <f>+VLOOKUP(I63,Peligros_Aspectos!A:D,4,0)</f>
        <v>0</v>
      </c>
      <c r="K63" s="215" t="str">
        <f>+VLOOKUP(I63,Peligros_Aspectos!A:D,2,0)</f>
        <v>Atropello</v>
      </c>
      <c r="L63" s="215" t="str">
        <f>+VLOOKUP(I63,Peligros_Aspectos!A:C,3,0)</f>
        <v>Fatalidad/Fractura</v>
      </c>
      <c r="M63" s="193" t="s">
        <v>76</v>
      </c>
      <c r="N63" s="199">
        <v>2</v>
      </c>
      <c r="O63" s="194">
        <f t="shared" ref="O63" si="18">IF(CONCATENATE(N63,M63)="1A",1,IF(CONCATENATE(N63,M63)="1B",2,IF(CONCATENATE(N63,M63)="2A",3,IF(CONCATENATE(N63,M63)="1C",4,IF(CONCATENATE(N63,M63)="2B",5,IF(CONCATENATE(N63,M63)="3A",6,IF(CONCATENATE(N63,M63)="1D",7,IF(CONCATENATE(N63,M63)="2C",8,IF(CONCATENATE(N63,M63)="3B",9,IF(CONCATENATE(N63,M63)="4A",10,IF(CONCATENATE(N63,M63)="1E",11,IF(CONCATENATE(N63,M63)="2D",12,IF(CONCATENATE(N63,M63)="3C",13,IF(CONCATENATE(N63,M63)="4B",14,IF(CONCATENATE(N63,M63)="5A",15,IF(CONCATENATE(N63,M63)="2E",16,IF(CONCATENATE(N63,M63)="3D",17,IF(CONCATENATE(N63,M63)="4C",18,IF(CONCATENATE(N63,M63)="5B",19,IF(CONCATENATE(N63,M63)="3E",20,IF(CONCATENATE(N63,M63)="4D",21,IF(CONCATENATE(N63,M63)="5C",22,IF(CONCATENATE(N63,M63)="4E",23,IF(CONCATENATE(N63,M63)="5D",24,IF(CONCATENATE(N63,M63)="5E",25,"")))))))))))))))))))))))))</f>
        <v>8</v>
      </c>
      <c r="P63" s="220"/>
      <c r="Q63" s="220"/>
      <c r="R63" s="215"/>
      <c r="S63" s="220"/>
      <c r="T63" s="201"/>
      <c r="U63" s="192" t="s">
        <v>82</v>
      </c>
      <c r="V63" s="201" t="s">
        <v>1137</v>
      </c>
      <c r="W63" s="203"/>
      <c r="X63" s="215" t="s">
        <v>77</v>
      </c>
      <c r="Y63" s="195"/>
      <c r="Z63" s="194">
        <f t="shared" si="1"/>
        <v>8</v>
      </c>
      <c r="AA63" s="196"/>
      <c r="AB63" s="194">
        <v>16</v>
      </c>
      <c r="AC63" s="202"/>
      <c r="AD63" s="202" t="s">
        <v>1134</v>
      </c>
    </row>
    <row r="64" spans="1:30" ht="56.4" customHeight="1">
      <c r="A64" s="321"/>
      <c r="B64" s="323"/>
      <c r="C64" s="324"/>
      <c r="D64" s="325"/>
      <c r="E64" s="316"/>
      <c r="F64" s="200" t="s">
        <v>1077</v>
      </c>
      <c r="G64" s="189" t="s">
        <v>73</v>
      </c>
      <c r="H64" s="204" t="s">
        <v>87</v>
      </c>
      <c r="I64" s="224" t="s">
        <v>325</v>
      </c>
      <c r="J64" s="192">
        <v>0</v>
      </c>
      <c r="K64" s="215" t="s">
        <v>315</v>
      </c>
      <c r="L64" s="215" t="s">
        <v>326</v>
      </c>
      <c r="M64" s="193" t="s">
        <v>76</v>
      </c>
      <c r="N64" s="192">
        <v>3</v>
      </c>
      <c r="O64" s="194">
        <v>13</v>
      </c>
      <c r="P64" s="215"/>
      <c r="Q64" s="203"/>
      <c r="R64" s="203"/>
      <c r="S64" s="215" t="s">
        <v>1086</v>
      </c>
      <c r="T64" s="203"/>
      <c r="U64" s="194">
        <v>13</v>
      </c>
      <c r="V64" s="215" t="s">
        <v>1136</v>
      </c>
      <c r="W64" s="202"/>
      <c r="X64" s="202"/>
      <c r="Y64" s="197"/>
      <c r="Z64" s="194">
        <f t="shared" ref="Z64:Z66" si="19">O64</f>
        <v>13</v>
      </c>
      <c r="AA64" s="196"/>
      <c r="AB64" s="194">
        <v>17</v>
      </c>
      <c r="AC64" s="202"/>
      <c r="AD64" s="202" t="s">
        <v>1134</v>
      </c>
    </row>
    <row r="65" spans="1:50" ht="55.8">
      <c r="A65" s="321"/>
      <c r="B65" s="323"/>
      <c r="C65" s="324"/>
      <c r="D65" s="325"/>
      <c r="E65" s="316"/>
      <c r="F65" s="200" t="s">
        <v>1077</v>
      </c>
      <c r="G65" s="189" t="s">
        <v>73</v>
      </c>
      <c r="H65" s="204" t="s">
        <v>87</v>
      </c>
      <c r="I65" s="224" t="s">
        <v>126</v>
      </c>
      <c r="J65" s="192">
        <f>+VLOOKUP(I65,Peligros_Aspectos!A:D,4,0)</f>
        <v>0</v>
      </c>
      <c r="K65" s="215" t="str">
        <f>+VLOOKUP(I65,Peligros_Aspectos!A:D,2,0)</f>
        <v>Psicosocial</v>
      </c>
      <c r="L65" s="215" t="str">
        <f>+VLOOKUP(I65,Peligros_Aspectos!A:C,3,0)</f>
        <v>Estrés, depresión, ausentismo laboral, ansiedad, conducta agresiva o violenta, bullyng, burn out</v>
      </c>
      <c r="M65" s="193" t="s">
        <v>76</v>
      </c>
      <c r="N65" s="192">
        <v>3</v>
      </c>
      <c r="O65" s="194">
        <f t="shared" ref="O65:O66" si="20">IF(CONCATENATE(N65,M65)="1A",1,IF(CONCATENATE(N65,M65)="1B",2,IF(CONCATENATE(N65,M65)="2A",3,IF(CONCATENATE(N65,M65)="1C",4,IF(CONCATENATE(N65,M65)="2B",5,IF(CONCATENATE(N65,M65)="3A",6,IF(CONCATENATE(N65,M65)="1D",7,IF(CONCATENATE(N65,M65)="2C",8,IF(CONCATENATE(N65,M65)="3B",9,IF(CONCATENATE(N65,M65)="4A",10,IF(CONCATENATE(N65,M65)="1E",11,IF(CONCATENATE(N65,M65)="2D",12,IF(CONCATENATE(N65,M65)="3C",13,IF(CONCATENATE(N65,M65)="4B",14,IF(CONCATENATE(N65,M65)="5A",15,IF(CONCATENATE(N65,M65)="2E",16,IF(CONCATENATE(N65,M65)="3D",17,IF(CONCATENATE(N65,M65)="4C",18,IF(CONCATENATE(N65,M65)="5B",19,IF(CONCATENATE(N65,M65)="3E",20,IF(CONCATENATE(N65,M65)="4D",21,IF(CONCATENATE(N65,M65)="5C",22,IF(CONCATENATE(N65,M65)="4E",23,IF(CONCATENATE(N65,M65)="5D",24,IF(CONCATENATE(N65,M65)="5E",25,"")))))))))))))))))))))))))</f>
        <v>13</v>
      </c>
      <c r="P65" s="215"/>
      <c r="Q65" s="215"/>
      <c r="R65" s="203"/>
      <c r="S65" s="203"/>
      <c r="T65" s="203"/>
      <c r="U65" s="203"/>
      <c r="V65" s="215" t="s">
        <v>1136</v>
      </c>
      <c r="W65" s="203"/>
      <c r="X65" s="203"/>
      <c r="Y65" s="197">
        <v>0.15</v>
      </c>
      <c r="Z65" s="194">
        <f t="shared" si="19"/>
        <v>13</v>
      </c>
      <c r="AA65" s="196"/>
      <c r="AB65" s="194">
        <v>17</v>
      </c>
      <c r="AC65" s="202"/>
      <c r="AD65" s="202" t="s">
        <v>1134</v>
      </c>
    </row>
    <row r="66" spans="1:50" ht="111.6">
      <c r="A66" s="321"/>
      <c r="B66" s="323"/>
      <c r="C66" s="324"/>
      <c r="D66" s="325"/>
      <c r="E66" s="316"/>
      <c r="F66" s="200" t="s">
        <v>1077</v>
      </c>
      <c r="G66" s="189" t="s">
        <v>71</v>
      </c>
      <c r="H66" s="198" t="s">
        <v>80</v>
      </c>
      <c r="I66" s="224" t="s">
        <v>115</v>
      </c>
      <c r="J66" s="192">
        <f>+VLOOKUP(I66,Peligros_Aspectos!A:D,4,0)</f>
        <v>0</v>
      </c>
      <c r="K66" s="215" t="str">
        <f>+VLOOKUP(I66,Peligros_Aspectos!A:D,2,0)</f>
        <v xml:space="preserve">Contacto con, Golpeado por, Corte por </v>
      </c>
      <c r="L66" s="215" t="str">
        <f>+VLOOKUP(I66,Peligros_Aspectos!A:C,3,0)</f>
        <v xml:space="preserve">Lesion Leve, Lesion Incapacitante, Fatalidad. </v>
      </c>
      <c r="M66" s="193" t="s">
        <v>76</v>
      </c>
      <c r="N66" s="199">
        <v>4</v>
      </c>
      <c r="O66" s="194">
        <f t="shared" si="20"/>
        <v>18</v>
      </c>
      <c r="P66" s="220"/>
      <c r="Q66" s="220"/>
      <c r="R66" s="215"/>
      <c r="S66" s="220"/>
      <c r="T66" s="215"/>
      <c r="U66" s="192"/>
      <c r="V66" s="215" t="s">
        <v>1132</v>
      </c>
      <c r="W66" s="203"/>
      <c r="X66" s="215" t="s">
        <v>1133</v>
      </c>
      <c r="Y66" s="195"/>
      <c r="Z66" s="194">
        <f t="shared" si="19"/>
        <v>18</v>
      </c>
      <c r="AA66" s="196"/>
      <c r="AB66" s="194">
        <v>22</v>
      </c>
      <c r="AC66" s="202"/>
      <c r="AD66" s="202" t="s">
        <v>1134</v>
      </c>
    </row>
    <row r="67" spans="1:50" ht="93">
      <c r="A67" s="321"/>
      <c r="B67" s="323"/>
      <c r="C67" s="324"/>
      <c r="D67" s="325"/>
      <c r="E67" s="316"/>
      <c r="F67" s="200" t="s">
        <v>1077</v>
      </c>
      <c r="G67" s="189" t="s">
        <v>73</v>
      </c>
      <c r="H67" s="190" t="s">
        <v>74</v>
      </c>
      <c r="I67" s="224" t="s">
        <v>513</v>
      </c>
      <c r="J67" s="192">
        <f>+VLOOKUP(I67,Peligros_Aspectos!A:D,4,0)</f>
        <v>0</v>
      </c>
      <c r="K67" s="215" t="str">
        <f>+VLOOKUP(I67,Peligros_Aspectos!A:D,2,0)</f>
        <v>Descarga/Contacto con energía eléctrica en baja tensión</v>
      </c>
      <c r="L67" s="215" t="str">
        <f>+VLOOKUP(I67,Peligros_Aspectos!A:C,3,0)</f>
        <v>Quemadura/Amputación/ Muerte</v>
      </c>
      <c r="M67" s="193" t="s">
        <v>76</v>
      </c>
      <c r="N67" s="199">
        <v>3</v>
      </c>
      <c r="O67" s="194">
        <f t="shared" si="8"/>
        <v>13</v>
      </c>
      <c r="P67" s="220"/>
      <c r="Q67" s="220"/>
      <c r="R67" s="215"/>
      <c r="S67" s="220"/>
      <c r="T67" s="215"/>
      <c r="U67" s="192" t="s">
        <v>82</v>
      </c>
      <c r="V67" s="203" t="s">
        <v>1138</v>
      </c>
      <c r="W67" s="203"/>
      <c r="X67" s="215" t="s">
        <v>77</v>
      </c>
      <c r="Y67" s="195"/>
      <c r="Z67" s="194">
        <f t="shared" si="1"/>
        <v>13</v>
      </c>
      <c r="AA67" s="196"/>
      <c r="AB67" s="194">
        <v>22</v>
      </c>
      <c r="AC67" s="202"/>
      <c r="AD67" s="202" t="s">
        <v>1134</v>
      </c>
    </row>
    <row r="68" spans="1:50" ht="55.8">
      <c r="A68" s="321"/>
      <c r="B68" s="323"/>
      <c r="C68" s="324"/>
      <c r="D68" s="325"/>
      <c r="E68" s="313" t="s">
        <v>6</v>
      </c>
      <c r="F68" s="200" t="s">
        <v>1077</v>
      </c>
      <c r="G68" s="189" t="s">
        <v>71</v>
      </c>
      <c r="H68" s="198" t="s">
        <v>80</v>
      </c>
      <c r="I68" s="224" t="s">
        <v>117</v>
      </c>
      <c r="J68" s="192" t="str">
        <f>+VLOOKUP(I68,Peligros_Aspectos!A:D,4,0)</f>
        <v>SIGNIFICATIVO</v>
      </c>
      <c r="K68" s="215" t="str">
        <f>+VLOOKUP(I68,Peligros_Aspectos!A:D,2,0)</f>
        <v>Cambio en la calidad de suelo, cursos de agua, aire y paisaje</v>
      </c>
      <c r="L68" s="215" t="str">
        <f>+VLOOKUP(I68,Peligros_Aspectos!A:C,3,0)</f>
        <v>Afectación de flora y/o cultivos, Cambio en la composición del suelo y/o agua, 
Afectación de microfauna del suelo</v>
      </c>
      <c r="M68" s="193" t="s">
        <v>76</v>
      </c>
      <c r="N68" s="192">
        <v>4</v>
      </c>
      <c r="O68" s="194">
        <f t="shared" ref="O68:O72" si="21">IF(CONCATENATE(N68,M68)="1A",1,IF(CONCATENATE(N68,M68)="1B",2,IF(CONCATENATE(N68,M68)="2A",3,IF(CONCATENATE(N68,M68)="1C",4,IF(CONCATENATE(N68,M68)="2B",5,IF(CONCATENATE(N68,M68)="3A",6,IF(CONCATENATE(N68,M68)="1D",7,IF(CONCATENATE(N68,M68)="2C",8,IF(CONCATENATE(N68,M68)="3B",9,IF(CONCATENATE(N68,M68)="4A",10,IF(CONCATENATE(N68,M68)="1E",11,IF(CONCATENATE(N68,M68)="2D",12,IF(CONCATENATE(N68,M68)="3C",13,IF(CONCATENATE(N68,M68)="4B",14,IF(CONCATENATE(N68,M68)="5A",15,IF(CONCATENATE(N68,M68)="2E",16,IF(CONCATENATE(N68,M68)="3D",17,IF(CONCATENATE(N68,M68)="4C",18,IF(CONCATENATE(N68,M68)="5B",19,IF(CONCATENATE(N68,M68)="3E",20,IF(CONCATENATE(N68,M68)="4D",21,IF(CONCATENATE(N68,M68)="5C",22,IF(CONCATENATE(N68,M68)="4E",23,IF(CONCATENATE(N68,M68)="5D",24,IF(CONCATENATE(N68,M68)="5E",25,"")))))))))))))))))))))))))</f>
        <v>18</v>
      </c>
      <c r="P68" s="215"/>
      <c r="Q68" s="215"/>
      <c r="R68" s="203"/>
      <c r="S68" s="203"/>
      <c r="T68" s="191"/>
      <c r="U68" s="221"/>
      <c r="V68" s="191" t="s">
        <v>1123</v>
      </c>
      <c r="W68" s="203"/>
      <c r="X68" s="203"/>
      <c r="Y68" s="197"/>
      <c r="Z68" s="194">
        <f t="shared" si="1"/>
        <v>18</v>
      </c>
      <c r="AA68" s="196"/>
      <c r="AB68" s="194">
        <v>21</v>
      </c>
      <c r="AC68" s="202"/>
      <c r="AD68" s="202" t="s">
        <v>1134</v>
      </c>
    </row>
    <row r="69" spans="1:50" ht="55.8">
      <c r="A69" s="321"/>
      <c r="B69" s="323"/>
      <c r="C69" s="324"/>
      <c r="D69" s="325"/>
      <c r="E69" s="313"/>
      <c r="F69" s="200" t="s">
        <v>1077</v>
      </c>
      <c r="G69" s="189" t="s">
        <v>71</v>
      </c>
      <c r="H69" s="198" t="s">
        <v>80</v>
      </c>
      <c r="I69" s="224" t="s">
        <v>118</v>
      </c>
      <c r="J69" s="192" t="str">
        <f>+VLOOKUP(I69,Peligros_Aspectos!A:D,4,0)</f>
        <v>SIGNIFICATIVO</v>
      </c>
      <c r="K69" s="215" t="str">
        <f>+VLOOKUP(I69,Peligros_Aspectos!A:D,2,0)</f>
        <v>Cambio en la calidad de suelo, cursos de agua, aire y paisaje</v>
      </c>
      <c r="L69" s="215" t="str">
        <f>+VLOOKUP(I69,Peligros_Aspectos!A:C,3,0)</f>
        <v>Afectación de flora y/o cultivos, Cambio en la composición del suelo y/o agua, 
Afectación de microfauna del suelo</v>
      </c>
      <c r="M69" s="193" t="s">
        <v>76</v>
      </c>
      <c r="N69" s="192">
        <v>4</v>
      </c>
      <c r="O69" s="194">
        <f t="shared" si="21"/>
        <v>18</v>
      </c>
      <c r="P69" s="215"/>
      <c r="Q69" s="215"/>
      <c r="R69" s="203"/>
      <c r="S69" s="203"/>
      <c r="T69" s="191"/>
      <c r="U69" s="221"/>
      <c r="V69" s="191" t="s">
        <v>1124</v>
      </c>
      <c r="W69" s="203"/>
      <c r="X69" s="203"/>
      <c r="Y69" s="197"/>
      <c r="Z69" s="194">
        <f t="shared" si="1"/>
        <v>18</v>
      </c>
      <c r="AA69" s="196"/>
      <c r="AB69" s="194">
        <v>21</v>
      </c>
      <c r="AC69" s="202"/>
      <c r="AD69" s="202" t="s">
        <v>1134</v>
      </c>
    </row>
    <row r="70" spans="1:50" ht="73.8" customHeight="1">
      <c r="A70" s="321"/>
      <c r="B70" s="323"/>
      <c r="C70" s="324"/>
      <c r="D70" s="325"/>
      <c r="E70" s="313"/>
      <c r="F70" s="200" t="s">
        <v>1077</v>
      </c>
      <c r="G70" s="189" t="s">
        <v>73</v>
      </c>
      <c r="H70" s="204" t="s">
        <v>87</v>
      </c>
      <c r="I70" s="224" t="s">
        <v>325</v>
      </c>
      <c r="J70" s="192">
        <v>0</v>
      </c>
      <c r="K70" s="215" t="s">
        <v>315</v>
      </c>
      <c r="L70" s="215" t="s">
        <v>326</v>
      </c>
      <c r="M70" s="193" t="s">
        <v>76</v>
      </c>
      <c r="N70" s="192">
        <v>3</v>
      </c>
      <c r="O70" s="194">
        <v>13</v>
      </c>
      <c r="P70" s="215"/>
      <c r="Q70" s="203"/>
      <c r="R70" s="203"/>
      <c r="S70" s="215" t="s">
        <v>1086</v>
      </c>
      <c r="T70" s="203"/>
      <c r="U70" s="194">
        <v>13</v>
      </c>
      <c r="V70" s="215" t="s">
        <v>1136</v>
      </c>
      <c r="W70" s="202"/>
      <c r="X70" s="202"/>
      <c r="Y70" s="197"/>
      <c r="Z70" s="194">
        <f t="shared" si="1"/>
        <v>13</v>
      </c>
      <c r="AA70" s="196"/>
      <c r="AB70" s="194">
        <v>17</v>
      </c>
      <c r="AC70" s="202"/>
      <c r="AD70" s="202" t="s">
        <v>1134</v>
      </c>
    </row>
    <row r="71" spans="1:50" ht="55.8">
      <c r="A71" s="321"/>
      <c r="B71" s="323"/>
      <c r="C71" s="324"/>
      <c r="D71" s="325"/>
      <c r="E71" s="313"/>
      <c r="F71" s="200" t="s">
        <v>1077</v>
      </c>
      <c r="G71" s="189" t="s">
        <v>73</v>
      </c>
      <c r="H71" s="204" t="s">
        <v>87</v>
      </c>
      <c r="I71" s="224" t="s">
        <v>126</v>
      </c>
      <c r="J71" s="192">
        <f>+VLOOKUP(I71,Peligros_Aspectos!A:D,4,0)</f>
        <v>0</v>
      </c>
      <c r="K71" s="215" t="str">
        <f>+VLOOKUP(I71,Peligros_Aspectos!A:D,2,0)</f>
        <v>Psicosocial</v>
      </c>
      <c r="L71" s="215" t="str">
        <f>+VLOOKUP(I71,Peligros_Aspectos!A:C,3,0)</f>
        <v>Estrés, depresión, ausentismo laboral, ansiedad, conducta agresiva o violenta, bullyng, burn out</v>
      </c>
      <c r="M71" s="193" t="s">
        <v>76</v>
      </c>
      <c r="N71" s="192">
        <v>3</v>
      </c>
      <c r="O71" s="194">
        <f t="shared" ref="O71" si="22">IF(CONCATENATE(N71,M71)="1A",1,IF(CONCATENATE(N71,M71)="1B",2,IF(CONCATENATE(N71,M71)="2A",3,IF(CONCATENATE(N71,M71)="1C",4,IF(CONCATENATE(N71,M71)="2B",5,IF(CONCATENATE(N71,M71)="3A",6,IF(CONCATENATE(N71,M71)="1D",7,IF(CONCATENATE(N71,M71)="2C",8,IF(CONCATENATE(N71,M71)="3B",9,IF(CONCATENATE(N71,M71)="4A",10,IF(CONCATENATE(N71,M71)="1E",11,IF(CONCATENATE(N71,M71)="2D",12,IF(CONCATENATE(N71,M71)="3C",13,IF(CONCATENATE(N71,M71)="4B",14,IF(CONCATENATE(N71,M71)="5A",15,IF(CONCATENATE(N71,M71)="2E",16,IF(CONCATENATE(N71,M71)="3D",17,IF(CONCATENATE(N71,M71)="4C",18,IF(CONCATENATE(N71,M71)="5B",19,IF(CONCATENATE(N71,M71)="3E",20,IF(CONCATENATE(N71,M71)="4D",21,IF(CONCATENATE(N71,M71)="5C",22,IF(CONCATENATE(N71,M71)="4E",23,IF(CONCATENATE(N71,M71)="5D",24,IF(CONCATENATE(N71,M71)="5E",25,"")))))))))))))))))))))))))</f>
        <v>13</v>
      </c>
      <c r="P71" s="215"/>
      <c r="Q71" s="215"/>
      <c r="R71" s="203"/>
      <c r="S71" s="203"/>
      <c r="T71" s="203"/>
      <c r="U71" s="203"/>
      <c r="V71" s="215" t="s">
        <v>1136</v>
      </c>
      <c r="W71" s="203"/>
      <c r="X71" s="203"/>
      <c r="Y71" s="197">
        <v>0.15</v>
      </c>
      <c r="Z71" s="194">
        <f t="shared" si="1"/>
        <v>13</v>
      </c>
      <c r="AA71" s="196"/>
      <c r="AB71" s="194">
        <v>17</v>
      </c>
      <c r="AC71" s="202"/>
      <c r="AD71" s="202" t="s">
        <v>1134</v>
      </c>
    </row>
    <row r="72" spans="1:50" ht="93">
      <c r="A72" s="322"/>
      <c r="B72" s="323"/>
      <c r="C72" s="324"/>
      <c r="D72" s="325"/>
      <c r="E72" s="313"/>
      <c r="F72" s="200" t="s">
        <v>1077</v>
      </c>
      <c r="G72" s="189" t="s">
        <v>73</v>
      </c>
      <c r="H72" s="190" t="s">
        <v>74</v>
      </c>
      <c r="I72" s="224" t="s">
        <v>75</v>
      </c>
      <c r="J72" s="192">
        <f>+VLOOKUP(I72,Peligros_Aspectos!A:D,4,0)</f>
        <v>0</v>
      </c>
      <c r="K72" s="215" t="str">
        <f>+VLOOKUP(I72,Peligros_Aspectos!A:D,2,0)</f>
        <v>Caídas al mismo nivel</v>
      </c>
      <c r="L72" s="215" t="str">
        <f>+VLOOKUP(I72,Peligros_Aspectos!A:C,3,0)</f>
        <v>Fracturas, Golpes.</v>
      </c>
      <c r="M72" s="193" t="s">
        <v>76</v>
      </c>
      <c r="N72" s="192">
        <v>3</v>
      </c>
      <c r="O72" s="194">
        <f t="shared" si="21"/>
        <v>13</v>
      </c>
      <c r="P72" s="217"/>
      <c r="Q72" s="217"/>
      <c r="R72" s="201"/>
      <c r="S72" s="201"/>
      <c r="T72" s="201"/>
      <c r="U72" s="201"/>
      <c r="V72" s="215" t="s">
        <v>1125</v>
      </c>
      <c r="W72" s="201"/>
      <c r="X72" s="217" t="s">
        <v>77</v>
      </c>
      <c r="Y72" s="195"/>
      <c r="Z72" s="194">
        <f t="shared" si="1"/>
        <v>13</v>
      </c>
      <c r="AA72" s="196"/>
      <c r="AB72" s="194">
        <v>17</v>
      </c>
      <c r="AC72" s="202"/>
      <c r="AD72" s="202" t="s">
        <v>1134</v>
      </c>
    </row>
    <row r="73" spans="1:50" ht="60" customHeight="1"/>
    <row r="74" spans="1:50" ht="51" customHeight="1">
      <c r="A74" s="205"/>
      <c r="B74" s="310" t="s">
        <v>1104</v>
      </c>
      <c r="C74" s="310"/>
      <c r="D74" s="310"/>
      <c r="E74" s="310" t="s">
        <v>1105</v>
      </c>
      <c r="F74" s="310"/>
      <c r="G74" s="310"/>
      <c r="H74" s="310"/>
      <c r="I74" s="310" t="s">
        <v>1105</v>
      </c>
      <c r="J74" s="310"/>
      <c r="K74" s="310"/>
      <c r="L74" s="310" t="s">
        <v>1106</v>
      </c>
      <c r="M74" s="310"/>
      <c r="N74" s="310"/>
      <c r="O74" s="310"/>
      <c r="P74" s="206"/>
      <c r="Q74" s="206"/>
      <c r="R74" s="206"/>
      <c r="S74" s="206"/>
      <c r="T74" s="206"/>
      <c r="U74" s="207"/>
      <c r="V74" s="206"/>
      <c r="W74" s="206"/>
      <c r="X74" s="206"/>
      <c r="Y74" s="207"/>
      <c r="Z74" s="207"/>
      <c r="AA74" s="207"/>
      <c r="AB74" s="207"/>
      <c r="AC74" s="226"/>
      <c r="AD74" s="226"/>
      <c r="AE74" s="208"/>
      <c r="AF74" s="208"/>
      <c r="AG74" s="208"/>
      <c r="AH74" s="209"/>
      <c r="AI74" s="209"/>
      <c r="AJ74" s="209"/>
      <c r="AK74" s="209"/>
      <c r="AL74" s="209"/>
      <c r="AM74" s="209"/>
      <c r="AN74" s="209"/>
      <c r="AO74" s="210"/>
      <c r="AP74" s="209"/>
      <c r="AQ74" s="210"/>
      <c r="AR74" s="209"/>
      <c r="AS74" s="210"/>
      <c r="AT74" s="209"/>
      <c r="AU74" s="210"/>
      <c r="AV74" s="209"/>
      <c r="AW74" s="210"/>
      <c r="AX74" s="209"/>
    </row>
    <row r="75" spans="1:50" s="211" customFormat="1" ht="208.5" customHeight="1">
      <c r="B75" s="300"/>
      <c r="C75" s="301"/>
      <c r="D75" s="302"/>
      <c r="E75" s="300"/>
      <c r="F75" s="301"/>
      <c r="G75" s="301"/>
      <c r="H75" s="302"/>
      <c r="I75" s="300"/>
      <c r="J75" s="301"/>
      <c r="K75" s="302"/>
      <c r="L75" s="300"/>
      <c r="M75" s="301"/>
      <c r="N75" s="301"/>
      <c r="O75" s="302"/>
      <c r="P75" s="212"/>
      <c r="Q75" s="212"/>
      <c r="R75" s="212"/>
      <c r="S75" s="212"/>
      <c r="T75" s="212"/>
      <c r="U75" s="213"/>
      <c r="V75" s="212"/>
      <c r="W75" s="212"/>
      <c r="X75" s="214"/>
      <c r="AC75" s="227"/>
      <c r="AD75" s="227"/>
    </row>
    <row r="76" spans="1:50" s="211" customFormat="1" ht="84.75" customHeight="1">
      <c r="B76" s="295" t="s">
        <v>1129</v>
      </c>
      <c r="C76" s="295"/>
      <c r="D76" s="295"/>
      <c r="E76" s="296" t="s">
        <v>1112</v>
      </c>
      <c r="F76" s="297"/>
      <c r="G76" s="297"/>
      <c r="H76" s="298"/>
      <c r="I76" s="295" t="s">
        <v>1130</v>
      </c>
      <c r="J76" s="299"/>
      <c r="K76" s="299"/>
      <c r="L76" s="295" t="s">
        <v>1111</v>
      </c>
      <c r="M76" s="299"/>
      <c r="N76" s="299"/>
      <c r="O76" s="299"/>
      <c r="P76" s="212"/>
      <c r="Q76" s="212"/>
      <c r="R76" s="212"/>
      <c r="S76" s="212"/>
      <c r="T76" s="212"/>
      <c r="U76" s="213"/>
      <c r="V76" s="212"/>
      <c r="W76" s="212"/>
      <c r="X76" s="214"/>
      <c r="AC76" s="227"/>
      <c r="AD76" s="227"/>
    </row>
    <row r="77" spans="1:50" s="211" customFormat="1" ht="52.5" customHeight="1">
      <c r="B77" s="299" t="s">
        <v>1113</v>
      </c>
      <c r="C77" s="299"/>
      <c r="D77" s="299"/>
      <c r="E77" s="299" t="s">
        <v>1113</v>
      </c>
      <c r="F77" s="299"/>
      <c r="G77" s="299"/>
      <c r="H77" s="299"/>
      <c r="I77" s="299" t="s">
        <v>1113</v>
      </c>
      <c r="J77" s="299"/>
      <c r="K77" s="299"/>
      <c r="L77" s="300" t="s">
        <v>1113</v>
      </c>
      <c r="M77" s="301"/>
      <c r="N77" s="301"/>
      <c r="O77" s="302"/>
      <c r="P77" s="212"/>
      <c r="Q77" s="212"/>
      <c r="R77" s="212"/>
      <c r="S77" s="212"/>
      <c r="T77" s="212"/>
      <c r="U77" s="213"/>
      <c r="V77" s="212"/>
      <c r="W77" s="212"/>
      <c r="X77" s="214"/>
      <c r="AC77" s="227"/>
      <c r="AD77" s="227"/>
    </row>
  </sheetData>
  <sheetProtection formatColumns="0" formatRows="0" insertRows="0"/>
  <autoFilter ref="A25:AX72" xr:uid="{BDEDCEF7-ACBC-477F-ABDE-84A6380F2BA5}"/>
  <dataConsolidate/>
  <mergeCells count="77">
    <mergeCell ref="B75:D75"/>
    <mergeCell ref="E75:H75"/>
    <mergeCell ref="I75:K75"/>
    <mergeCell ref="L75:O75"/>
    <mergeCell ref="A26:A72"/>
    <mergeCell ref="B26:B72"/>
    <mergeCell ref="C26:C72"/>
    <mergeCell ref="D26:D72"/>
    <mergeCell ref="B2:D4"/>
    <mergeCell ref="B7:D8"/>
    <mergeCell ref="B5:AD5"/>
    <mergeCell ref="B74:D74"/>
    <mergeCell ref="E74:H74"/>
    <mergeCell ref="I74:K74"/>
    <mergeCell ref="L74:O74"/>
    <mergeCell ref="E55:E59"/>
    <mergeCell ref="E68:E72"/>
    <mergeCell ref="E35:E54"/>
    <mergeCell ref="E31:E34"/>
    <mergeCell ref="E26:E30"/>
    <mergeCell ref="E60:E67"/>
    <mergeCell ref="AC24:AD24"/>
    <mergeCell ref="AC23:AD23"/>
    <mergeCell ref="K20:L20"/>
    <mergeCell ref="B76:D76"/>
    <mergeCell ref="E76:H76"/>
    <mergeCell ref="I76:K76"/>
    <mergeCell ref="L76:O76"/>
    <mergeCell ref="B77:D77"/>
    <mergeCell ref="E77:H77"/>
    <mergeCell ref="I77:K77"/>
    <mergeCell ref="L77:O77"/>
    <mergeCell ref="A24:B24"/>
    <mergeCell ref="C14:E14"/>
    <mergeCell ref="C15:E15"/>
    <mergeCell ref="C16:E16"/>
    <mergeCell ref="C17:E17"/>
    <mergeCell ref="C24:G24"/>
    <mergeCell ref="F9:H9"/>
    <mergeCell ref="I9:O9"/>
    <mergeCell ref="AB9:AD9"/>
    <mergeCell ref="AC14:AD14"/>
    <mergeCell ref="I14:I17"/>
    <mergeCell ref="AC10:AD10"/>
    <mergeCell ref="M11:O11"/>
    <mergeCell ref="AC11:AD11"/>
    <mergeCell ref="AC12:AD12"/>
    <mergeCell ref="L13:N13"/>
    <mergeCell ref="AC13:AD13"/>
    <mergeCell ref="J12:K12"/>
    <mergeCell ref="J13:K13"/>
    <mergeCell ref="H24:L24"/>
    <mergeCell ref="J15:K15"/>
    <mergeCell ref="J16:K16"/>
    <mergeCell ref="J17:K17"/>
    <mergeCell ref="J14:K14"/>
    <mergeCell ref="H23:AB23"/>
    <mergeCell ref="P24:X24"/>
    <mergeCell ref="Z24:AB24"/>
    <mergeCell ref="M14:O14"/>
    <mergeCell ref="M24:O24"/>
    <mergeCell ref="I1:O1"/>
    <mergeCell ref="E2:AB2"/>
    <mergeCell ref="E3:AB4"/>
    <mergeCell ref="D6:E6"/>
    <mergeCell ref="F10:H11"/>
    <mergeCell ref="I10:I13"/>
    <mergeCell ref="M10:O10"/>
    <mergeCell ref="F12:H12"/>
    <mergeCell ref="M12:O12"/>
    <mergeCell ref="C9:E9"/>
    <mergeCell ref="C10:E10"/>
    <mergeCell ref="C11:E11"/>
    <mergeCell ref="C12:E12"/>
    <mergeCell ref="C13:E13"/>
    <mergeCell ref="J10:K10"/>
    <mergeCell ref="J11:K11"/>
  </mergeCells>
  <phoneticPr fontId="68" type="noConversion"/>
  <conditionalFormatting sqref="E26:F27 E28:E29 F28:F72">
    <cfRule type="cellIs" dxfId="569" priority="40366" stopIfTrue="1" operator="equal">
      <formula>"R"</formula>
    </cfRule>
  </conditionalFormatting>
  <conditionalFormatting sqref="F28:F72 E26:F27 E28:E29">
    <cfRule type="cellIs" dxfId="568" priority="40365" stopIfTrue="1" operator="equal">
      <formula>"NR"</formula>
    </cfRule>
  </conditionalFormatting>
  <conditionalFormatting sqref="F48">
    <cfRule type="cellIs" dxfId="567" priority="14678" stopIfTrue="1" operator="equal">
      <formula>"NR"</formula>
    </cfRule>
    <cfRule type="cellIs" dxfId="566" priority="14679" stopIfTrue="1" operator="equal">
      <formula>"R"</formula>
    </cfRule>
  </conditionalFormatting>
  <conditionalFormatting sqref="G26:G72">
    <cfRule type="cellIs" dxfId="565" priority="6080" stopIfTrue="1" operator="equal">
      <formula>"NR"</formula>
    </cfRule>
    <cfRule type="cellIs" dxfId="564" priority="6081" stopIfTrue="1" operator="equal">
      <formula>"R"</formula>
    </cfRule>
  </conditionalFormatting>
  <conditionalFormatting sqref="O26:O27 O30:O31">
    <cfRule type="cellIs" dxfId="563" priority="6075" operator="between">
      <formula>1</formula>
      <formula>6</formula>
    </cfRule>
    <cfRule type="cellIs" dxfId="562" priority="6074" operator="between">
      <formula>18</formula>
      <formula>25</formula>
    </cfRule>
    <cfRule type="cellIs" dxfId="561" priority="6076" operator="between">
      <formula>17</formula>
      <formula>25</formula>
    </cfRule>
    <cfRule type="cellIs" dxfId="560" priority="6078" operator="between">
      <formula>1</formula>
      <formula>6</formula>
    </cfRule>
    <cfRule type="cellIs" dxfId="559" priority="92385" operator="equal">
      <formula>16</formula>
    </cfRule>
    <cfRule type="cellIs" dxfId="558" priority="6077" operator="between">
      <formula>7</formula>
      <formula>16</formula>
    </cfRule>
  </conditionalFormatting>
  <conditionalFormatting sqref="O26:O27 O30:O32 Z26:Z72 AB36:AB52 AB59 AB61:AB72">
    <cfRule type="cellIs" dxfId="557" priority="92515" operator="between">
      <formula>11</formula>
      <formula>17</formula>
    </cfRule>
  </conditionalFormatting>
  <conditionalFormatting sqref="O26:O27 O30:O32">
    <cfRule type="cellIs" dxfId="556" priority="92429" operator="between">
      <formula>1</formula>
      <formula>8</formula>
    </cfRule>
  </conditionalFormatting>
  <conditionalFormatting sqref="O26:O27 Z26:Z72 O29:O31 O36 O38:O49 O57 O34 O65 O71">
    <cfRule type="cellIs" dxfId="555" priority="92914" operator="between">
      <formula>1</formula>
      <formula>10</formula>
    </cfRule>
  </conditionalFormatting>
  <conditionalFormatting sqref="O26:O27 Z26:Z72 O29:O31 O38:O48 O57">
    <cfRule type="cellIs" dxfId="554" priority="86893" operator="between">
      <formula>1</formula>
      <formula>6</formula>
    </cfRule>
  </conditionalFormatting>
  <conditionalFormatting sqref="O26:O27 Z26:Z72 O29:O31 O38:O49">
    <cfRule type="cellIs" dxfId="553" priority="86550" operator="between">
      <formula>9</formula>
      <formula>15</formula>
    </cfRule>
  </conditionalFormatting>
  <conditionalFormatting sqref="O26:O27 Z26:Z72 O30:O32 AB36:AB52 AB59 AB61:AB72 AB26:AB34 AB56:AB57">
    <cfRule type="cellIs" dxfId="552" priority="93990" operator="between">
      <formula>18</formula>
      <formula>25</formula>
    </cfRule>
  </conditionalFormatting>
  <conditionalFormatting sqref="O26:O27 AB26:AB34 Z26:Z72 O30:O32 AB36:AB52 AB56:AB57 AB59 AB61:AB72">
    <cfRule type="cellIs" dxfId="551" priority="94102" operator="between">
      <formula>1</formula>
      <formula>6</formula>
    </cfRule>
  </conditionalFormatting>
  <conditionalFormatting sqref="O26:O28 U28">
    <cfRule type="cellIs" dxfId="550" priority="325" operator="between">
      <formula>1</formula>
      <formula>8</formula>
    </cfRule>
  </conditionalFormatting>
  <conditionalFormatting sqref="O26:O28">
    <cfRule type="cellIs" dxfId="549" priority="326" operator="between">
      <formula>1</formula>
      <formula>10</formula>
    </cfRule>
    <cfRule type="cellIs" dxfId="548" priority="314" operator="between">
      <formula>16</formula>
      <formula>25</formula>
    </cfRule>
    <cfRule type="cellIs" dxfId="547" priority="315" operator="between">
      <formula>9</formula>
      <formula>15</formula>
    </cfRule>
  </conditionalFormatting>
  <conditionalFormatting sqref="O26:O32 U28">
    <cfRule type="cellIs" dxfId="546" priority="329" operator="equal">
      <formula>16</formula>
    </cfRule>
  </conditionalFormatting>
  <conditionalFormatting sqref="O28 U28">
    <cfRule type="cellIs" dxfId="545" priority="327" operator="between">
      <formula>18</formula>
      <formula>25</formula>
    </cfRule>
  </conditionalFormatting>
  <conditionalFormatting sqref="O28">
    <cfRule type="cellIs" dxfId="544" priority="324" operator="between">
      <formula>1</formula>
      <formula>6</formula>
    </cfRule>
    <cfRule type="cellIs" dxfId="543" priority="323" operator="between">
      <formula>7</formula>
      <formula>16</formula>
    </cfRule>
    <cfRule type="cellIs" dxfId="542" priority="322" operator="between">
      <formula>17</formula>
      <formula>25</formula>
    </cfRule>
    <cfRule type="cellIs" dxfId="541" priority="321" operator="between">
      <formula>1</formula>
      <formula>6</formula>
    </cfRule>
    <cfRule type="cellIs" dxfId="540" priority="320" operator="between">
      <formula>18</formula>
      <formula>25</formula>
    </cfRule>
    <cfRule type="cellIs" dxfId="539" priority="319" operator="between">
      <formula>11</formula>
      <formula>17</formula>
    </cfRule>
    <cfRule type="cellIs" dxfId="538" priority="328" operator="between">
      <formula>11</formula>
      <formula>17</formula>
    </cfRule>
    <cfRule type="cellIs" dxfId="537" priority="318" operator="between">
      <formula>1</formula>
      <formula>10</formula>
    </cfRule>
    <cfRule type="cellIs" dxfId="536" priority="317" operator="equal">
      <formula>16</formula>
    </cfRule>
    <cfRule type="cellIs" dxfId="535" priority="316" operator="between">
      <formula>1</formula>
      <formula>8</formula>
    </cfRule>
  </conditionalFormatting>
  <conditionalFormatting sqref="O28:O29">
    <cfRule type="cellIs" dxfId="534" priority="298" operator="between">
      <formula>1</formula>
      <formula>6</formula>
    </cfRule>
    <cfRule type="cellIs" dxfId="533" priority="295" operator="between">
      <formula>1</formula>
      <formula>6</formula>
    </cfRule>
    <cfRule type="cellIs" dxfId="532" priority="297" operator="between">
      <formula>7</formula>
      <formula>16</formula>
    </cfRule>
  </conditionalFormatting>
  <conditionalFormatting sqref="O28:O31">
    <cfRule type="cellIs" dxfId="531" priority="289" operator="between">
      <formula>9</formula>
      <formula>15</formula>
    </cfRule>
    <cfRule type="cellIs" dxfId="530" priority="288" operator="between">
      <formula>16</formula>
      <formula>25</formula>
    </cfRule>
  </conditionalFormatting>
  <conditionalFormatting sqref="O29">
    <cfRule type="cellIs" dxfId="529" priority="286" operator="between">
      <formula>18</formula>
      <formula>25</formula>
    </cfRule>
    <cfRule type="cellIs" dxfId="528" priority="285" operator="between">
      <formula>11</formula>
      <formula>17</formula>
    </cfRule>
    <cfRule type="cellIs" dxfId="527" priority="292" operator="between">
      <formula>1</formula>
      <formula>10</formula>
    </cfRule>
    <cfRule type="cellIs" dxfId="526" priority="296" operator="between">
      <formula>17</formula>
      <formula>25</formula>
    </cfRule>
    <cfRule type="cellIs" dxfId="525" priority="291" operator="equal">
      <formula>16</formula>
    </cfRule>
    <cfRule type="cellIs" dxfId="524" priority="290" operator="between">
      <formula>1</formula>
      <formula>8</formula>
    </cfRule>
    <cfRule type="cellIs" dxfId="523" priority="287" operator="between">
      <formula>1</formula>
      <formula>6</formula>
    </cfRule>
    <cfRule type="cellIs" dxfId="522" priority="294" operator="between">
      <formula>18</formula>
      <formula>25</formula>
    </cfRule>
    <cfRule type="cellIs" dxfId="521" priority="293" operator="between">
      <formula>11</formula>
      <formula>17</formula>
    </cfRule>
  </conditionalFormatting>
  <conditionalFormatting sqref="O29:O31">
    <cfRule type="cellIs" dxfId="520" priority="299" operator="between">
      <formula>1</formula>
      <formula>8</formula>
    </cfRule>
  </conditionalFormatting>
  <conditionalFormatting sqref="O30:O31 O26:O27">
    <cfRule type="cellIs" dxfId="519" priority="6073" operator="between">
      <formula>11</formula>
      <formula>17</formula>
    </cfRule>
  </conditionalFormatting>
  <conditionalFormatting sqref="O30:O31">
    <cfRule type="cellIs" dxfId="518" priority="2221" operator="between">
      <formula>1</formula>
      <formula>10</formula>
    </cfRule>
  </conditionalFormatting>
  <conditionalFormatting sqref="O32">
    <cfRule type="cellIs" dxfId="517" priority="280" operator="equal">
      <formula>16</formula>
    </cfRule>
    <cfRule type="cellIs" dxfId="516" priority="279" operator="between">
      <formula>1</formula>
      <formula>10</formula>
    </cfRule>
    <cfRule type="cellIs" dxfId="515" priority="278" operator="between">
      <formula>1</formula>
      <formula>8</formula>
    </cfRule>
    <cfRule type="cellIs" dxfId="514" priority="274" operator="between">
      <formula>1</formula>
      <formula>6</formula>
    </cfRule>
    <cfRule type="cellIs" dxfId="513" priority="275" operator="between">
      <formula>1</formula>
      <formula>10</formula>
    </cfRule>
    <cfRule type="cellIs" dxfId="512" priority="277" operator="between">
      <formula>9</formula>
      <formula>15</formula>
    </cfRule>
    <cfRule type="cellIs" dxfId="511" priority="276" operator="between">
      <formula>16</formula>
      <formula>25</formula>
    </cfRule>
    <cfRule type="cellIs" dxfId="510" priority="271" operator="between">
      <formula>1</formula>
      <formula>6</formula>
    </cfRule>
    <cfRule type="cellIs" dxfId="509" priority="270" operator="between">
      <formula>18</formula>
      <formula>25</formula>
    </cfRule>
    <cfRule type="cellIs" dxfId="508" priority="272" operator="between">
      <formula>17</formula>
      <formula>25</formula>
    </cfRule>
    <cfRule type="cellIs" dxfId="507" priority="273" operator="between">
      <formula>7</formula>
      <formula>16</formula>
    </cfRule>
  </conditionalFormatting>
  <conditionalFormatting sqref="O32:O33">
    <cfRule type="cellIs" dxfId="506" priority="246" operator="between">
      <formula>16</formula>
      <formula>25</formula>
    </cfRule>
    <cfRule type="cellIs" dxfId="505" priority="256" operator="between">
      <formula>1</formula>
      <formula>6</formula>
    </cfRule>
    <cfRule type="cellIs" dxfId="504" priority="260" operator="between">
      <formula>11</formula>
      <formula>17</formula>
    </cfRule>
    <cfRule type="cellIs" dxfId="503" priority="247" operator="between">
      <formula>9</formula>
      <formula>15</formula>
    </cfRule>
    <cfRule type="cellIs" dxfId="502" priority="255" operator="between">
      <formula>7</formula>
      <formula>16</formula>
    </cfRule>
  </conditionalFormatting>
  <conditionalFormatting sqref="O33 U33">
    <cfRule type="cellIs" dxfId="501" priority="257" operator="between">
      <formula>1</formula>
      <formula>8</formula>
    </cfRule>
    <cfRule type="cellIs" dxfId="500" priority="259" operator="between">
      <formula>18</formula>
      <formula>25</formula>
    </cfRule>
  </conditionalFormatting>
  <conditionalFormatting sqref="O33">
    <cfRule type="cellIs" dxfId="499" priority="248" operator="between">
      <formula>1</formula>
      <formula>8</formula>
    </cfRule>
    <cfRule type="cellIs" dxfId="498" priority="249" operator="equal">
      <formula>16</formula>
    </cfRule>
    <cfRule type="cellIs" dxfId="497" priority="250" operator="between">
      <formula>1</formula>
      <formula>10</formula>
    </cfRule>
    <cfRule type="cellIs" dxfId="496" priority="251" operator="between">
      <formula>11</formula>
      <formula>17</formula>
    </cfRule>
    <cfRule type="cellIs" dxfId="495" priority="252" operator="between">
      <formula>18</formula>
      <formula>25</formula>
    </cfRule>
    <cfRule type="cellIs" dxfId="494" priority="253" operator="between">
      <formula>1</formula>
      <formula>6</formula>
    </cfRule>
    <cfRule type="cellIs" dxfId="493" priority="254" operator="between">
      <formula>17</formula>
      <formula>25</formula>
    </cfRule>
    <cfRule type="cellIs" dxfId="492" priority="258" operator="between">
      <formula>1</formula>
      <formula>10</formula>
    </cfRule>
  </conditionalFormatting>
  <conditionalFormatting sqref="O33:O34 U33">
    <cfRule type="cellIs" dxfId="491" priority="261" operator="equal">
      <formula>16</formula>
    </cfRule>
  </conditionalFormatting>
  <conditionalFormatting sqref="O33:O34">
    <cfRule type="cellIs" dxfId="490" priority="224" operator="between">
      <formula>16</formula>
      <formula>25</formula>
    </cfRule>
    <cfRule type="cellIs" dxfId="489" priority="233" operator="between">
      <formula>7</formula>
      <formula>16</formula>
    </cfRule>
    <cfRule type="cellIs" dxfId="488" priority="234" operator="between">
      <formula>1</formula>
      <formula>6</formula>
    </cfRule>
    <cfRule type="cellIs" dxfId="487" priority="231" operator="between">
      <formula>1</formula>
      <formula>6</formula>
    </cfRule>
    <cfRule type="cellIs" dxfId="486" priority="225" operator="between">
      <formula>9</formula>
      <formula>15</formula>
    </cfRule>
  </conditionalFormatting>
  <conditionalFormatting sqref="O34">
    <cfRule type="cellIs" dxfId="485" priority="223" operator="between">
      <formula>1</formula>
      <formula>6</formula>
    </cfRule>
    <cfRule type="cellIs" dxfId="484" priority="221" operator="between">
      <formula>11</formula>
      <formula>17</formula>
    </cfRule>
    <cfRule type="cellIs" dxfId="483" priority="222" operator="between">
      <formula>18</formula>
      <formula>25</formula>
    </cfRule>
    <cfRule type="cellIs" dxfId="482" priority="235" operator="between">
      <formula>1</formula>
      <formula>8</formula>
    </cfRule>
    <cfRule type="cellIs" dxfId="481" priority="232" operator="between">
      <formula>17</formula>
      <formula>25</formula>
    </cfRule>
    <cfRule type="cellIs" dxfId="480" priority="230" operator="between">
      <formula>18</formula>
      <formula>25</formula>
    </cfRule>
    <cfRule type="cellIs" dxfId="479" priority="229" operator="between">
      <formula>11</formula>
      <formula>17</formula>
    </cfRule>
    <cfRule type="cellIs" dxfId="478" priority="228" operator="between">
      <formula>1</formula>
      <formula>10</formula>
    </cfRule>
    <cfRule type="cellIs" dxfId="477" priority="227" operator="equal">
      <formula>16</formula>
    </cfRule>
    <cfRule type="cellIs" dxfId="476" priority="226" operator="between">
      <formula>1</formula>
      <formula>8</formula>
    </cfRule>
  </conditionalFormatting>
  <conditionalFormatting sqref="O34:O36">
    <cfRule type="cellIs" dxfId="475" priority="86354" operator="between">
      <formula>7</formula>
      <formula>16</formula>
    </cfRule>
    <cfRule type="cellIs" dxfId="474" priority="86346" operator="between">
      <formula>9</formula>
      <formula>15</formula>
    </cfRule>
    <cfRule type="cellIs" dxfId="473" priority="86345" operator="between">
      <formula>16</formula>
      <formula>25</formula>
    </cfRule>
    <cfRule type="cellIs" dxfId="472" priority="86355" operator="between">
      <formula>1</formula>
      <formula>6</formula>
    </cfRule>
  </conditionalFormatting>
  <conditionalFormatting sqref="O35">
    <cfRule type="cellIs" dxfId="471" priority="86351" operator="between">
      <formula>18</formula>
      <formula>25</formula>
    </cfRule>
    <cfRule type="cellIs" dxfId="470" priority="86350" operator="between">
      <formula>11</formula>
      <formula>17</formula>
    </cfRule>
    <cfRule type="cellIs" dxfId="469" priority="86349" operator="between">
      <formula>1</formula>
      <formula>10</formula>
    </cfRule>
    <cfRule type="cellIs" dxfId="468" priority="86348" operator="equal">
      <formula>16</formula>
    </cfRule>
    <cfRule type="cellIs" dxfId="467" priority="86347" operator="between">
      <formula>1</formula>
      <formula>8</formula>
    </cfRule>
    <cfRule type="cellIs" dxfId="466" priority="86353" operator="between">
      <formula>17</formula>
      <formula>25</formula>
    </cfRule>
  </conditionalFormatting>
  <conditionalFormatting sqref="O35:O36">
    <cfRule type="cellIs" dxfId="465" priority="86352" operator="between">
      <formula>1</formula>
      <formula>6</formula>
    </cfRule>
  </conditionalFormatting>
  <conditionalFormatting sqref="O36 O39:O47">
    <cfRule type="cellIs" dxfId="464" priority="20383" operator="between">
      <formula>1</formula>
      <formula>6</formula>
    </cfRule>
    <cfRule type="cellIs" dxfId="463" priority="20382" operator="between">
      <formula>7</formula>
      <formula>16</formula>
    </cfRule>
    <cfRule type="cellIs" dxfId="462" priority="20381" operator="between">
      <formula>17</formula>
      <formula>25</formula>
    </cfRule>
    <cfRule type="cellIs" dxfId="461" priority="20380" operator="between">
      <formula>1</formula>
      <formula>6</formula>
    </cfRule>
    <cfRule type="cellIs" dxfId="460" priority="20379" operator="between">
      <formula>18</formula>
      <formula>25</formula>
    </cfRule>
    <cfRule type="cellIs" dxfId="459" priority="20378" operator="between">
      <formula>11</formula>
      <formula>17</formula>
    </cfRule>
    <cfRule type="cellIs" dxfId="458" priority="20377" operator="between">
      <formula>1</formula>
      <formula>10</formula>
    </cfRule>
    <cfRule type="cellIs" dxfId="457" priority="20376" operator="equal">
      <formula>16</formula>
    </cfRule>
    <cfRule type="cellIs" dxfId="456" priority="20375" operator="between">
      <formula>1</formula>
      <formula>8</formula>
    </cfRule>
    <cfRule type="cellIs" dxfId="455" priority="20374" operator="between">
      <formula>9</formula>
      <formula>15</formula>
    </cfRule>
    <cfRule type="cellIs" dxfId="454" priority="20373" operator="between">
      <formula>16</formula>
      <formula>25</formula>
    </cfRule>
  </conditionalFormatting>
  <conditionalFormatting sqref="O36 O39:O48">
    <cfRule type="cellIs" dxfId="453" priority="14673" operator="between">
      <formula>18</formula>
      <formula>25</formula>
    </cfRule>
  </conditionalFormatting>
  <conditionalFormatting sqref="O36:O47 U37">
    <cfRule type="cellIs" dxfId="452" priority="216" operator="equal">
      <formula>16</formula>
    </cfRule>
  </conditionalFormatting>
  <conditionalFormatting sqref="O37 U37">
    <cfRule type="cellIs" dxfId="451" priority="212" operator="between">
      <formula>1</formula>
      <formula>8</formula>
    </cfRule>
    <cfRule type="cellIs" dxfId="450" priority="214" operator="between">
      <formula>18</formula>
      <formula>25</formula>
    </cfRule>
  </conditionalFormatting>
  <conditionalFormatting sqref="O37">
    <cfRule type="cellIs" dxfId="449" priority="202" operator="between">
      <formula>9</formula>
      <formula>15</formula>
    </cfRule>
    <cfRule type="cellIs" dxfId="448" priority="203" operator="between">
      <formula>1</formula>
      <formula>8</formula>
    </cfRule>
    <cfRule type="cellIs" dxfId="447" priority="204" operator="equal">
      <formula>16</formula>
    </cfRule>
    <cfRule type="cellIs" dxfId="446" priority="205" operator="between">
      <formula>1</formula>
      <formula>10</formula>
    </cfRule>
    <cfRule type="cellIs" dxfId="445" priority="206" operator="between">
      <formula>11</formula>
      <formula>17</formula>
    </cfRule>
    <cfRule type="cellIs" dxfId="444" priority="207" operator="between">
      <formula>18</formula>
      <formula>25</formula>
    </cfRule>
    <cfRule type="cellIs" dxfId="443" priority="208" operator="between">
      <formula>1</formula>
      <formula>6</formula>
    </cfRule>
    <cfRule type="cellIs" dxfId="442" priority="209" operator="between">
      <formula>17</formula>
      <formula>25</formula>
    </cfRule>
    <cfRule type="cellIs" dxfId="441" priority="210" operator="between">
      <formula>7</formula>
      <formula>16</formula>
    </cfRule>
    <cfRule type="cellIs" dxfId="440" priority="211" operator="between">
      <formula>1</formula>
      <formula>6</formula>
    </cfRule>
    <cfRule type="cellIs" dxfId="439" priority="201" operator="between">
      <formula>16</formula>
      <formula>25</formula>
    </cfRule>
    <cfRule type="cellIs" dxfId="438" priority="213" operator="between">
      <formula>1</formula>
      <formula>10</formula>
    </cfRule>
    <cfRule type="cellIs" dxfId="437" priority="215" operator="between">
      <formula>11</formula>
      <formula>17</formula>
    </cfRule>
  </conditionalFormatting>
  <conditionalFormatting sqref="O37:O38">
    <cfRule type="cellIs" dxfId="436" priority="186" operator="between">
      <formula>1</formula>
      <formula>6</formula>
    </cfRule>
    <cfRule type="cellIs" dxfId="435" priority="180" operator="between">
      <formula>9</formula>
      <formula>15</formula>
    </cfRule>
    <cfRule type="cellIs" dxfId="434" priority="188" operator="between">
      <formula>7</formula>
      <formula>16</formula>
    </cfRule>
    <cfRule type="cellIs" dxfId="433" priority="189" operator="between">
      <formula>1</formula>
      <formula>6</formula>
    </cfRule>
    <cfRule type="cellIs" dxfId="432" priority="179" operator="between">
      <formula>16</formula>
      <formula>25</formula>
    </cfRule>
  </conditionalFormatting>
  <conditionalFormatting sqref="O38">
    <cfRule type="cellIs" dxfId="431" priority="178" operator="between">
      <formula>1</formula>
      <formula>6</formula>
    </cfRule>
    <cfRule type="cellIs" dxfId="430" priority="181" operator="between">
      <formula>1</formula>
      <formula>8</formula>
    </cfRule>
    <cfRule type="cellIs" dxfId="429" priority="182" operator="equal">
      <formula>16</formula>
    </cfRule>
    <cfRule type="cellIs" dxfId="428" priority="184" operator="between">
      <formula>11</formula>
      <formula>17</formula>
    </cfRule>
    <cfRule type="cellIs" dxfId="427" priority="185" operator="between">
      <formula>18</formula>
      <formula>25</formula>
    </cfRule>
    <cfRule type="cellIs" dxfId="426" priority="187" operator="between">
      <formula>17</formula>
      <formula>25</formula>
    </cfRule>
    <cfRule type="cellIs" dxfId="425" priority="183" operator="between">
      <formula>1</formula>
      <formula>10</formula>
    </cfRule>
    <cfRule type="cellIs" dxfId="424" priority="176" operator="between">
      <formula>11</formula>
      <formula>17</formula>
    </cfRule>
    <cfRule type="cellIs" dxfId="423" priority="190" operator="between">
      <formula>1</formula>
      <formula>8</formula>
    </cfRule>
    <cfRule type="cellIs" dxfId="422" priority="177" operator="between">
      <formula>18</formula>
      <formula>25</formula>
    </cfRule>
  </conditionalFormatting>
  <conditionalFormatting sqref="O38:O48 O26:O27 Z26:Z72 O29:O31 O57">
    <cfRule type="cellIs" dxfId="421" priority="86892" operator="between">
      <formula>7</formula>
      <formula>16</formula>
    </cfRule>
  </conditionalFormatting>
  <conditionalFormatting sqref="O38:O49 Z26:Z72 O26:O27 O29:O31">
    <cfRule type="cellIs" dxfId="420" priority="86549" operator="between">
      <formula>16</formula>
      <formula>25</formula>
    </cfRule>
  </conditionalFormatting>
  <conditionalFormatting sqref="O39:O47 O36">
    <cfRule type="cellIs" dxfId="419" priority="92399" operator="between">
      <formula>1</formula>
      <formula>8</formula>
    </cfRule>
  </conditionalFormatting>
  <conditionalFormatting sqref="O39:O48 O36">
    <cfRule type="cellIs" dxfId="418" priority="14672" operator="between">
      <formula>11</formula>
      <formula>17</formula>
    </cfRule>
  </conditionalFormatting>
  <conditionalFormatting sqref="O39:O48">
    <cfRule type="cellIs" dxfId="417" priority="86890" operator="between">
      <formula>1</formula>
      <formula>6</formula>
    </cfRule>
  </conditionalFormatting>
  <conditionalFormatting sqref="O48">
    <cfRule type="cellIs" dxfId="416" priority="14652" operator="between">
      <formula>11</formula>
      <formula>17</formula>
    </cfRule>
    <cfRule type="cellIs" dxfId="415" priority="14651" operator="between">
      <formula>1</formula>
      <formula>10</formula>
    </cfRule>
    <cfRule type="cellIs" dxfId="414" priority="14650" operator="equal">
      <formula>16</formula>
    </cfRule>
    <cfRule type="cellIs" dxfId="413" priority="14648" operator="between">
      <formula>9</formula>
      <formula>15</formula>
    </cfRule>
    <cfRule type="cellIs" dxfId="412" priority="14647" operator="between">
      <formula>16</formula>
      <formula>25</formula>
    </cfRule>
    <cfRule type="cellIs" dxfId="411" priority="14656" operator="between">
      <formula>7</formula>
      <formula>16</formula>
    </cfRule>
    <cfRule type="cellIs" dxfId="410" priority="14670" operator="equal">
      <formula>16</formula>
    </cfRule>
    <cfRule type="cellIs" dxfId="409" priority="14657" operator="between">
      <formula>1</formula>
      <formula>6</formula>
    </cfRule>
    <cfRule type="cellIs" dxfId="408" priority="14655" operator="between">
      <formula>17</formula>
      <formula>25</formula>
    </cfRule>
    <cfRule type="cellIs" dxfId="407" priority="14654" operator="between">
      <formula>1</formula>
      <formula>6</formula>
    </cfRule>
    <cfRule type="cellIs" dxfId="406" priority="14653" operator="between">
      <formula>18</formula>
      <formula>25</formula>
    </cfRule>
    <cfRule type="cellIs" dxfId="405" priority="14649" operator="between">
      <formula>1</formula>
      <formula>8</formula>
    </cfRule>
  </conditionalFormatting>
  <conditionalFormatting sqref="O48:O49 Z26:Z72">
    <cfRule type="cellIs" dxfId="404" priority="14669" operator="between">
      <formula>1</formula>
      <formula>8</formula>
    </cfRule>
  </conditionalFormatting>
  <conditionalFormatting sqref="O49">
    <cfRule type="cellIs" dxfId="403" priority="14691" operator="between">
      <formula>11</formula>
      <formula>17</formula>
    </cfRule>
    <cfRule type="cellIs" dxfId="402" priority="14688" operator="between">
      <formula>7</formula>
      <formula>16</formula>
    </cfRule>
    <cfRule type="cellIs" dxfId="401" priority="14689" operator="between">
      <formula>1</formula>
      <formula>6</formula>
    </cfRule>
    <cfRule type="cellIs" dxfId="400" priority="14690" operator="equal">
      <formula>16</formula>
    </cfRule>
    <cfRule type="cellIs" dxfId="399" priority="14686" operator="between">
      <formula>1</formula>
      <formula>6</formula>
    </cfRule>
    <cfRule type="cellIs" dxfId="398" priority="14687" operator="between">
      <formula>17</formula>
      <formula>25</formula>
    </cfRule>
  </conditionalFormatting>
  <conditionalFormatting sqref="O49:O54">
    <cfRule type="cellIs" dxfId="397" priority="40233" operator="between">
      <formula>18</formula>
      <formula>25</formula>
    </cfRule>
  </conditionalFormatting>
  <conditionalFormatting sqref="O50:O54">
    <cfRule type="cellIs" dxfId="396" priority="40235" operator="between">
      <formula>17</formula>
      <formula>25</formula>
    </cfRule>
    <cfRule type="cellIs" dxfId="395" priority="40236" operator="between">
      <formula>7</formula>
      <formula>16</formula>
    </cfRule>
    <cfRule type="cellIs" dxfId="394" priority="40237" operator="between">
      <formula>1</formula>
      <formula>6</formula>
    </cfRule>
    <cfRule type="cellIs" dxfId="393" priority="40229" operator="equal">
      <formula>16</formula>
    </cfRule>
    <cfRule type="cellIs" dxfId="392" priority="40227" operator="between">
      <formula>16</formula>
      <formula>25</formula>
    </cfRule>
    <cfRule type="cellIs" dxfId="391" priority="40228" operator="between">
      <formula>9</formula>
      <formula>15</formula>
    </cfRule>
    <cfRule type="cellIs" dxfId="390" priority="40230" operator="between">
      <formula>1</formula>
      <formula>8</formula>
    </cfRule>
    <cfRule type="cellIs" dxfId="389" priority="40231" operator="between">
      <formula>1</formula>
      <formula>10</formula>
    </cfRule>
    <cfRule type="cellIs" dxfId="388" priority="40232" operator="between">
      <formula>11</formula>
      <formula>17</formula>
    </cfRule>
    <cfRule type="cellIs" dxfId="387" priority="40234" operator="between">
      <formula>1</formula>
      <formula>6</formula>
    </cfRule>
  </conditionalFormatting>
  <conditionalFormatting sqref="O52">
    <cfRule type="cellIs" dxfId="386" priority="40207" operator="between">
      <formula>11</formula>
      <formula>17</formula>
    </cfRule>
    <cfRule type="cellIs" dxfId="385" priority="40206" operator="between">
      <formula>1</formula>
      <formula>10</formula>
    </cfRule>
    <cfRule type="cellIs" dxfId="384" priority="40208" operator="between">
      <formula>18</formula>
      <formula>25</formula>
    </cfRule>
    <cfRule type="cellIs" dxfId="383" priority="40209" operator="between">
      <formula>1</formula>
      <formula>6</formula>
    </cfRule>
    <cfRule type="cellIs" dxfId="382" priority="40210" operator="between">
      <formula>17</formula>
      <formula>25</formula>
    </cfRule>
    <cfRule type="cellIs" dxfId="381" priority="40211" operator="between">
      <formula>7</formula>
      <formula>16</formula>
    </cfRule>
    <cfRule type="cellIs" dxfId="380" priority="40212" operator="between">
      <formula>1</formula>
      <formula>6</formula>
    </cfRule>
    <cfRule type="cellIs" dxfId="379" priority="40205" operator="equal">
      <formula>16</formula>
    </cfRule>
    <cfRule type="cellIs" dxfId="378" priority="40204" operator="between">
      <formula>1</formula>
      <formula>8</formula>
    </cfRule>
  </conditionalFormatting>
  <conditionalFormatting sqref="O52:O55">
    <cfRule type="cellIs" dxfId="377" priority="21462" operator="between">
      <formula>16</formula>
      <formula>25</formula>
    </cfRule>
    <cfRule type="cellIs" dxfId="376" priority="21463" operator="between">
      <formula>9</formula>
      <formula>15</formula>
    </cfRule>
  </conditionalFormatting>
  <conditionalFormatting sqref="O53:O54">
    <cfRule type="cellIs" dxfId="375" priority="40148" operator="equal">
      <formula>16</formula>
    </cfRule>
    <cfRule type="cellIs" dxfId="374" priority="40150" operator="between">
      <formula>11</formula>
      <formula>17</formula>
    </cfRule>
    <cfRule type="cellIs" dxfId="373" priority="40151" operator="between">
      <formula>18</formula>
      <formula>25</formula>
    </cfRule>
    <cfRule type="cellIs" dxfId="372" priority="40152" operator="between">
      <formula>1</formula>
      <formula>6</formula>
    </cfRule>
    <cfRule type="cellIs" dxfId="371" priority="40153" operator="between">
      <formula>17</formula>
      <formula>25</formula>
    </cfRule>
    <cfRule type="cellIs" dxfId="370" priority="40154" operator="between">
      <formula>7</formula>
      <formula>16</formula>
    </cfRule>
    <cfRule type="cellIs" dxfId="369" priority="40155" operator="between">
      <formula>1</formula>
      <formula>6</formula>
    </cfRule>
  </conditionalFormatting>
  <conditionalFormatting sqref="O53:O55">
    <cfRule type="cellIs" dxfId="368" priority="21465" operator="between">
      <formula>1</formula>
      <formula>10</formula>
    </cfRule>
    <cfRule type="cellIs" dxfId="367" priority="21464" operator="between">
      <formula>1</formula>
      <formula>8</formula>
    </cfRule>
  </conditionalFormatting>
  <conditionalFormatting sqref="O55">
    <cfRule type="cellIs" dxfId="366" priority="21471" operator="between">
      <formula>1</formula>
      <formula>6</formula>
    </cfRule>
    <cfRule type="cellIs" dxfId="365" priority="21467" operator="between">
      <formula>18</formula>
      <formula>25</formula>
    </cfRule>
    <cfRule type="cellIs" dxfId="364" priority="21468" operator="between">
      <formula>1</formula>
      <formula>6</formula>
    </cfRule>
    <cfRule type="cellIs" dxfId="363" priority="21470" operator="between">
      <formula>7</formula>
      <formula>16</formula>
    </cfRule>
    <cfRule type="cellIs" dxfId="362" priority="21469" operator="between">
      <formula>17</formula>
      <formula>25</formula>
    </cfRule>
    <cfRule type="cellIs" dxfId="361" priority="21466" operator="between">
      <formula>11</formula>
      <formula>17</formula>
    </cfRule>
  </conditionalFormatting>
  <conditionalFormatting sqref="O55:O56 U56">
    <cfRule type="cellIs" dxfId="360" priority="145" operator="equal">
      <formula>16</formula>
    </cfRule>
  </conditionalFormatting>
  <conditionalFormatting sqref="O56 U56">
    <cfRule type="cellIs" dxfId="359" priority="141" operator="between">
      <formula>1</formula>
      <formula>8</formula>
    </cfRule>
    <cfRule type="cellIs" dxfId="358" priority="143" operator="between">
      <formula>18</formula>
      <formula>25</formula>
    </cfRule>
  </conditionalFormatting>
  <conditionalFormatting sqref="O56">
    <cfRule type="cellIs" dxfId="357" priority="138" operator="between">
      <formula>17</formula>
      <formula>25</formula>
    </cfRule>
    <cfRule type="cellIs" dxfId="356" priority="134" operator="between">
      <formula>1</formula>
      <formula>10</formula>
    </cfRule>
    <cfRule type="cellIs" dxfId="355" priority="135" operator="between">
      <formula>11</formula>
      <formula>17</formula>
    </cfRule>
    <cfRule type="cellIs" dxfId="354" priority="136" operator="between">
      <formula>18</formula>
      <formula>25</formula>
    </cfRule>
    <cfRule type="cellIs" dxfId="353" priority="137" operator="between">
      <formula>1</formula>
      <formula>6</formula>
    </cfRule>
    <cfRule type="cellIs" dxfId="352" priority="140" operator="between">
      <formula>1</formula>
      <formula>6</formula>
    </cfRule>
    <cfRule type="cellIs" dxfId="351" priority="139" operator="between">
      <formula>7</formula>
      <formula>16</formula>
    </cfRule>
    <cfRule type="cellIs" dxfId="350" priority="142" operator="between">
      <formula>1</formula>
      <formula>10</formula>
    </cfRule>
    <cfRule type="cellIs" dxfId="349" priority="132" operator="between">
      <formula>1</formula>
      <formula>8</formula>
    </cfRule>
    <cfRule type="cellIs" dxfId="348" priority="133" operator="equal">
      <formula>16</formula>
    </cfRule>
    <cfRule type="cellIs" dxfId="347" priority="131" operator="between">
      <formula>9</formula>
      <formula>15</formula>
    </cfRule>
    <cfRule type="cellIs" dxfId="346" priority="130" operator="between">
      <formula>16</formula>
      <formula>25</formula>
    </cfRule>
    <cfRule type="cellIs" dxfId="345" priority="144" operator="between">
      <formula>11</formula>
      <formula>17</formula>
    </cfRule>
  </conditionalFormatting>
  <conditionalFormatting sqref="O56:O57">
    <cfRule type="cellIs" dxfId="344" priority="118" operator="between">
      <formula>1</formula>
      <formula>6</formula>
    </cfRule>
    <cfRule type="cellIs" dxfId="343" priority="117" operator="between">
      <formula>7</formula>
      <formula>16</formula>
    </cfRule>
    <cfRule type="cellIs" dxfId="342" priority="109" operator="between">
      <formula>9</formula>
      <formula>15</formula>
    </cfRule>
    <cfRule type="cellIs" dxfId="341" priority="108" operator="between">
      <formula>16</formula>
      <formula>25</formula>
    </cfRule>
    <cfRule type="cellIs" dxfId="340" priority="115" operator="between">
      <formula>1</formula>
      <formula>6</formula>
    </cfRule>
  </conditionalFormatting>
  <conditionalFormatting sqref="O57">
    <cfRule type="cellIs" dxfId="339" priority="112" operator="between">
      <formula>1</formula>
      <formula>10</formula>
    </cfRule>
    <cfRule type="cellIs" dxfId="338" priority="113" operator="between">
      <formula>11</formula>
      <formula>17</formula>
    </cfRule>
    <cfRule type="cellIs" dxfId="337" priority="107" operator="between">
      <formula>1</formula>
      <formula>6</formula>
    </cfRule>
    <cfRule type="cellIs" dxfId="336" priority="106" operator="between">
      <formula>18</formula>
      <formula>25</formula>
    </cfRule>
    <cfRule type="cellIs" dxfId="335" priority="114" operator="between">
      <formula>18</formula>
      <formula>25</formula>
    </cfRule>
    <cfRule type="cellIs" dxfId="334" priority="105" operator="between">
      <formula>11</formula>
      <formula>17</formula>
    </cfRule>
    <cfRule type="cellIs" dxfId="333" priority="116" operator="between">
      <formula>17</formula>
      <formula>25</formula>
    </cfRule>
    <cfRule type="cellIs" dxfId="332" priority="110" operator="between">
      <formula>1</formula>
      <formula>8</formula>
    </cfRule>
  </conditionalFormatting>
  <conditionalFormatting sqref="O57:O58">
    <cfRule type="cellIs" dxfId="331" priority="119" operator="between">
      <formula>1</formula>
      <formula>8</formula>
    </cfRule>
    <cfRule type="cellIs" dxfId="330" priority="163" operator="equal">
      <formula>16</formula>
    </cfRule>
    <cfRule type="cellIs" dxfId="329" priority="111" operator="equal">
      <formula>16</formula>
    </cfRule>
  </conditionalFormatting>
  <conditionalFormatting sqref="O57:O63">
    <cfRule type="cellIs" dxfId="328" priority="21436" operator="between">
      <formula>9</formula>
      <formula>15</formula>
    </cfRule>
    <cfRule type="cellIs" dxfId="327" priority="21435" operator="between">
      <formula>16</formula>
      <formula>25</formula>
    </cfRule>
  </conditionalFormatting>
  <conditionalFormatting sqref="O58">
    <cfRule type="cellIs" dxfId="326" priority="159" operator="between">
      <formula>7</formula>
      <formula>16</formula>
    </cfRule>
    <cfRule type="cellIs" dxfId="325" priority="160" operator="between">
      <formula>1</formula>
      <formula>6</formula>
    </cfRule>
    <cfRule type="cellIs" dxfId="324" priority="164" operator="between">
      <formula>1</formula>
      <formula>8</formula>
    </cfRule>
    <cfRule type="cellIs" dxfId="323" priority="170" operator="between">
      <formula>7</formula>
      <formula>16</formula>
    </cfRule>
    <cfRule type="cellIs" dxfId="322" priority="169" operator="between">
      <formula>17</formula>
      <formula>25</formula>
    </cfRule>
    <cfRule type="cellIs" dxfId="321" priority="168" operator="between">
      <formula>1</formula>
      <formula>6</formula>
    </cfRule>
    <cfRule type="cellIs" dxfId="320" priority="167" operator="between">
      <formula>18</formula>
      <formula>25</formula>
    </cfRule>
    <cfRule type="cellIs" dxfId="319" priority="166" operator="between">
      <formula>11</formula>
      <formula>17</formula>
    </cfRule>
    <cfRule type="cellIs" dxfId="318" priority="171" operator="between">
      <formula>1</formula>
      <formula>6</formula>
    </cfRule>
    <cfRule type="cellIs" dxfId="317" priority="153" operator="between">
      <formula>1</formula>
      <formula>10</formula>
    </cfRule>
    <cfRule type="cellIs" dxfId="316" priority="155" operator="between">
      <formula>11</formula>
      <formula>17</formula>
    </cfRule>
    <cfRule type="cellIs" dxfId="315" priority="156" operator="between">
      <formula>18</formula>
      <formula>25</formula>
    </cfRule>
    <cfRule type="cellIs" dxfId="314" priority="157" operator="between">
      <formula>1</formula>
      <formula>6</formula>
    </cfRule>
    <cfRule type="cellIs" dxfId="313" priority="158" operator="between">
      <formula>17</formula>
      <formula>25</formula>
    </cfRule>
    <cfRule type="cellIs" dxfId="312" priority="165" operator="between">
      <formula>1</formula>
      <formula>10</formula>
    </cfRule>
  </conditionalFormatting>
  <conditionalFormatting sqref="O58:O59">
    <cfRule type="cellIs" dxfId="311" priority="161" operator="between">
      <formula>16</formula>
      <formula>25</formula>
    </cfRule>
    <cfRule type="cellIs" dxfId="310" priority="162" operator="between">
      <formula>9</formula>
      <formula>15</formula>
    </cfRule>
  </conditionalFormatting>
  <conditionalFormatting sqref="O59">
    <cfRule type="cellIs" dxfId="309" priority="21431" operator="between">
      <formula>1</formula>
      <formula>6</formula>
    </cfRule>
    <cfRule type="cellIs" dxfId="308" priority="21427" operator="equal">
      <formula>16</formula>
    </cfRule>
    <cfRule type="cellIs" dxfId="307" priority="21430" operator="between">
      <formula>18</formula>
      <formula>25</formula>
    </cfRule>
    <cfRule type="cellIs" dxfId="306" priority="21429" operator="between">
      <formula>11</formula>
      <formula>17</formula>
    </cfRule>
    <cfRule type="cellIs" dxfId="305" priority="21428" operator="between">
      <formula>1</formula>
      <formula>10</formula>
    </cfRule>
    <cfRule type="cellIs" dxfId="304" priority="21426" operator="between">
      <formula>1</formula>
      <formula>8</formula>
    </cfRule>
    <cfRule type="cellIs" dxfId="303" priority="21434" operator="between">
      <formula>1</formula>
      <formula>6</formula>
    </cfRule>
    <cfRule type="cellIs" dxfId="302" priority="21433" operator="between">
      <formula>7</formula>
      <formula>16</formula>
    </cfRule>
    <cfRule type="cellIs" dxfId="301" priority="21432" operator="between">
      <formula>17</formula>
      <formula>25</formula>
    </cfRule>
  </conditionalFormatting>
  <conditionalFormatting sqref="O59:O63">
    <cfRule type="cellIs" dxfId="300" priority="21437" operator="equal">
      <formula>16</formula>
    </cfRule>
    <cfRule type="cellIs" dxfId="299" priority="21438" operator="between">
      <formula>1</formula>
      <formula>8</formula>
    </cfRule>
    <cfRule type="cellIs" dxfId="298" priority="21439" operator="between">
      <formula>1</formula>
      <formula>10</formula>
    </cfRule>
    <cfRule type="cellIs" dxfId="297" priority="21440" operator="between">
      <formula>11</formula>
      <formula>17</formula>
    </cfRule>
    <cfRule type="cellIs" dxfId="296" priority="21441" operator="between">
      <formula>18</formula>
      <formula>25</formula>
    </cfRule>
    <cfRule type="cellIs" dxfId="295" priority="21442" operator="between">
      <formula>1</formula>
      <formula>6</formula>
    </cfRule>
    <cfRule type="cellIs" dxfId="294" priority="21444" operator="between">
      <formula>7</formula>
      <formula>16</formula>
    </cfRule>
    <cfRule type="cellIs" dxfId="293" priority="21445" operator="between">
      <formula>1</formula>
      <formula>6</formula>
    </cfRule>
    <cfRule type="cellIs" dxfId="292" priority="21443" operator="between">
      <formula>17</formula>
      <formula>25</formula>
    </cfRule>
  </conditionalFormatting>
  <conditionalFormatting sqref="O64 U64">
    <cfRule type="cellIs" dxfId="291" priority="96" operator="between">
      <formula>1</formula>
      <formula>8</formula>
    </cfRule>
    <cfRule type="cellIs" dxfId="290" priority="98" operator="between">
      <formula>18</formula>
      <formula>25</formula>
    </cfRule>
  </conditionalFormatting>
  <conditionalFormatting sqref="O64">
    <cfRule type="cellIs" dxfId="289" priority="88" operator="equal">
      <formula>16</formula>
    </cfRule>
    <cfRule type="cellIs" dxfId="288" priority="89" operator="between">
      <formula>1</formula>
      <formula>10</formula>
    </cfRule>
    <cfRule type="cellIs" dxfId="287" priority="90" operator="between">
      <formula>11</formula>
      <formula>17</formula>
    </cfRule>
    <cfRule type="cellIs" dxfId="286" priority="91" operator="between">
      <formula>18</formula>
      <formula>25</formula>
    </cfRule>
    <cfRule type="cellIs" dxfId="285" priority="92" operator="between">
      <formula>1</formula>
      <formula>6</formula>
    </cfRule>
    <cfRule type="cellIs" dxfId="284" priority="93" operator="between">
      <formula>17</formula>
      <formula>25</formula>
    </cfRule>
    <cfRule type="cellIs" dxfId="283" priority="94" operator="between">
      <formula>7</formula>
      <formula>16</formula>
    </cfRule>
    <cfRule type="cellIs" dxfId="282" priority="97" operator="between">
      <formula>1</formula>
      <formula>10</formula>
    </cfRule>
    <cfRule type="cellIs" dxfId="281" priority="95" operator="between">
      <formula>1</formula>
      <formula>6</formula>
    </cfRule>
    <cfRule type="cellIs" dxfId="280" priority="99" operator="between">
      <formula>11</formula>
      <formula>17</formula>
    </cfRule>
    <cfRule type="cellIs" dxfId="279" priority="85" operator="between">
      <formula>16</formula>
      <formula>25</formula>
    </cfRule>
    <cfRule type="cellIs" dxfId="278" priority="86" operator="between">
      <formula>9</formula>
      <formula>15</formula>
    </cfRule>
    <cfRule type="cellIs" dxfId="277" priority="87" operator="between">
      <formula>1</formula>
      <formula>8</formula>
    </cfRule>
  </conditionalFormatting>
  <conditionalFormatting sqref="O64:O65 U64">
    <cfRule type="cellIs" dxfId="276" priority="100" operator="equal">
      <formula>16</formula>
    </cfRule>
  </conditionalFormatting>
  <conditionalFormatting sqref="O64:O65">
    <cfRule type="cellIs" dxfId="275" priority="70" operator="between">
      <formula>1</formula>
      <formula>6</formula>
    </cfRule>
    <cfRule type="cellIs" dxfId="274" priority="73" operator="between">
      <formula>1</formula>
      <formula>6</formula>
    </cfRule>
    <cfRule type="cellIs" dxfId="273" priority="72" operator="between">
      <formula>7</formula>
      <formula>16</formula>
    </cfRule>
    <cfRule type="cellIs" dxfId="272" priority="64" operator="between">
      <formula>9</formula>
      <formula>15</formula>
    </cfRule>
    <cfRule type="cellIs" dxfId="271" priority="63" operator="between">
      <formula>16</formula>
      <formula>25</formula>
    </cfRule>
  </conditionalFormatting>
  <conditionalFormatting sqref="O65">
    <cfRule type="cellIs" dxfId="270" priority="65" operator="between">
      <formula>1</formula>
      <formula>8</formula>
    </cfRule>
    <cfRule type="cellIs" dxfId="269" priority="66" operator="equal">
      <formula>16</formula>
    </cfRule>
    <cfRule type="cellIs" dxfId="268" priority="67" operator="between">
      <formula>1</formula>
      <formula>10</formula>
    </cfRule>
    <cfRule type="cellIs" dxfId="267" priority="68" operator="between">
      <formula>11</formula>
      <formula>17</formula>
    </cfRule>
    <cfRule type="cellIs" dxfId="266" priority="69" operator="between">
      <formula>18</formula>
      <formula>25</formula>
    </cfRule>
    <cfRule type="cellIs" dxfId="265" priority="61" operator="between">
      <formula>18</formula>
      <formula>25</formula>
    </cfRule>
    <cfRule type="cellIs" dxfId="264" priority="62" operator="between">
      <formula>1</formula>
      <formula>6</formula>
    </cfRule>
    <cfRule type="cellIs" dxfId="263" priority="71" operator="between">
      <formula>17</formula>
      <formula>25</formula>
    </cfRule>
    <cfRule type="cellIs" dxfId="262" priority="60" operator="between">
      <formula>11</formula>
      <formula>17</formula>
    </cfRule>
    <cfRule type="cellIs" dxfId="261" priority="74" operator="between">
      <formula>1</formula>
      <formula>8</formula>
    </cfRule>
  </conditionalFormatting>
  <conditionalFormatting sqref="O65:O69 O71:O72">
    <cfRule type="cellIs" dxfId="260" priority="40296" operator="between">
      <formula>9</formula>
      <formula>15</formula>
    </cfRule>
    <cfRule type="cellIs" dxfId="259" priority="40304" operator="between">
      <formula>7</formula>
      <formula>16</formula>
    </cfRule>
    <cfRule type="cellIs" dxfId="258" priority="40305" operator="between">
      <formula>1</formula>
      <formula>6</formula>
    </cfRule>
  </conditionalFormatting>
  <conditionalFormatting sqref="O66:O69 O72">
    <cfRule type="cellIs" dxfId="257" priority="40297" operator="equal">
      <formula>16</formula>
    </cfRule>
    <cfRule type="cellIs" dxfId="256" priority="40298" operator="between">
      <formula>1</formula>
      <formula>8</formula>
    </cfRule>
    <cfRule type="cellIs" dxfId="255" priority="40299" operator="between">
      <formula>1</formula>
      <formula>10</formula>
    </cfRule>
    <cfRule type="cellIs" dxfId="254" priority="40300" operator="between">
      <formula>11</formula>
      <formula>17</formula>
    </cfRule>
    <cfRule type="cellIs" dxfId="253" priority="40301" operator="between">
      <formula>18</formula>
      <formula>25</formula>
    </cfRule>
    <cfRule type="cellIs" dxfId="252" priority="40302" operator="between">
      <formula>1</formula>
      <formula>6</formula>
    </cfRule>
    <cfRule type="cellIs" dxfId="251" priority="40303" operator="between">
      <formula>17</formula>
      <formula>25</formula>
    </cfRule>
  </conditionalFormatting>
  <conditionalFormatting sqref="O68:O69">
    <cfRule type="cellIs" dxfId="250" priority="40254" operator="between">
      <formula>1</formula>
      <formula>6</formula>
    </cfRule>
    <cfRule type="cellIs" dxfId="249" priority="40255" operator="between">
      <formula>17</formula>
      <formula>25</formula>
    </cfRule>
    <cfRule type="cellIs" dxfId="248" priority="40256" operator="between">
      <formula>7</formula>
      <formula>16</formula>
    </cfRule>
    <cfRule type="cellIs" dxfId="247" priority="40257" operator="between">
      <formula>1</formula>
      <formula>6</formula>
    </cfRule>
    <cfRule type="cellIs" dxfId="246" priority="40249" operator="between">
      <formula>1</formula>
      <formula>8</formula>
    </cfRule>
    <cfRule type="cellIs" dxfId="245" priority="40250" operator="equal">
      <formula>16</formula>
    </cfRule>
    <cfRule type="cellIs" dxfId="244" priority="40251" operator="between">
      <formula>1</formula>
      <formula>10</formula>
    </cfRule>
    <cfRule type="cellIs" dxfId="243" priority="40252" operator="between">
      <formula>11</formula>
      <formula>17</formula>
    </cfRule>
    <cfRule type="cellIs" dxfId="242" priority="40253" operator="between">
      <formula>18</formula>
      <formula>25</formula>
    </cfRule>
  </conditionalFormatting>
  <conditionalFormatting sqref="O68:O70">
    <cfRule type="cellIs" dxfId="241" priority="41" operator="between">
      <formula>9</formula>
      <formula>15</formula>
    </cfRule>
    <cfRule type="cellIs" dxfId="240" priority="40" operator="between">
      <formula>16</formula>
      <formula>25</formula>
    </cfRule>
  </conditionalFormatting>
  <conditionalFormatting sqref="O70 U70">
    <cfRule type="cellIs" dxfId="239" priority="53" operator="between">
      <formula>18</formula>
      <formula>25</formula>
    </cfRule>
    <cfRule type="cellIs" dxfId="238" priority="51" operator="between">
      <formula>1</formula>
      <formula>8</formula>
    </cfRule>
  </conditionalFormatting>
  <conditionalFormatting sqref="O70">
    <cfRule type="cellIs" dxfId="237" priority="43" operator="equal">
      <formula>16</formula>
    </cfRule>
    <cfRule type="cellIs" dxfId="236" priority="50" operator="between">
      <formula>1</formula>
      <formula>6</formula>
    </cfRule>
    <cfRule type="cellIs" dxfId="235" priority="52" operator="between">
      <formula>1</formula>
      <formula>10</formula>
    </cfRule>
    <cfRule type="cellIs" dxfId="234" priority="54" operator="between">
      <formula>11</formula>
      <formula>17</formula>
    </cfRule>
    <cfRule type="cellIs" dxfId="233" priority="48" operator="between">
      <formula>17</formula>
      <formula>25</formula>
    </cfRule>
    <cfRule type="cellIs" dxfId="232" priority="42" operator="between">
      <formula>1</formula>
      <formula>8</formula>
    </cfRule>
    <cfRule type="cellIs" dxfId="231" priority="44" operator="between">
      <formula>1</formula>
      <formula>10</formula>
    </cfRule>
    <cfRule type="cellIs" dxfId="230" priority="46" operator="between">
      <formula>18</formula>
      <formula>25</formula>
    </cfRule>
    <cfRule type="cellIs" dxfId="229" priority="45" operator="between">
      <formula>11</formula>
      <formula>17</formula>
    </cfRule>
    <cfRule type="cellIs" dxfId="228" priority="47" operator="between">
      <formula>1</formula>
      <formula>6</formula>
    </cfRule>
    <cfRule type="cellIs" dxfId="227" priority="49" operator="between">
      <formula>7</formula>
      <formula>16</formula>
    </cfRule>
  </conditionalFormatting>
  <conditionalFormatting sqref="O70:O71">
    <cfRule type="cellIs" dxfId="226" priority="27" operator="between">
      <formula>7</formula>
      <formula>16</formula>
    </cfRule>
    <cfRule type="cellIs" dxfId="225" priority="28" operator="between">
      <formula>1</formula>
      <formula>6</formula>
    </cfRule>
    <cfRule type="cellIs" dxfId="224" priority="25" operator="between">
      <formula>1</formula>
      <formula>6</formula>
    </cfRule>
  </conditionalFormatting>
  <conditionalFormatting sqref="O70:O72 U70">
    <cfRule type="cellIs" dxfId="223" priority="55" operator="equal">
      <formula>16</formula>
    </cfRule>
  </conditionalFormatting>
  <conditionalFormatting sqref="O70:O72">
    <cfRule type="cellIs" dxfId="222" priority="18" operator="between">
      <formula>16</formula>
      <formula>25</formula>
    </cfRule>
    <cfRule type="cellIs" dxfId="221" priority="19" operator="between">
      <formula>9</formula>
      <formula>15</formula>
    </cfRule>
  </conditionalFormatting>
  <conditionalFormatting sqref="O71">
    <cfRule type="cellIs" dxfId="220" priority="22" operator="between">
      <formula>1</formula>
      <formula>10</formula>
    </cfRule>
    <cfRule type="cellIs" dxfId="219" priority="23" operator="between">
      <formula>11</formula>
      <formula>17</formula>
    </cfRule>
    <cfRule type="cellIs" dxfId="218" priority="26" operator="between">
      <formula>17</formula>
      <formula>25</formula>
    </cfRule>
    <cfRule type="cellIs" dxfId="217" priority="24" operator="between">
      <formula>18</formula>
      <formula>25</formula>
    </cfRule>
    <cfRule type="cellIs" dxfId="216" priority="15" operator="between">
      <formula>11</formula>
      <formula>17</formula>
    </cfRule>
    <cfRule type="cellIs" dxfId="215" priority="16" operator="between">
      <formula>18</formula>
      <formula>25</formula>
    </cfRule>
    <cfRule type="cellIs" dxfId="214" priority="17" operator="between">
      <formula>1</formula>
      <formula>6</formula>
    </cfRule>
    <cfRule type="cellIs" dxfId="213" priority="20" operator="between">
      <formula>1</formula>
      <formula>8</formula>
    </cfRule>
    <cfRule type="cellIs" dxfId="212" priority="21" operator="equal">
      <formula>16</formula>
    </cfRule>
  </conditionalFormatting>
  <conditionalFormatting sqref="O71:O72 O65:O69">
    <cfRule type="cellIs" dxfId="211" priority="40295" operator="between">
      <formula>16</formula>
      <formula>25</formula>
    </cfRule>
  </conditionalFormatting>
  <conditionalFormatting sqref="O71:O72">
    <cfRule type="cellIs" dxfId="210" priority="29" operator="between">
      <formula>1</formula>
      <formula>8</formula>
    </cfRule>
  </conditionalFormatting>
  <conditionalFormatting sqref="O72">
    <cfRule type="cellIs" dxfId="209" priority="40293" operator="between">
      <formula>7</formula>
      <formula>16</formula>
    </cfRule>
    <cfRule type="cellIs" dxfId="208" priority="40294" operator="between">
      <formula>1</formula>
      <formula>6</formula>
    </cfRule>
    <cfRule type="cellIs" dxfId="207" priority="40291" operator="between">
      <formula>1</formula>
      <formula>6</formula>
    </cfRule>
    <cfRule type="cellIs" dxfId="206" priority="40290" operator="between">
      <formula>18</formula>
      <formula>25</formula>
    </cfRule>
    <cfRule type="cellIs" dxfId="205" priority="40289" operator="between">
      <formula>11</formula>
      <formula>17</formula>
    </cfRule>
    <cfRule type="cellIs" dxfId="204" priority="40288" operator="between">
      <formula>1</formula>
      <formula>10</formula>
    </cfRule>
    <cfRule type="cellIs" dxfId="203" priority="40292" operator="between">
      <formula>17</formula>
      <formula>25</formula>
    </cfRule>
  </conditionalFormatting>
  <conditionalFormatting sqref="R52">
    <cfRule type="cellIs" dxfId="202" priority="40213" stopIfTrue="1" operator="between">
      <formula>1</formula>
      <formula>6</formula>
    </cfRule>
    <cfRule type="cellIs" dxfId="201" priority="40215" stopIfTrue="1" operator="between">
      <formula>17</formula>
      <formula>25</formula>
    </cfRule>
    <cfRule type="cellIs" dxfId="200" priority="40214" stopIfTrue="1" operator="between">
      <formula>7</formula>
      <formula>17</formula>
    </cfRule>
  </conditionalFormatting>
  <conditionalFormatting sqref="R59">
    <cfRule type="cellIs" dxfId="199" priority="21421" stopIfTrue="1" operator="between">
      <formula>1</formula>
      <formula>6</formula>
    </cfRule>
    <cfRule type="cellIs" dxfId="198" priority="21422" stopIfTrue="1" operator="between">
      <formula>7</formula>
      <formula>17</formula>
    </cfRule>
    <cfRule type="cellIs" dxfId="197" priority="21423" stopIfTrue="1" operator="between">
      <formula>17</formula>
      <formula>25</formula>
    </cfRule>
  </conditionalFormatting>
  <conditionalFormatting sqref="S48:T48">
    <cfRule type="cellIs" dxfId="196" priority="14646" stopIfTrue="1" operator="between">
      <formula>17</formula>
      <formula>25</formula>
    </cfRule>
    <cfRule type="cellIs" dxfId="195" priority="14645" stopIfTrue="1" operator="between">
      <formula>7</formula>
      <formula>17</formula>
    </cfRule>
    <cfRule type="cellIs" dxfId="194" priority="14644" stopIfTrue="1" operator="between">
      <formula>1</formula>
      <formula>6</formula>
    </cfRule>
  </conditionalFormatting>
  <conditionalFormatting sqref="T48">
    <cfRule type="cellIs" dxfId="193" priority="14642" stopIfTrue="1" operator="between">
      <formula>7</formula>
      <formula>17</formula>
    </cfRule>
    <cfRule type="cellIs" dxfId="192" priority="14641" stopIfTrue="1" operator="between">
      <formula>1</formula>
      <formula>6</formula>
    </cfRule>
    <cfRule type="cellIs" dxfId="191" priority="14643" stopIfTrue="1" operator="between">
      <formula>17</formula>
      <formula>25</formula>
    </cfRule>
  </conditionalFormatting>
  <conditionalFormatting sqref="T52">
    <cfRule type="cellIs" dxfId="190" priority="23704" stopIfTrue="1" operator="between">
      <formula>7</formula>
      <formula>17</formula>
    </cfRule>
    <cfRule type="cellIs" dxfId="189" priority="23705" stopIfTrue="1" operator="between">
      <formula>17</formula>
      <formula>25</formula>
    </cfRule>
    <cfRule type="cellIs" dxfId="188" priority="23703" stopIfTrue="1" operator="between">
      <formula>1</formula>
      <formula>6</formula>
    </cfRule>
  </conditionalFormatting>
  <conditionalFormatting sqref="T59">
    <cfRule type="cellIs" dxfId="187" priority="21420" stopIfTrue="1" operator="between">
      <formula>17</formula>
      <formula>25</formula>
    </cfRule>
    <cfRule type="cellIs" dxfId="186" priority="21419" stopIfTrue="1" operator="between">
      <formula>7</formula>
      <formula>17</formula>
    </cfRule>
    <cfRule type="cellIs" dxfId="185" priority="21418" stopIfTrue="1" operator="between">
      <formula>1</formula>
      <formula>6</formula>
    </cfRule>
  </conditionalFormatting>
  <conditionalFormatting sqref="T68:V69">
    <cfRule type="cellIs" dxfId="184" priority="40245" stopIfTrue="1" operator="between">
      <formula>7</formula>
      <formula>17</formula>
    </cfRule>
    <cfRule type="cellIs" dxfId="183" priority="40246" stopIfTrue="1" operator="between">
      <formula>17</formula>
      <formula>25</formula>
    </cfRule>
    <cfRule type="cellIs" dxfId="182" priority="40244" stopIfTrue="1" operator="between">
      <formula>1</formula>
      <formula>6</formula>
    </cfRule>
  </conditionalFormatting>
  <conditionalFormatting sqref="U28">
    <cfRule type="cellIs" dxfId="181" priority="313" operator="between">
      <formula>1</formula>
      <formula>6</formula>
    </cfRule>
    <cfRule type="cellIs" dxfId="180" priority="312" operator="between">
      <formula>7</formula>
      <formula>16</formula>
    </cfRule>
    <cfRule type="cellIs" dxfId="179" priority="308" operator="between">
      <formula>11</formula>
      <formula>17</formula>
    </cfRule>
    <cfRule type="cellIs" dxfId="178" priority="307" operator="between">
      <formula>1</formula>
      <formula>6</formula>
    </cfRule>
    <cfRule type="cellIs" dxfId="177" priority="306" operator="between">
      <formula>1</formula>
      <formula>10</formula>
    </cfRule>
    <cfRule type="cellIs" dxfId="176" priority="305" operator="between">
      <formula>16</formula>
      <formula>25</formula>
    </cfRule>
    <cfRule type="cellIs" dxfId="175" priority="304" operator="between">
      <formula>9</formula>
      <formula>15</formula>
    </cfRule>
  </conditionalFormatting>
  <conditionalFormatting sqref="U33">
    <cfRule type="cellIs" dxfId="174" priority="237" operator="between">
      <formula>16</formula>
      <formula>25</formula>
    </cfRule>
    <cfRule type="cellIs" dxfId="173" priority="238" operator="between">
      <formula>1</formula>
      <formula>10</formula>
    </cfRule>
    <cfRule type="cellIs" dxfId="172" priority="239" operator="between">
      <formula>1</formula>
      <formula>6</formula>
    </cfRule>
    <cfRule type="cellIs" dxfId="171" priority="245" operator="between">
      <formula>1</formula>
      <formula>6</formula>
    </cfRule>
    <cfRule type="cellIs" dxfId="170" priority="240" operator="between">
      <formula>11</formula>
      <formula>17</formula>
    </cfRule>
    <cfRule type="cellIs" dxfId="169" priority="244" operator="between">
      <formula>7</formula>
      <formula>16</formula>
    </cfRule>
    <cfRule type="cellIs" dxfId="168" priority="236" operator="between">
      <formula>9</formula>
      <formula>15</formula>
    </cfRule>
  </conditionalFormatting>
  <conditionalFormatting sqref="U37">
    <cfRule type="cellIs" dxfId="167" priority="191" operator="between">
      <formula>9</formula>
      <formula>15</formula>
    </cfRule>
    <cfRule type="cellIs" dxfId="166" priority="200" operator="between">
      <formula>1</formula>
      <formula>6</formula>
    </cfRule>
    <cfRule type="cellIs" dxfId="165" priority="192" operator="between">
      <formula>16</formula>
      <formula>25</formula>
    </cfRule>
    <cfRule type="cellIs" dxfId="164" priority="193" operator="between">
      <formula>1</formula>
      <formula>10</formula>
    </cfRule>
    <cfRule type="cellIs" dxfId="163" priority="194" operator="between">
      <formula>1</formula>
      <formula>6</formula>
    </cfRule>
    <cfRule type="cellIs" dxfId="162" priority="195" operator="between">
      <formula>11</formula>
      <formula>17</formula>
    </cfRule>
    <cfRule type="cellIs" dxfId="161" priority="199" operator="between">
      <formula>7</formula>
      <formula>16</formula>
    </cfRule>
  </conditionalFormatting>
  <conditionalFormatting sqref="U56">
    <cfRule type="cellIs" dxfId="160" priority="124" operator="between">
      <formula>11</formula>
      <formula>17</formula>
    </cfRule>
    <cfRule type="cellIs" dxfId="159" priority="122" operator="between">
      <formula>1</formula>
      <formula>10</formula>
    </cfRule>
    <cfRule type="cellIs" dxfId="158" priority="121" operator="between">
      <formula>16</formula>
      <formula>25</formula>
    </cfRule>
    <cfRule type="cellIs" dxfId="157" priority="120" operator="between">
      <formula>9</formula>
      <formula>15</formula>
    </cfRule>
    <cfRule type="cellIs" dxfId="156" priority="129" operator="between">
      <formula>1</formula>
      <formula>6</formula>
    </cfRule>
    <cfRule type="cellIs" dxfId="155" priority="123" operator="between">
      <formula>1</formula>
      <formula>6</formula>
    </cfRule>
    <cfRule type="cellIs" dxfId="154" priority="128" operator="between">
      <formula>7</formula>
      <formula>16</formula>
    </cfRule>
  </conditionalFormatting>
  <conditionalFormatting sqref="U64">
    <cfRule type="cellIs" dxfId="153" priority="79" operator="between">
      <formula>11</formula>
      <formula>17</formula>
    </cfRule>
    <cfRule type="cellIs" dxfId="152" priority="78" operator="between">
      <formula>1</formula>
      <formula>6</formula>
    </cfRule>
    <cfRule type="cellIs" dxfId="151" priority="77" operator="between">
      <formula>1</formula>
      <formula>10</formula>
    </cfRule>
    <cfRule type="cellIs" dxfId="150" priority="76" operator="between">
      <formula>16</formula>
      <formula>25</formula>
    </cfRule>
    <cfRule type="cellIs" dxfId="149" priority="75" operator="between">
      <formula>9</formula>
      <formula>15</formula>
    </cfRule>
    <cfRule type="cellIs" dxfId="148" priority="84" operator="between">
      <formula>1</formula>
      <formula>6</formula>
    </cfRule>
    <cfRule type="cellIs" dxfId="147" priority="83" operator="between">
      <formula>7</formula>
      <formula>16</formula>
    </cfRule>
  </conditionalFormatting>
  <conditionalFormatting sqref="U68:U69">
    <cfRule type="cellIs" dxfId="146" priority="40243" stopIfTrue="1" operator="between">
      <formula>17</formula>
      <formula>25</formula>
    </cfRule>
    <cfRule type="cellIs" dxfId="145" priority="40242" stopIfTrue="1" operator="between">
      <formula>7</formula>
      <formula>17</formula>
    </cfRule>
    <cfRule type="cellIs" dxfId="144" priority="40241" stopIfTrue="1" operator="between">
      <formula>1</formula>
      <formula>6</formula>
    </cfRule>
  </conditionalFormatting>
  <conditionalFormatting sqref="U70">
    <cfRule type="cellIs" dxfId="143" priority="39" operator="between">
      <formula>1</formula>
      <formula>6</formula>
    </cfRule>
    <cfRule type="cellIs" dxfId="142" priority="38" operator="between">
      <formula>7</formula>
      <formula>16</formula>
    </cfRule>
    <cfRule type="cellIs" dxfId="141" priority="34" operator="between">
      <formula>11</formula>
      <formula>17</formula>
    </cfRule>
    <cfRule type="cellIs" dxfId="140" priority="32" operator="between">
      <formula>1</formula>
      <formula>10</formula>
    </cfRule>
    <cfRule type="cellIs" dxfId="139" priority="31" operator="between">
      <formula>16</formula>
      <formula>25</formula>
    </cfRule>
    <cfRule type="cellIs" dxfId="138" priority="33" operator="between">
      <formula>1</formula>
      <formula>6</formula>
    </cfRule>
    <cfRule type="cellIs" dxfId="137" priority="30" operator="between">
      <formula>9</formula>
      <formula>15</formula>
    </cfRule>
  </conditionalFormatting>
  <conditionalFormatting sqref="V32">
    <cfRule type="cellIs" dxfId="136" priority="262" stopIfTrue="1" operator="between">
      <formula>1</formula>
      <formula>6</formula>
    </cfRule>
    <cfRule type="cellIs" dxfId="135" priority="263" stopIfTrue="1" operator="between">
      <formula>7</formula>
      <formula>17</formula>
    </cfRule>
    <cfRule type="cellIs" dxfId="134" priority="264" stopIfTrue="1" operator="between">
      <formula>17</formula>
      <formula>25</formula>
    </cfRule>
  </conditionalFormatting>
  <conditionalFormatting sqref="W48">
    <cfRule type="cellIs" dxfId="133" priority="14639" operator="between">
      <formula>7</formula>
      <formula>16</formula>
    </cfRule>
    <cfRule type="cellIs" dxfId="132" priority="14640" operator="between">
      <formula>1</formula>
      <formula>6</formula>
    </cfRule>
    <cfRule type="cellIs" dxfId="131" priority="14637" operator="between">
      <formula>1</formula>
      <formula>6</formula>
    </cfRule>
    <cfRule type="cellIs" dxfId="130" priority="14630" operator="between">
      <formula>16</formula>
      <formula>25</formula>
    </cfRule>
    <cfRule type="cellIs" dxfId="129" priority="14631" operator="between">
      <formula>9</formula>
      <formula>15</formula>
    </cfRule>
    <cfRule type="cellIs" dxfId="128" priority="14633" operator="equal">
      <formula>16</formula>
    </cfRule>
    <cfRule type="cellIs" dxfId="127" priority="14632" operator="between">
      <formula>1</formula>
      <formula>8</formula>
    </cfRule>
    <cfRule type="cellIs" dxfId="126" priority="14635" operator="between">
      <formula>11</formula>
      <formula>17</formula>
    </cfRule>
    <cfRule type="cellIs" dxfId="125" priority="14634" operator="between">
      <formula>1</formula>
      <formula>10</formula>
    </cfRule>
    <cfRule type="cellIs" dxfId="124" priority="14638" operator="between">
      <formula>17</formula>
      <formula>25</formula>
    </cfRule>
    <cfRule type="cellIs" dxfId="123" priority="14636" operator="between">
      <formula>18</formula>
      <formula>25</formula>
    </cfRule>
  </conditionalFormatting>
  <conditionalFormatting sqref="W52">
    <cfRule type="cellIs" dxfId="122" priority="40222" operator="between">
      <formula>18</formula>
      <formula>25</formula>
    </cfRule>
    <cfRule type="cellIs" dxfId="121" priority="40223" operator="between">
      <formula>1</formula>
      <formula>6</formula>
    </cfRule>
    <cfRule type="cellIs" dxfId="120" priority="40224" operator="between">
      <formula>17</formula>
      <formula>25</formula>
    </cfRule>
    <cfRule type="cellIs" dxfId="119" priority="40225" operator="between">
      <formula>7</formula>
      <formula>16</formula>
    </cfRule>
    <cfRule type="cellIs" dxfId="118" priority="40226" operator="between">
      <formula>1</formula>
      <formula>6</formula>
    </cfRule>
    <cfRule type="cellIs" dxfId="117" priority="40218" operator="between">
      <formula>1</formula>
      <formula>8</formula>
    </cfRule>
    <cfRule type="cellIs" dxfId="116" priority="40216" operator="between">
      <formula>16</formula>
      <formula>25</formula>
    </cfRule>
    <cfRule type="cellIs" dxfId="115" priority="40217" operator="between">
      <formula>9</formula>
      <formula>15</formula>
    </cfRule>
    <cfRule type="cellIs" dxfId="114" priority="40219" operator="equal">
      <formula>16</formula>
    </cfRule>
    <cfRule type="cellIs" dxfId="113" priority="40220" operator="between">
      <formula>1</formula>
      <formula>10</formula>
    </cfRule>
    <cfRule type="cellIs" dxfId="112" priority="40221" operator="between">
      <formula>11</formula>
      <formula>17</formula>
    </cfRule>
  </conditionalFormatting>
  <conditionalFormatting sqref="W59">
    <cfRule type="cellIs" dxfId="111" priority="21412" operator="between">
      <formula>11</formula>
      <formula>17</formula>
    </cfRule>
    <cfRule type="cellIs" dxfId="110" priority="21413" operator="between">
      <formula>18</formula>
      <formula>25</formula>
    </cfRule>
    <cfRule type="cellIs" dxfId="109" priority="21410" operator="equal">
      <formula>16</formula>
    </cfRule>
    <cfRule type="cellIs" dxfId="108" priority="21414" operator="between">
      <formula>1</formula>
      <formula>6</formula>
    </cfRule>
    <cfRule type="cellIs" dxfId="107" priority="21417" operator="between">
      <formula>1</formula>
      <formula>6</formula>
    </cfRule>
    <cfRule type="cellIs" dxfId="106" priority="21415" operator="between">
      <formula>17</formula>
      <formula>25</formula>
    </cfRule>
    <cfRule type="cellIs" dxfId="105" priority="21407" operator="between">
      <formula>16</formula>
      <formula>25</formula>
    </cfRule>
    <cfRule type="cellIs" dxfId="104" priority="21408" operator="between">
      <formula>9</formula>
      <formula>15</formula>
    </cfRule>
    <cfRule type="cellIs" dxfId="103" priority="21409" operator="between">
      <formula>1</formula>
      <formula>8</formula>
    </cfRule>
    <cfRule type="cellIs" dxfId="102" priority="21411" operator="between">
      <formula>1</formula>
      <formula>10</formula>
    </cfRule>
    <cfRule type="cellIs" dxfId="101" priority="21416" operator="between">
      <formula>7</formula>
      <formula>16</formula>
    </cfRule>
  </conditionalFormatting>
  <conditionalFormatting sqref="AB26:AB27 AB30:AB32 Z26:Z72">
    <cfRule type="cellIs" dxfId="100" priority="2228" operator="equal">
      <formula>16</formula>
    </cfRule>
  </conditionalFormatting>
  <conditionalFormatting sqref="AB26:AB27 AB30:AB32">
    <cfRule type="cellIs" dxfId="99" priority="2202" operator="between">
      <formula>16</formula>
      <formula>25</formula>
    </cfRule>
    <cfRule type="cellIs" dxfId="98" priority="2203" operator="between">
      <formula>7</formula>
      <formula>16</formula>
    </cfRule>
    <cfRule type="cellIs" dxfId="97" priority="2204" operator="between">
      <formula>1</formula>
      <formula>6</formula>
    </cfRule>
  </conditionalFormatting>
  <conditionalFormatting sqref="AB26:AB34">
    <cfRule type="cellIs" dxfId="96" priority="6042" operator="between">
      <formula>11</formula>
      <formula>17</formula>
    </cfRule>
  </conditionalFormatting>
  <conditionalFormatting sqref="AB26:AB72">
    <cfRule type="cellIs" dxfId="95" priority="332" operator="between">
      <formula>1</formula>
      <formula>10</formula>
    </cfRule>
    <cfRule type="cellIs" dxfId="94" priority="331" operator="between">
      <formula>1</formula>
      <formula>8</formula>
    </cfRule>
    <cfRule type="cellIs" dxfId="93" priority="330" operator="between">
      <formula>9</formula>
      <formula>15</formula>
    </cfRule>
  </conditionalFormatting>
  <conditionalFormatting sqref="AB28:AB29">
    <cfRule type="cellIs" dxfId="92" priority="281" operator="equal">
      <formula>16</formula>
    </cfRule>
    <cfRule type="cellIs" dxfId="91" priority="284" operator="between">
      <formula>1</formula>
      <formula>6</formula>
    </cfRule>
    <cfRule type="cellIs" dxfId="90" priority="283" operator="between">
      <formula>7</formula>
      <formula>16</formula>
    </cfRule>
    <cfRule type="cellIs" dxfId="89" priority="282" operator="between">
      <formula>16</formula>
      <formula>25</formula>
    </cfRule>
  </conditionalFormatting>
  <conditionalFormatting sqref="AB33:AB34">
    <cfRule type="cellIs" dxfId="88" priority="218" operator="between">
      <formula>16</formula>
      <formula>25</formula>
    </cfRule>
    <cfRule type="cellIs" dxfId="87" priority="217" operator="equal">
      <formula>16</formula>
    </cfRule>
    <cfRule type="cellIs" dxfId="86" priority="219" operator="between">
      <formula>7</formula>
      <formula>16</formula>
    </cfRule>
    <cfRule type="cellIs" dxfId="85" priority="220" operator="between">
      <formula>1</formula>
      <formula>6</formula>
    </cfRule>
  </conditionalFormatting>
  <conditionalFormatting sqref="AB35">
    <cfRule type="cellIs" dxfId="84" priority="365" operator="between">
      <formula>1</formula>
      <formula>6</formula>
    </cfRule>
    <cfRule type="cellIs" dxfId="83" priority="368" operator="between">
      <formula>11</formula>
      <formula>17</formula>
    </cfRule>
    <cfRule type="cellIs" dxfId="82" priority="367" operator="between">
      <formula>1</formula>
      <formula>6</formula>
    </cfRule>
    <cfRule type="cellIs" dxfId="81" priority="366" operator="between">
      <formula>18</formula>
      <formula>25</formula>
    </cfRule>
    <cfRule type="cellIs" dxfId="80" priority="363" operator="between">
      <formula>16</formula>
      <formula>25</formula>
    </cfRule>
    <cfRule type="cellIs" dxfId="79" priority="364" operator="between">
      <formula>7</formula>
      <formula>16</formula>
    </cfRule>
  </conditionalFormatting>
  <conditionalFormatting sqref="AB35:AB36">
    <cfRule type="cellIs" dxfId="78" priority="369" operator="equal">
      <formula>16</formula>
    </cfRule>
  </conditionalFormatting>
  <conditionalFormatting sqref="AB36 AB59 AB61:AB63 AB66:AB69 AB72">
    <cfRule type="cellIs" dxfId="77" priority="6044" operator="between">
      <formula>1</formula>
      <formula>6</formula>
    </cfRule>
    <cfRule type="cellIs" dxfId="76" priority="6043" operator="between">
      <formula>7</formula>
      <formula>16</formula>
    </cfRule>
    <cfRule type="cellIs" dxfId="75" priority="6040" operator="between">
      <formula>16</formula>
      <formula>25</formula>
    </cfRule>
  </conditionalFormatting>
  <conditionalFormatting sqref="AB37:AB38">
    <cfRule type="cellIs" dxfId="74" priority="173" operator="between">
      <formula>16</formula>
      <formula>25</formula>
    </cfRule>
    <cfRule type="cellIs" dxfId="73" priority="172" operator="equal">
      <formula>16</formula>
    </cfRule>
    <cfRule type="cellIs" dxfId="72" priority="175" operator="between">
      <formula>1</formula>
      <formula>6</formula>
    </cfRule>
    <cfRule type="cellIs" dxfId="71" priority="174" operator="between">
      <formula>7</formula>
      <formula>16</formula>
    </cfRule>
  </conditionalFormatting>
  <conditionalFormatting sqref="AB39:AB55">
    <cfRule type="cellIs" dxfId="70" priority="344" operator="between">
      <formula>7</formula>
      <formula>16</formula>
    </cfRule>
    <cfRule type="cellIs" dxfId="69" priority="345" operator="between">
      <formula>1</formula>
      <formula>6</formula>
    </cfRule>
    <cfRule type="cellIs" dxfId="68" priority="343" operator="between">
      <formula>16</formula>
      <formula>25</formula>
    </cfRule>
    <cfRule type="cellIs" dxfId="67" priority="349" operator="equal">
      <formula>16</formula>
    </cfRule>
  </conditionalFormatting>
  <conditionalFormatting sqref="AB53:AB55">
    <cfRule type="cellIs" dxfId="66" priority="347" operator="between">
      <formula>1</formula>
      <formula>6</formula>
    </cfRule>
    <cfRule type="cellIs" dxfId="65" priority="346" operator="between">
      <formula>18</formula>
      <formula>25</formula>
    </cfRule>
  </conditionalFormatting>
  <conditionalFormatting sqref="AB53:AB57">
    <cfRule type="cellIs" dxfId="64" priority="348" operator="between">
      <formula>11</formula>
      <formula>17</formula>
    </cfRule>
  </conditionalFormatting>
  <conditionalFormatting sqref="AB56:AB57">
    <cfRule type="cellIs" dxfId="63" priority="101" operator="equal">
      <formula>16</formula>
    </cfRule>
  </conditionalFormatting>
  <conditionalFormatting sqref="AB56:AB58">
    <cfRule type="cellIs" dxfId="62" priority="104" operator="between">
      <formula>1</formula>
      <formula>6</formula>
    </cfRule>
    <cfRule type="cellIs" dxfId="61" priority="103" operator="between">
      <formula>7</formula>
      <formula>16</formula>
    </cfRule>
    <cfRule type="cellIs" dxfId="60" priority="102" operator="between">
      <formula>16</formula>
      <formula>25</formula>
    </cfRule>
  </conditionalFormatting>
  <conditionalFormatting sqref="AB58">
    <cfRule type="cellIs" dxfId="59" priority="150" operator="between">
      <formula>1</formula>
      <formula>6</formula>
    </cfRule>
    <cfRule type="cellIs" dxfId="58" priority="151" operator="between">
      <formula>11</formula>
      <formula>17</formula>
    </cfRule>
    <cfRule type="cellIs" dxfId="57" priority="149" operator="between">
      <formula>18</formula>
      <formula>25</formula>
    </cfRule>
  </conditionalFormatting>
  <conditionalFormatting sqref="AB58:AB63">
    <cfRule type="cellIs" dxfId="56" priority="339" operator="equal">
      <formula>16</formula>
    </cfRule>
  </conditionalFormatting>
  <conditionalFormatting sqref="AB60">
    <cfRule type="cellIs" dxfId="55" priority="333" operator="between">
      <formula>16</formula>
      <formula>25</formula>
    </cfRule>
    <cfRule type="cellIs" dxfId="54" priority="334" operator="between">
      <formula>7</formula>
      <formula>16</formula>
    </cfRule>
    <cfRule type="cellIs" dxfId="53" priority="335" operator="between">
      <formula>1</formula>
      <formula>6</formula>
    </cfRule>
    <cfRule type="cellIs" dxfId="52" priority="338" operator="between">
      <formula>11</formula>
      <formula>17</formula>
    </cfRule>
    <cfRule type="cellIs" dxfId="51" priority="337" operator="between">
      <formula>1</formula>
      <formula>6</formula>
    </cfRule>
    <cfRule type="cellIs" dxfId="50" priority="336" operator="between">
      <formula>18</formula>
      <formula>25</formula>
    </cfRule>
  </conditionalFormatting>
  <conditionalFormatting sqref="AB63">
    <cfRule type="cellIs" dxfId="49" priority="6" operator="between">
      <formula>11</formula>
      <formula>17</formula>
    </cfRule>
    <cfRule type="cellIs" dxfId="48" priority="5" operator="between">
      <formula>1</formula>
      <formula>6</formula>
    </cfRule>
    <cfRule type="cellIs" dxfId="47" priority="4" operator="between">
      <formula>18</formula>
      <formula>25</formula>
    </cfRule>
    <cfRule type="cellIs" dxfId="46" priority="3" operator="between">
      <formula>1</formula>
      <formula>6</formula>
    </cfRule>
    <cfRule type="cellIs" dxfId="45" priority="1" operator="between">
      <formula>16</formula>
      <formula>25</formula>
    </cfRule>
    <cfRule type="cellIs" dxfId="44" priority="2" operator="between">
      <formula>7</formula>
      <formula>16</formula>
    </cfRule>
  </conditionalFormatting>
  <conditionalFormatting sqref="AB63:AB72">
    <cfRule type="cellIs" dxfId="43" priority="7" operator="equal">
      <formula>16</formula>
    </cfRule>
  </conditionalFormatting>
  <conditionalFormatting sqref="AB64:AB65">
    <cfRule type="cellIs" dxfId="42" priority="59" operator="between">
      <formula>1</formula>
      <formula>6</formula>
    </cfRule>
    <cfRule type="cellIs" dxfId="41" priority="57" operator="between">
      <formula>16</formula>
      <formula>25</formula>
    </cfRule>
    <cfRule type="cellIs" dxfId="40" priority="58" operator="between">
      <formula>7</formula>
      <formula>16</formula>
    </cfRule>
  </conditionalFormatting>
  <conditionalFormatting sqref="AB70:AB71">
    <cfRule type="cellIs" dxfId="39" priority="14" operator="between">
      <formula>1</formula>
      <formula>6</formula>
    </cfRule>
    <cfRule type="cellIs" dxfId="38" priority="13" operator="between">
      <formula>7</formula>
      <formula>16</formula>
    </cfRule>
    <cfRule type="cellIs" dxfId="37" priority="12" operator="between">
      <formula>16</formula>
      <formula>25</formula>
    </cfRule>
  </conditionalFormatting>
  <dataValidations count="3">
    <dataValidation type="list" allowBlank="1" showInputMessage="1" showErrorMessage="1" sqref="S52:S54 R48 W29:W30 S57:S59 U53:U54 S49 Y29:Y30 Q38:Q47 Q49 W49:W51 T48 S38:S47 Y38:Y49 W38:W47 W32 Q57:Q58 Q29:Q32 Q53:Q54 W53:W55 Y53:Y54 S29:S32 Y32 S34 Y34 Q34 W34:W36 Y36 S36 Q36 Y57:Y58 W57:W58 U58 W60:W63 S65 Q65 Y65 Y71 W71 S71 Q71 W65:W67" xr:uid="{022EB2FE-7ADE-4539-83A1-9EC13933BD02}">
      <formula1>#REF!</formula1>
    </dataValidation>
    <dataValidation type="list" allowBlank="1" showInputMessage="1" showErrorMessage="1" sqref="M26:M72" xr:uid="{AA52217F-5FA8-4A74-8A34-9A0E2504EBB8}">
      <formula1>"A, B, C, D, E"</formula1>
    </dataValidation>
    <dataValidation type="list" allowBlank="1" showInputMessage="1" showErrorMessage="1" sqref="N26:N72" xr:uid="{7D330946-32E4-4CE9-8447-AC32415CAF89}">
      <formula1>"1, 2, 3, 4, 5"</formula1>
    </dataValidation>
  </dataValidations>
  <pageMargins left="0.43307086614173229" right="0.43307086614173229" top="0.55118110236220474" bottom="0.55118110236220474" header="0.31496062992125984" footer="0.31496062992125984"/>
  <pageSetup paperSize="8" scale="17" fitToHeight="0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12" shapeId="2049" r:id="rId4">
          <objectPr defaultSize="0" r:id="rId5">
            <anchor moveWithCells="1">
              <from>
                <xdr:col>7</xdr:col>
                <xdr:colOff>0</xdr:colOff>
                <xdr:row>18</xdr:row>
                <xdr:rowOff>0</xdr:rowOff>
              </from>
              <to>
                <xdr:col>10</xdr:col>
                <xdr:colOff>182880</xdr:colOff>
                <xdr:row>18</xdr:row>
                <xdr:rowOff>190500</xdr:rowOff>
              </to>
            </anchor>
          </objectPr>
        </oleObject>
      </mc:Choice>
      <mc:Fallback>
        <oleObject progId="Word.Document.12" shapeId="2049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6EBD52CB-B363-475C-82A7-B1C5884DF2E8}">
          <x14:formula1>
            <xm:f>DATA!$E$6:$E$7</xm:f>
          </x14:formula1>
          <xm:sqref>U39 U43:U44 U46:U47 U59 U61 U51:U52 U63 U66:U67</xm:sqref>
        </x14:dataValidation>
        <x14:dataValidation type="list" allowBlank="1" showInputMessage="1" showErrorMessage="1" xr:uid="{E5C0A836-831E-4C96-A3BA-E6F144FC10AB}">
          <x14:formula1>
            <xm:f>DATA!$G$6:$G$7</xm:f>
          </x14:formula1>
          <xm:sqref>J20</xm:sqref>
        </x14:dataValidation>
        <x14:dataValidation type="list" allowBlank="1" showInputMessage="1" showErrorMessage="1" xr:uid="{3058FD99-C767-480E-8B6D-79FC871D102E}">
          <x14:formula1>
            <xm:f>DATA!$I$6:$I$7</xm:f>
          </x14:formula1>
          <xm:sqref>J21</xm:sqref>
        </x14:dataValidation>
        <x14:dataValidation type="list" allowBlank="1" showInputMessage="1" showErrorMessage="1" xr:uid="{91231EA5-8666-46D5-AEFD-1511C4E50082}">
          <x14:formula1>
            <xm:f>Peligros_Aspectos!$A$4:$A$240</xm:f>
          </x14:formula1>
          <xm:sqref>I26:I27 I29:I32 I34:I36 I57:I63 I71:I72 I65:I69 I38:I55</xm:sqref>
        </x14:dataValidation>
        <x14:dataValidation type="list" allowBlank="1" showInputMessage="1" showErrorMessage="1" xr:uid="{E0DA3651-9DF5-4A30-8D58-69B8A3CFC7E8}">
          <x14:formula1>
            <xm:f>DATA!$D$6:$D$8</xm:f>
          </x14:formula1>
          <xm:sqref>H26:H72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8847A-3F1B-4DBC-B43B-643D83573E6D}">
  <sheetPr codeName="Hoja3">
    <tabColor rgb="FFFFB42D"/>
  </sheetPr>
  <dimension ref="B2:S17"/>
  <sheetViews>
    <sheetView zoomScale="80" zoomScaleNormal="80" workbookViewId="0">
      <selection activeCell="H4" sqref="G4:H5"/>
    </sheetView>
  </sheetViews>
  <sheetFormatPr baseColWidth="10" defaultColWidth="11.44140625" defaultRowHeight="14.4"/>
  <cols>
    <col min="1" max="1" width="9.44140625" style="2" customWidth="1"/>
    <col min="2" max="2" width="5.109375" style="2" customWidth="1"/>
    <col min="3" max="3" width="21.109375" style="2" customWidth="1"/>
    <col min="4" max="4" width="6.5546875" style="2" customWidth="1"/>
    <col min="5" max="8" width="17" style="2" customWidth="1"/>
    <col min="9" max="9" width="18.109375" style="2" customWidth="1"/>
    <col min="10" max="12" width="3.6640625" style="2" customWidth="1"/>
    <col min="13" max="13" width="12.33203125" style="2" hidden="1" customWidth="1"/>
    <col min="14" max="14" width="12.44140625" style="2" hidden="1" customWidth="1"/>
    <col min="15" max="18" width="13.88671875" style="2" hidden="1" customWidth="1"/>
    <col min="19" max="19" width="21.5546875" style="2" hidden="1" customWidth="1"/>
    <col min="20" max="21" width="5.88671875" style="2" customWidth="1"/>
    <col min="22" max="22" width="6.6640625" style="2" customWidth="1"/>
    <col min="23" max="16384" width="11.44140625" style="2"/>
  </cols>
  <sheetData>
    <row r="2" spans="2:19" ht="31.5" customHeight="1">
      <c r="B2" s="332" t="s">
        <v>146</v>
      </c>
      <c r="C2" s="332"/>
      <c r="D2" s="332"/>
      <c r="E2" s="332"/>
      <c r="F2" s="332"/>
      <c r="G2" s="332"/>
      <c r="H2" s="332"/>
      <c r="I2" s="332"/>
      <c r="J2" s="34"/>
      <c r="K2" s="34"/>
      <c r="L2" s="50"/>
      <c r="M2" s="50"/>
      <c r="N2" s="50"/>
      <c r="O2" s="50"/>
      <c r="P2" s="50"/>
      <c r="Q2" s="50"/>
      <c r="R2" s="50"/>
      <c r="S2" s="50"/>
    </row>
    <row r="3" spans="2:19" ht="34.5" customHeight="1">
      <c r="B3" s="335" t="s">
        <v>147</v>
      </c>
      <c r="C3" s="39" t="s">
        <v>148</v>
      </c>
      <c r="D3" s="40">
        <v>1</v>
      </c>
      <c r="E3" s="42">
        <v>1</v>
      </c>
      <c r="F3" s="42">
        <v>2</v>
      </c>
      <c r="G3" s="42">
        <v>4</v>
      </c>
      <c r="H3" s="42">
        <v>7</v>
      </c>
      <c r="I3" s="43">
        <v>11</v>
      </c>
      <c r="J3" s="34"/>
      <c r="K3" s="35"/>
      <c r="L3" s="3"/>
      <c r="M3" s="50"/>
      <c r="N3" s="4"/>
      <c r="O3" s="4"/>
      <c r="P3" s="4"/>
      <c r="Q3" s="4"/>
      <c r="R3" s="50"/>
      <c r="S3" s="50"/>
    </row>
    <row r="4" spans="2:19" ht="34.5" customHeight="1">
      <c r="B4" s="336"/>
      <c r="C4" s="39" t="s">
        <v>149</v>
      </c>
      <c r="D4" s="40">
        <v>2</v>
      </c>
      <c r="E4" s="42">
        <v>3</v>
      </c>
      <c r="F4" s="42">
        <v>5</v>
      </c>
      <c r="G4" s="42">
        <v>8</v>
      </c>
      <c r="H4" s="43">
        <v>12</v>
      </c>
      <c r="I4" s="44">
        <v>16</v>
      </c>
      <c r="J4" s="34"/>
      <c r="K4" s="36"/>
      <c r="L4" s="5"/>
      <c r="M4" s="50"/>
      <c r="N4" s="6"/>
      <c r="O4" s="6"/>
      <c r="P4" s="7"/>
      <c r="Q4" s="7"/>
      <c r="R4" s="50"/>
      <c r="S4" s="50"/>
    </row>
    <row r="5" spans="2:19" ht="34.5" customHeight="1">
      <c r="B5" s="336"/>
      <c r="C5" s="39" t="s">
        <v>150</v>
      </c>
      <c r="D5" s="40">
        <v>3</v>
      </c>
      <c r="E5" s="42">
        <v>6</v>
      </c>
      <c r="F5" s="43">
        <v>9</v>
      </c>
      <c r="G5" s="43">
        <v>13</v>
      </c>
      <c r="H5" s="44">
        <v>17</v>
      </c>
      <c r="I5" s="44">
        <v>20</v>
      </c>
      <c r="J5" s="34"/>
      <c r="K5" s="36"/>
      <c r="L5" s="334"/>
      <c r="M5" s="50"/>
      <c r="N5" s="6"/>
      <c r="O5" s="6"/>
      <c r="P5" s="7"/>
      <c r="Q5" s="7"/>
      <c r="R5" s="50"/>
      <c r="S5" s="50"/>
    </row>
    <row r="6" spans="2:19" ht="34.5" customHeight="1">
      <c r="B6" s="336"/>
      <c r="C6" s="39" t="s">
        <v>151</v>
      </c>
      <c r="D6" s="40">
        <v>4</v>
      </c>
      <c r="E6" s="43">
        <v>10</v>
      </c>
      <c r="F6" s="43">
        <v>14</v>
      </c>
      <c r="G6" s="44">
        <v>18</v>
      </c>
      <c r="H6" s="44">
        <v>21</v>
      </c>
      <c r="I6" s="44">
        <v>23</v>
      </c>
      <c r="J6" s="34"/>
      <c r="K6" s="37"/>
      <c r="L6" s="334"/>
      <c r="M6" s="50"/>
      <c r="N6" s="6"/>
      <c r="O6" s="6"/>
      <c r="P6" s="7"/>
      <c r="Q6" s="7"/>
      <c r="R6" s="50"/>
      <c r="S6" s="50"/>
    </row>
    <row r="7" spans="2:19" ht="34.5" customHeight="1">
      <c r="B7" s="336"/>
      <c r="C7" s="39" t="s">
        <v>152</v>
      </c>
      <c r="D7" s="40">
        <v>5</v>
      </c>
      <c r="E7" s="43">
        <v>15</v>
      </c>
      <c r="F7" s="44">
        <v>19</v>
      </c>
      <c r="G7" s="44">
        <v>22</v>
      </c>
      <c r="H7" s="44">
        <v>24</v>
      </c>
      <c r="I7" s="44">
        <v>25</v>
      </c>
      <c r="J7" s="34"/>
      <c r="K7" s="34"/>
      <c r="L7" s="50"/>
      <c r="M7" s="50"/>
      <c r="N7" s="6"/>
      <c r="O7" s="6"/>
      <c r="P7" s="7"/>
      <c r="Q7" s="7"/>
      <c r="R7" s="50"/>
      <c r="S7" s="50"/>
    </row>
    <row r="8" spans="2:19" ht="21" customHeight="1">
      <c r="B8" s="34"/>
      <c r="C8" s="38"/>
      <c r="D8" s="38"/>
      <c r="E8" s="40" t="s">
        <v>153</v>
      </c>
      <c r="F8" s="40" t="s">
        <v>103</v>
      </c>
      <c r="G8" s="40" t="s">
        <v>76</v>
      </c>
      <c r="H8" s="40" t="s">
        <v>85</v>
      </c>
      <c r="I8" s="40" t="s">
        <v>154</v>
      </c>
      <c r="J8" s="34"/>
      <c r="K8" s="34"/>
      <c r="L8" s="50"/>
      <c r="M8" s="50"/>
      <c r="N8" s="50"/>
      <c r="O8" s="50"/>
      <c r="P8" s="50"/>
      <c r="Q8" s="50"/>
      <c r="R8" s="50"/>
      <c r="S8" s="50"/>
    </row>
    <row r="9" spans="2:19" ht="48" customHeight="1">
      <c r="B9" s="34"/>
      <c r="C9" s="38"/>
      <c r="D9" s="38"/>
      <c r="E9" s="45" t="s">
        <v>155</v>
      </c>
      <c r="F9" s="45" t="s">
        <v>156</v>
      </c>
      <c r="G9" s="45" t="s">
        <v>157</v>
      </c>
      <c r="H9" s="45" t="s">
        <v>158</v>
      </c>
      <c r="I9" s="41" t="s">
        <v>159</v>
      </c>
      <c r="J9" s="34"/>
      <c r="K9" s="34"/>
      <c r="L9" s="50"/>
      <c r="M9" s="50"/>
      <c r="N9" s="50"/>
      <c r="O9" s="50"/>
      <c r="P9" s="50"/>
      <c r="Q9" s="50"/>
      <c r="R9" s="50"/>
      <c r="S9" s="50"/>
    </row>
    <row r="10" spans="2:19" ht="27.75" customHeight="1">
      <c r="B10" s="34"/>
      <c r="C10" s="38"/>
      <c r="D10" s="38"/>
      <c r="E10" s="333" t="s">
        <v>160</v>
      </c>
      <c r="F10" s="333"/>
      <c r="G10" s="333"/>
      <c r="H10" s="333"/>
      <c r="I10" s="333"/>
      <c r="J10" s="34"/>
      <c r="K10" s="34"/>
      <c r="L10" s="50"/>
      <c r="M10" s="50"/>
      <c r="N10" s="50"/>
      <c r="O10" s="50"/>
      <c r="P10" s="50"/>
      <c r="Q10" s="50"/>
      <c r="R10" s="50"/>
      <c r="S10" s="50"/>
    </row>
    <row r="11" spans="2:19"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50"/>
      <c r="M11" s="50"/>
      <c r="N11" s="50"/>
      <c r="O11" s="50"/>
      <c r="P11" s="50"/>
      <c r="Q11" s="50"/>
      <c r="R11" s="50"/>
      <c r="S11" s="50"/>
    </row>
    <row r="12" spans="2:19"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50"/>
      <c r="M12" s="50"/>
      <c r="N12" s="50"/>
      <c r="O12" s="50"/>
      <c r="P12" s="50"/>
      <c r="Q12" s="50"/>
      <c r="R12" s="50"/>
      <c r="S12" s="50"/>
    </row>
    <row r="13" spans="2:19"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50"/>
      <c r="M13" s="50"/>
      <c r="N13" s="50"/>
      <c r="O13" s="50"/>
      <c r="P13" s="50"/>
      <c r="Q13" s="50"/>
      <c r="R13" s="50"/>
      <c r="S13" s="50"/>
    </row>
    <row r="14" spans="2:19" ht="60" customHeight="1"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337" t="s">
        <v>161</v>
      </c>
      <c r="N14" s="338"/>
      <c r="O14" s="326" t="s">
        <v>162</v>
      </c>
      <c r="P14" s="327"/>
      <c r="Q14" s="327"/>
      <c r="R14" s="328"/>
      <c r="S14" s="52" t="s">
        <v>163</v>
      </c>
    </row>
    <row r="15" spans="2:19" ht="60.75" customHeight="1"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46"/>
      <c r="N15" s="51" t="s">
        <v>72</v>
      </c>
      <c r="O15" s="329" t="s">
        <v>164</v>
      </c>
      <c r="P15" s="330"/>
      <c r="Q15" s="330"/>
      <c r="R15" s="331"/>
      <c r="S15" s="49" t="s">
        <v>165</v>
      </c>
    </row>
    <row r="16" spans="2:19" ht="54.75" customHeight="1"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47"/>
      <c r="N16" s="51" t="s">
        <v>145</v>
      </c>
      <c r="O16" s="329" t="s">
        <v>166</v>
      </c>
      <c r="P16" s="330"/>
      <c r="Q16" s="330"/>
      <c r="R16" s="331"/>
      <c r="S16" s="49" t="s">
        <v>167</v>
      </c>
    </row>
    <row r="17" spans="13:19" ht="54.75" customHeight="1">
      <c r="M17" s="48"/>
      <c r="N17" s="51" t="s">
        <v>82</v>
      </c>
      <c r="O17" s="329" t="s">
        <v>168</v>
      </c>
      <c r="P17" s="330"/>
      <c r="Q17" s="330"/>
      <c r="R17" s="331"/>
      <c r="S17" s="49" t="s">
        <v>169</v>
      </c>
    </row>
  </sheetData>
  <mergeCells count="9">
    <mergeCell ref="O14:R14"/>
    <mergeCell ref="O15:R15"/>
    <mergeCell ref="O16:R16"/>
    <mergeCell ref="O17:R17"/>
    <mergeCell ref="B2:I2"/>
    <mergeCell ref="E10:I10"/>
    <mergeCell ref="L5:L6"/>
    <mergeCell ref="B3:B7"/>
    <mergeCell ref="M14:N14"/>
  </mergeCells>
  <pageMargins left="0.25" right="0.25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39393-1D30-493A-AE55-287595925C5D}">
  <sheetPr codeName="Hoja4">
    <tabColor rgb="FF99CCFF"/>
  </sheetPr>
  <dimension ref="A1:F250"/>
  <sheetViews>
    <sheetView zoomScale="93" zoomScaleNormal="93" workbookViewId="0">
      <pane ySplit="2" topLeftCell="A121" activePane="bottomLeft" state="frozen"/>
      <selection pane="bottomLeft" activeCell="D186" sqref="D186"/>
    </sheetView>
  </sheetViews>
  <sheetFormatPr baseColWidth="10" defaultColWidth="9.109375" defaultRowHeight="52.5" customHeight="1"/>
  <cols>
    <col min="1" max="1" width="31.44140625" style="33" customWidth="1"/>
    <col min="2" max="2" width="31.5546875" style="33" customWidth="1"/>
    <col min="3" max="3" width="40.33203125" style="33" customWidth="1"/>
    <col min="4" max="4" width="15.109375" style="33" customWidth="1"/>
    <col min="5" max="5" width="13.5546875" style="139" customWidth="1"/>
    <col min="6" max="6" width="50.6640625" style="29" customWidth="1"/>
    <col min="7" max="16384" width="9.109375" style="29"/>
  </cols>
  <sheetData>
    <row r="1" spans="1:6" ht="8.25" customHeight="1">
      <c r="A1" s="151"/>
      <c r="B1" s="151"/>
      <c r="C1" s="151"/>
      <c r="D1" s="151"/>
      <c r="E1" s="152"/>
      <c r="F1" s="153"/>
    </row>
    <row r="2" spans="1:6" ht="25.5" customHeight="1">
      <c r="A2" s="53" t="s">
        <v>170</v>
      </c>
      <c r="B2" s="53" t="s">
        <v>171</v>
      </c>
      <c r="C2" s="53" t="s">
        <v>58</v>
      </c>
      <c r="D2" s="53" t="s">
        <v>54</v>
      </c>
      <c r="E2" s="140" t="s">
        <v>172</v>
      </c>
      <c r="F2" s="140" t="s">
        <v>173</v>
      </c>
    </row>
    <row r="3" spans="1:6" ht="66.75" customHeight="1">
      <c r="A3" s="30" t="s">
        <v>174</v>
      </c>
      <c r="B3" s="30" t="s">
        <v>175</v>
      </c>
      <c r="C3" s="30" t="s">
        <v>176</v>
      </c>
      <c r="D3" s="30" t="s">
        <v>140</v>
      </c>
      <c r="E3" s="28" t="s">
        <v>80</v>
      </c>
      <c r="F3" s="30" t="s">
        <v>177</v>
      </c>
    </row>
    <row r="4" spans="1:6" ht="55.5" customHeight="1">
      <c r="A4" s="30" t="s">
        <v>178</v>
      </c>
      <c r="B4" s="30" t="s">
        <v>179</v>
      </c>
      <c r="C4" s="30" t="s">
        <v>180</v>
      </c>
      <c r="D4" s="30" t="s">
        <v>140</v>
      </c>
      <c r="E4" s="28" t="s">
        <v>80</v>
      </c>
      <c r="F4" s="30" t="s">
        <v>181</v>
      </c>
    </row>
    <row r="5" spans="1:6" ht="55.5" customHeight="1">
      <c r="A5" s="30" t="s">
        <v>99</v>
      </c>
      <c r="B5" s="30" t="s">
        <v>182</v>
      </c>
      <c r="C5" s="30" t="s">
        <v>180</v>
      </c>
      <c r="D5" s="30" t="s">
        <v>91</v>
      </c>
      <c r="E5" s="28" t="s">
        <v>80</v>
      </c>
      <c r="F5" s="30"/>
    </row>
    <row r="6" spans="1:6" ht="50.25" customHeight="1">
      <c r="A6" s="30" t="s">
        <v>183</v>
      </c>
      <c r="B6" s="30" t="s">
        <v>182</v>
      </c>
      <c r="C6" s="30" t="s">
        <v>180</v>
      </c>
      <c r="D6" s="30" t="s">
        <v>91</v>
      </c>
      <c r="E6" s="28" t="s">
        <v>80</v>
      </c>
      <c r="F6" s="30" t="s">
        <v>99</v>
      </c>
    </row>
    <row r="7" spans="1:6" ht="52.5" customHeight="1">
      <c r="A7" s="30" t="s">
        <v>184</v>
      </c>
      <c r="B7" s="30" t="s">
        <v>179</v>
      </c>
      <c r="C7" s="30" t="s">
        <v>180</v>
      </c>
      <c r="D7" s="30" t="s">
        <v>140</v>
      </c>
      <c r="E7" s="28" t="s">
        <v>80</v>
      </c>
      <c r="F7" s="30"/>
    </row>
    <row r="8" spans="1:6" ht="52.5" customHeight="1">
      <c r="A8" s="30" t="s">
        <v>98</v>
      </c>
      <c r="B8" s="30" t="s">
        <v>179</v>
      </c>
      <c r="C8" s="30" t="s">
        <v>180</v>
      </c>
      <c r="D8" s="30" t="s">
        <v>140</v>
      </c>
      <c r="E8" s="28" t="s">
        <v>80</v>
      </c>
      <c r="F8" s="30"/>
    </row>
    <row r="9" spans="1:6" ht="52.5" customHeight="1">
      <c r="A9" s="30" t="s">
        <v>185</v>
      </c>
      <c r="B9" s="30" t="s">
        <v>186</v>
      </c>
      <c r="C9" s="30" t="s">
        <v>180</v>
      </c>
      <c r="D9" s="30" t="s">
        <v>91</v>
      </c>
      <c r="E9" s="28" t="s">
        <v>80</v>
      </c>
      <c r="F9" s="30"/>
    </row>
    <row r="10" spans="1:6" ht="51" customHeight="1">
      <c r="A10" s="30" t="s">
        <v>187</v>
      </c>
      <c r="B10" s="30" t="s">
        <v>186</v>
      </c>
      <c r="C10" s="30" t="s">
        <v>180</v>
      </c>
      <c r="D10" s="30" t="s">
        <v>91</v>
      </c>
      <c r="E10" s="28" t="s">
        <v>80</v>
      </c>
      <c r="F10" s="30"/>
    </row>
    <row r="11" spans="1:6" ht="51" customHeight="1">
      <c r="A11" s="30" t="s">
        <v>188</v>
      </c>
      <c r="B11" s="30" t="s">
        <v>179</v>
      </c>
      <c r="C11" s="30" t="s">
        <v>180</v>
      </c>
      <c r="D11" s="30" t="s">
        <v>140</v>
      </c>
      <c r="E11" s="28" t="s">
        <v>80</v>
      </c>
      <c r="F11" s="30" t="s">
        <v>189</v>
      </c>
    </row>
    <row r="12" spans="1:6" ht="54" customHeight="1">
      <c r="A12" s="30" t="s">
        <v>190</v>
      </c>
      <c r="B12" s="30" t="s">
        <v>179</v>
      </c>
      <c r="C12" s="30" t="s">
        <v>180</v>
      </c>
      <c r="D12" s="30" t="s">
        <v>140</v>
      </c>
      <c r="E12" s="28" t="s">
        <v>80</v>
      </c>
      <c r="F12" s="30"/>
    </row>
    <row r="13" spans="1:6" ht="54" customHeight="1">
      <c r="A13" s="30" t="s">
        <v>127</v>
      </c>
      <c r="B13" s="30" t="s">
        <v>179</v>
      </c>
      <c r="C13" s="30" t="s">
        <v>180</v>
      </c>
      <c r="D13" s="30" t="s">
        <v>140</v>
      </c>
      <c r="E13" s="28" t="s">
        <v>80</v>
      </c>
      <c r="F13" s="30" t="s">
        <v>189</v>
      </c>
    </row>
    <row r="14" spans="1:6" ht="54" customHeight="1">
      <c r="A14" s="30" t="s">
        <v>191</v>
      </c>
      <c r="B14" s="30" t="s">
        <v>179</v>
      </c>
      <c r="C14" s="30" t="s">
        <v>180</v>
      </c>
      <c r="D14" s="30" t="s">
        <v>140</v>
      </c>
      <c r="E14" s="28" t="s">
        <v>80</v>
      </c>
      <c r="F14" s="30"/>
    </row>
    <row r="15" spans="1:6" ht="83.25" customHeight="1">
      <c r="A15" s="30" t="s">
        <v>192</v>
      </c>
      <c r="B15" s="30" t="s">
        <v>193</v>
      </c>
      <c r="C15" s="30" t="s">
        <v>194</v>
      </c>
      <c r="D15" s="30" t="s">
        <v>91</v>
      </c>
      <c r="E15" s="28" t="s">
        <v>80</v>
      </c>
      <c r="F15" s="30" t="s">
        <v>195</v>
      </c>
    </row>
    <row r="16" spans="1:6" ht="51" customHeight="1">
      <c r="A16" s="30" t="s">
        <v>196</v>
      </c>
      <c r="B16" s="30" t="s">
        <v>193</v>
      </c>
      <c r="C16" s="30" t="s">
        <v>194</v>
      </c>
      <c r="D16" s="30" t="s">
        <v>91</v>
      </c>
      <c r="E16" s="28" t="s">
        <v>80</v>
      </c>
      <c r="F16" s="30" t="s">
        <v>195</v>
      </c>
    </row>
    <row r="17" spans="1:6" ht="60" customHeight="1">
      <c r="A17" s="30" t="s">
        <v>101</v>
      </c>
      <c r="B17" s="30" t="s">
        <v>193</v>
      </c>
      <c r="C17" s="30" t="s">
        <v>194</v>
      </c>
      <c r="D17" s="30" t="s">
        <v>91</v>
      </c>
      <c r="E17" s="28" t="s">
        <v>80</v>
      </c>
      <c r="F17" s="30" t="s">
        <v>195</v>
      </c>
    </row>
    <row r="18" spans="1:6" ht="60" customHeight="1">
      <c r="A18" s="30" t="s">
        <v>197</v>
      </c>
      <c r="B18" s="30" t="s">
        <v>193</v>
      </c>
      <c r="C18" s="30" t="s">
        <v>198</v>
      </c>
      <c r="D18" s="30" t="s">
        <v>91</v>
      </c>
      <c r="E18" s="28" t="s">
        <v>80</v>
      </c>
      <c r="F18" s="30"/>
    </row>
    <row r="19" spans="1:6" ht="63" customHeight="1">
      <c r="A19" s="30" t="s">
        <v>199</v>
      </c>
      <c r="B19" s="30" t="s">
        <v>193</v>
      </c>
      <c r="C19" s="30" t="s">
        <v>194</v>
      </c>
      <c r="D19" s="30" t="s">
        <v>91</v>
      </c>
      <c r="E19" s="28" t="s">
        <v>80</v>
      </c>
      <c r="F19" s="30" t="s">
        <v>195</v>
      </c>
    </row>
    <row r="20" spans="1:6" ht="63" customHeight="1">
      <c r="A20" s="30" t="s">
        <v>200</v>
      </c>
      <c r="B20" s="30" t="s">
        <v>193</v>
      </c>
      <c r="C20" s="30" t="s">
        <v>194</v>
      </c>
      <c r="D20" s="30" t="s">
        <v>91</v>
      </c>
      <c r="E20" s="28" t="s">
        <v>80</v>
      </c>
      <c r="F20" s="30" t="s">
        <v>195</v>
      </c>
    </row>
    <row r="21" spans="1:6" ht="78" customHeight="1">
      <c r="A21" s="30" t="s">
        <v>297</v>
      </c>
      <c r="B21" s="30" t="s">
        <v>193</v>
      </c>
      <c r="C21" s="30" t="s">
        <v>194</v>
      </c>
      <c r="D21" s="30" t="s">
        <v>91</v>
      </c>
      <c r="E21" s="28" t="s">
        <v>80</v>
      </c>
      <c r="F21" s="30" t="s">
        <v>195</v>
      </c>
    </row>
    <row r="22" spans="1:6" ht="96.75" customHeight="1">
      <c r="A22" s="30" t="s">
        <v>201</v>
      </c>
      <c r="B22" s="30" t="s">
        <v>202</v>
      </c>
      <c r="C22" s="30" t="s">
        <v>203</v>
      </c>
      <c r="D22" s="30" t="s">
        <v>140</v>
      </c>
      <c r="E22" s="28" t="s">
        <v>80</v>
      </c>
      <c r="F22" s="30"/>
    </row>
    <row r="23" spans="1:6" ht="96.75" customHeight="1">
      <c r="A23" s="30" t="s">
        <v>204</v>
      </c>
      <c r="B23" s="30" t="s">
        <v>193</v>
      </c>
      <c r="C23" s="30" t="s">
        <v>194</v>
      </c>
      <c r="D23" s="30" t="s">
        <v>91</v>
      </c>
      <c r="E23" s="28" t="s">
        <v>80</v>
      </c>
      <c r="F23" s="30" t="s">
        <v>205</v>
      </c>
    </row>
    <row r="24" spans="1:6" ht="96.75" customHeight="1">
      <c r="A24" s="30" t="s">
        <v>206</v>
      </c>
      <c r="B24" s="30" t="s">
        <v>193</v>
      </c>
      <c r="C24" s="30" t="s">
        <v>194</v>
      </c>
      <c r="D24" s="30" t="s">
        <v>91</v>
      </c>
      <c r="E24" s="28" t="s">
        <v>80</v>
      </c>
      <c r="F24" s="30" t="s">
        <v>205</v>
      </c>
    </row>
    <row r="25" spans="1:6" ht="78" customHeight="1">
      <c r="A25" s="30" t="s">
        <v>207</v>
      </c>
      <c r="B25" s="30" t="s">
        <v>193</v>
      </c>
      <c r="C25" s="30" t="s">
        <v>194</v>
      </c>
      <c r="D25" s="30" t="s">
        <v>140</v>
      </c>
      <c r="E25" s="28" t="s">
        <v>80</v>
      </c>
      <c r="F25" s="30"/>
    </row>
    <row r="26" spans="1:6" ht="50.25" customHeight="1">
      <c r="A26" s="30" t="s">
        <v>208</v>
      </c>
      <c r="B26" s="30" t="s">
        <v>193</v>
      </c>
      <c r="C26" s="30" t="s">
        <v>194</v>
      </c>
      <c r="D26" s="30" t="s">
        <v>140</v>
      </c>
      <c r="E26" s="28" t="s">
        <v>80</v>
      </c>
      <c r="F26" s="30" t="s">
        <v>209</v>
      </c>
    </row>
    <row r="27" spans="1:6" ht="84.75" customHeight="1">
      <c r="A27" s="30" t="s">
        <v>210</v>
      </c>
      <c r="B27" s="30" t="s">
        <v>211</v>
      </c>
      <c r="C27" s="30" t="s">
        <v>92</v>
      </c>
      <c r="D27" s="30" t="s">
        <v>91</v>
      </c>
      <c r="E27" s="28" t="s">
        <v>80</v>
      </c>
      <c r="F27" s="30"/>
    </row>
    <row r="28" spans="1:6" ht="75.599999999999994">
      <c r="A28" s="30" t="s">
        <v>212</v>
      </c>
      <c r="B28" s="30" t="s">
        <v>211</v>
      </c>
      <c r="C28" s="30" t="s">
        <v>92</v>
      </c>
      <c r="D28" s="30" t="s">
        <v>91</v>
      </c>
      <c r="E28" s="28" t="s">
        <v>80</v>
      </c>
      <c r="F28" s="30" t="s">
        <v>213</v>
      </c>
    </row>
    <row r="29" spans="1:6" ht="75.599999999999994">
      <c r="A29" s="30" t="s">
        <v>214</v>
      </c>
      <c r="B29" s="30" t="s">
        <v>211</v>
      </c>
      <c r="C29" s="30" t="s">
        <v>92</v>
      </c>
      <c r="D29" s="30" t="s">
        <v>140</v>
      </c>
      <c r="E29" s="28" t="s">
        <v>80</v>
      </c>
      <c r="F29" s="30" t="s">
        <v>213</v>
      </c>
    </row>
    <row r="30" spans="1:6" ht="75.599999999999994">
      <c r="A30" s="30" t="s">
        <v>215</v>
      </c>
      <c r="B30" s="30" t="s">
        <v>211</v>
      </c>
      <c r="C30" s="30" t="s">
        <v>92</v>
      </c>
      <c r="D30" s="30" t="s">
        <v>91</v>
      </c>
      <c r="E30" s="28" t="s">
        <v>80</v>
      </c>
      <c r="F30" s="30" t="s">
        <v>213</v>
      </c>
    </row>
    <row r="31" spans="1:6" ht="75.599999999999994">
      <c r="A31" s="30" t="s">
        <v>216</v>
      </c>
      <c r="B31" s="30" t="s">
        <v>211</v>
      </c>
      <c r="C31" s="30" t="s">
        <v>92</v>
      </c>
      <c r="D31" s="30" t="s">
        <v>91</v>
      </c>
      <c r="E31" s="28" t="s">
        <v>80</v>
      </c>
      <c r="F31" s="30" t="s">
        <v>213</v>
      </c>
    </row>
    <row r="32" spans="1:6" ht="75.599999999999994">
      <c r="A32" s="30" t="s">
        <v>86</v>
      </c>
      <c r="B32" s="30" t="s">
        <v>211</v>
      </c>
      <c r="C32" s="30" t="s">
        <v>92</v>
      </c>
      <c r="D32" s="30" t="s">
        <v>91</v>
      </c>
      <c r="E32" s="28" t="s">
        <v>80</v>
      </c>
      <c r="F32" s="30" t="s">
        <v>213</v>
      </c>
    </row>
    <row r="33" spans="1:6" ht="43.2">
      <c r="A33" s="30" t="s">
        <v>217</v>
      </c>
      <c r="B33" s="30" t="s">
        <v>218</v>
      </c>
      <c r="C33" s="30" t="s">
        <v>219</v>
      </c>
      <c r="D33" s="30" t="s">
        <v>91</v>
      </c>
      <c r="E33" s="28" t="s">
        <v>80</v>
      </c>
      <c r="F33" s="30"/>
    </row>
    <row r="34" spans="1:6" ht="75.599999999999994">
      <c r="A34" s="30" t="s">
        <v>220</v>
      </c>
      <c r="B34" s="30" t="s">
        <v>193</v>
      </c>
      <c r="C34" s="30" t="s">
        <v>194</v>
      </c>
      <c r="D34" s="30" t="s">
        <v>91</v>
      </c>
      <c r="E34" s="28" t="s">
        <v>80</v>
      </c>
      <c r="F34" s="30" t="s">
        <v>195</v>
      </c>
    </row>
    <row r="35" spans="1:6" ht="75.599999999999994">
      <c r="A35" s="30" t="s">
        <v>221</v>
      </c>
      <c r="B35" s="30" t="s">
        <v>193</v>
      </c>
      <c r="C35" s="30" t="s">
        <v>194</v>
      </c>
      <c r="D35" s="30" t="s">
        <v>91</v>
      </c>
      <c r="E35" s="28" t="s">
        <v>80</v>
      </c>
      <c r="F35" s="30" t="s">
        <v>195</v>
      </c>
    </row>
    <row r="36" spans="1:6" ht="88.5" customHeight="1">
      <c r="A36" s="30" t="s">
        <v>222</v>
      </c>
      <c r="B36" s="30" t="s">
        <v>211</v>
      </c>
      <c r="C36" s="30" t="s">
        <v>92</v>
      </c>
      <c r="D36" s="30" t="s">
        <v>91</v>
      </c>
      <c r="E36" s="28" t="s">
        <v>80</v>
      </c>
      <c r="F36" s="30"/>
    </row>
    <row r="37" spans="1:6" ht="88.5" customHeight="1">
      <c r="A37" s="30" t="s">
        <v>223</v>
      </c>
      <c r="B37" s="30" t="s">
        <v>211</v>
      </c>
      <c r="C37" s="30" t="s">
        <v>92</v>
      </c>
      <c r="D37" s="30" t="s">
        <v>91</v>
      </c>
      <c r="E37" s="28" t="s">
        <v>80</v>
      </c>
      <c r="F37" s="30" t="s">
        <v>224</v>
      </c>
    </row>
    <row r="38" spans="1:6" ht="88.5" customHeight="1">
      <c r="A38" s="30" t="s">
        <v>225</v>
      </c>
      <c r="B38" s="30" t="s">
        <v>211</v>
      </c>
      <c r="C38" s="30" t="s">
        <v>92</v>
      </c>
      <c r="D38" s="30" t="s">
        <v>91</v>
      </c>
      <c r="E38" s="28" t="s">
        <v>80</v>
      </c>
      <c r="F38" s="30" t="s">
        <v>224</v>
      </c>
    </row>
    <row r="39" spans="1:6" ht="87.75" customHeight="1">
      <c r="A39" s="30" t="s">
        <v>226</v>
      </c>
      <c r="B39" s="30" t="s">
        <v>211</v>
      </c>
      <c r="C39" s="30" t="s">
        <v>92</v>
      </c>
      <c r="D39" s="30" t="s">
        <v>91</v>
      </c>
      <c r="E39" s="28" t="s">
        <v>80</v>
      </c>
      <c r="F39" s="30"/>
    </row>
    <row r="40" spans="1:6" ht="87.75" customHeight="1">
      <c r="A40" s="30" t="s">
        <v>227</v>
      </c>
      <c r="B40" s="30" t="s">
        <v>211</v>
      </c>
      <c r="C40" s="30" t="s">
        <v>92</v>
      </c>
      <c r="D40" s="30" t="s">
        <v>140</v>
      </c>
      <c r="E40" s="28" t="s">
        <v>80</v>
      </c>
      <c r="F40" s="30"/>
    </row>
    <row r="41" spans="1:6" ht="87" customHeight="1">
      <c r="A41" s="30" t="s">
        <v>228</v>
      </c>
      <c r="B41" s="30" t="s">
        <v>211</v>
      </c>
      <c r="C41" s="30" t="s">
        <v>92</v>
      </c>
      <c r="D41" s="30" t="s">
        <v>91</v>
      </c>
      <c r="E41" s="28" t="s">
        <v>80</v>
      </c>
      <c r="F41" s="30" t="s">
        <v>229</v>
      </c>
    </row>
    <row r="42" spans="1:6" ht="39.75" customHeight="1">
      <c r="A42" s="30" t="s">
        <v>230</v>
      </c>
      <c r="B42" s="30" t="s">
        <v>141</v>
      </c>
      <c r="C42" s="30" t="s">
        <v>142</v>
      </c>
      <c r="D42" s="30" t="s">
        <v>91</v>
      </c>
      <c r="E42" s="28" t="s">
        <v>80</v>
      </c>
      <c r="F42" s="30"/>
    </row>
    <row r="43" spans="1:6" ht="39.75" customHeight="1">
      <c r="A43" s="30" t="s">
        <v>231</v>
      </c>
      <c r="B43" s="30" t="s">
        <v>141</v>
      </c>
      <c r="C43" s="30" t="s">
        <v>142</v>
      </c>
      <c r="D43" s="30" t="s">
        <v>91</v>
      </c>
      <c r="E43" s="28" t="s">
        <v>80</v>
      </c>
      <c r="F43" s="30" t="s">
        <v>232</v>
      </c>
    </row>
    <row r="44" spans="1:6" ht="47.25" customHeight="1">
      <c r="A44" s="30" t="s">
        <v>233</v>
      </c>
      <c r="B44" s="30" t="s">
        <v>141</v>
      </c>
      <c r="C44" s="30" t="s">
        <v>142</v>
      </c>
      <c r="D44" s="30" t="s">
        <v>91</v>
      </c>
      <c r="E44" s="28" t="s">
        <v>80</v>
      </c>
      <c r="F44" s="30" t="s">
        <v>232</v>
      </c>
    </row>
    <row r="45" spans="1:6" ht="39.75" customHeight="1">
      <c r="A45" s="30" t="s">
        <v>234</v>
      </c>
      <c r="B45" s="30" t="s">
        <v>141</v>
      </c>
      <c r="C45" s="30" t="s">
        <v>142</v>
      </c>
      <c r="D45" s="30" t="s">
        <v>91</v>
      </c>
      <c r="E45" s="28" t="s">
        <v>80</v>
      </c>
      <c r="F45" s="30" t="s">
        <v>232</v>
      </c>
    </row>
    <row r="46" spans="1:6" ht="48.75" customHeight="1">
      <c r="A46" s="30" t="s">
        <v>81</v>
      </c>
      <c r="B46" s="30" t="s">
        <v>141</v>
      </c>
      <c r="C46" s="30" t="s">
        <v>235</v>
      </c>
      <c r="D46" s="30" t="s">
        <v>91</v>
      </c>
      <c r="E46" s="28" t="s">
        <v>80</v>
      </c>
      <c r="F46" s="30"/>
    </row>
    <row r="47" spans="1:6" ht="39.75" customHeight="1">
      <c r="A47" s="30" t="s">
        <v>236</v>
      </c>
      <c r="B47" s="30" t="s">
        <v>141</v>
      </c>
      <c r="C47" s="30" t="s">
        <v>142</v>
      </c>
      <c r="D47" s="30" t="s">
        <v>140</v>
      </c>
      <c r="E47" s="28" t="s">
        <v>80</v>
      </c>
      <c r="F47" s="30"/>
    </row>
    <row r="48" spans="1:6" ht="39.75" customHeight="1">
      <c r="A48" s="30" t="s">
        <v>131</v>
      </c>
      <c r="B48" s="30" t="s">
        <v>141</v>
      </c>
      <c r="C48" s="30" t="s">
        <v>142</v>
      </c>
      <c r="D48" s="30" t="s">
        <v>140</v>
      </c>
      <c r="E48" s="28" t="s">
        <v>80</v>
      </c>
      <c r="F48" s="30" t="s">
        <v>237</v>
      </c>
    </row>
    <row r="49" spans="1:6" ht="39.75" customHeight="1">
      <c r="A49" s="30" t="s">
        <v>238</v>
      </c>
      <c r="B49" s="30" t="s">
        <v>141</v>
      </c>
      <c r="C49" s="30" t="s">
        <v>142</v>
      </c>
      <c r="D49" s="30" t="s">
        <v>140</v>
      </c>
      <c r="E49" s="28" t="s">
        <v>80</v>
      </c>
      <c r="F49" s="30" t="s">
        <v>237</v>
      </c>
    </row>
    <row r="50" spans="1:6" ht="56.25" customHeight="1">
      <c r="A50" s="30" t="s">
        <v>239</v>
      </c>
      <c r="B50" s="30" t="s">
        <v>141</v>
      </c>
      <c r="C50" s="30" t="s">
        <v>142</v>
      </c>
      <c r="D50" s="30" t="s">
        <v>140</v>
      </c>
      <c r="E50" s="28" t="s">
        <v>80</v>
      </c>
      <c r="F50" s="30" t="s">
        <v>189</v>
      </c>
    </row>
    <row r="51" spans="1:6" ht="56.25" customHeight="1">
      <c r="A51" s="30" t="s">
        <v>240</v>
      </c>
      <c r="B51" s="30" t="s">
        <v>141</v>
      </c>
      <c r="C51" s="30" t="s">
        <v>142</v>
      </c>
      <c r="D51" s="30" t="s">
        <v>140</v>
      </c>
      <c r="E51" s="28" t="s">
        <v>80</v>
      </c>
      <c r="F51" s="30" t="s">
        <v>189</v>
      </c>
    </row>
    <row r="52" spans="1:6" ht="39.75" customHeight="1">
      <c r="A52" s="30" t="s">
        <v>241</v>
      </c>
      <c r="B52" s="30" t="s">
        <v>141</v>
      </c>
      <c r="C52" s="30" t="s">
        <v>142</v>
      </c>
      <c r="D52" s="30" t="s">
        <v>140</v>
      </c>
      <c r="E52" s="28" t="s">
        <v>80</v>
      </c>
      <c r="F52" s="30" t="s">
        <v>189</v>
      </c>
    </row>
    <row r="53" spans="1:6" ht="53.25" customHeight="1">
      <c r="A53" s="30" t="s">
        <v>242</v>
      </c>
      <c r="B53" s="30" t="s">
        <v>141</v>
      </c>
      <c r="C53" s="30" t="s">
        <v>142</v>
      </c>
      <c r="D53" s="30" t="s">
        <v>140</v>
      </c>
      <c r="E53" s="28" t="s">
        <v>80</v>
      </c>
      <c r="F53" s="30" t="s">
        <v>189</v>
      </c>
    </row>
    <row r="54" spans="1:6" ht="39" customHeight="1">
      <c r="A54" s="30" t="s">
        <v>111</v>
      </c>
      <c r="B54" s="30" t="s">
        <v>141</v>
      </c>
      <c r="C54" s="30" t="s">
        <v>142</v>
      </c>
      <c r="D54" s="30" t="s">
        <v>91</v>
      </c>
      <c r="E54" s="28" t="s">
        <v>80</v>
      </c>
      <c r="F54" s="30" t="s">
        <v>205</v>
      </c>
    </row>
    <row r="55" spans="1:6" ht="39" customHeight="1">
      <c r="A55" s="30" t="s">
        <v>243</v>
      </c>
      <c r="B55" s="30" t="s">
        <v>141</v>
      </c>
      <c r="C55" s="30" t="s">
        <v>142</v>
      </c>
      <c r="D55" s="30" t="s">
        <v>91</v>
      </c>
      <c r="E55" s="28" t="s">
        <v>80</v>
      </c>
      <c r="F55" s="30" t="s">
        <v>205</v>
      </c>
    </row>
    <row r="56" spans="1:6" ht="39" customHeight="1">
      <c r="A56" s="30" t="s">
        <v>244</v>
      </c>
      <c r="B56" s="30" t="s">
        <v>141</v>
      </c>
      <c r="C56" s="30" t="s">
        <v>142</v>
      </c>
      <c r="D56" s="30" t="s">
        <v>91</v>
      </c>
      <c r="E56" s="28" t="s">
        <v>80</v>
      </c>
      <c r="F56" s="30" t="s">
        <v>205</v>
      </c>
    </row>
    <row r="57" spans="1:6" ht="53.25" customHeight="1">
      <c r="A57" s="30" t="s">
        <v>119</v>
      </c>
      <c r="B57" s="30" t="s">
        <v>141</v>
      </c>
      <c r="C57" s="30" t="s">
        <v>142</v>
      </c>
      <c r="D57" s="30" t="s">
        <v>91</v>
      </c>
      <c r="E57" s="28" t="s">
        <v>80</v>
      </c>
      <c r="F57" s="30" t="s">
        <v>205</v>
      </c>
    </row>
    <row r="58" spans="1:6" ht="53.25" customHeight="1">
      <c r="A58" s="30" t="s">
        <v>245</v>
      </c>
      <c r="B58" s="30" t="s">
        <v>141</v>
      </c>
      <c r="C58" s="30" t="s">
        <v>142</v>
      </c>
      <c r="D58" s="30" t="s">
        <v>91</v>
      </c>
      <c r="E58" s="28" t="s">
        <v>80</v>
      </c>
      <c r="F58" s="30" t="s">
        <v>205</v>
      </c>
    </row>
    <row r="59" spans="1:6" ht="53.25" customHeight="1">
      <c r="A59" s="30" t="s">
        <v>246</v>
      </c>
      <c r="B59" s="30" t="s">
        <v>141</v>
      </c>
      <c r="C59" s="30" t="s">
        <v>142</v>
      </c>
      <c r="D59" s="30" t="s">
        <v>91</v>
      </c>
      <c r="E59" s="28" t="s">
        <v>80</v>
      </c>
      <c r="F59" s="30" t="s">
        <v>247</v>
      </c>
    </row>
    <row r="60" spans="1:6" ht="53.25" customHeight="1">
      <c r="A60" s="30" t="s">
        <v>248</v>
      </c>
      <c r="B60" s="30" t="s">
        <v>141</v>
      </c>
      <c r="C60" s="30" t="s">
        <v>142</v>
      </c>
      <c r="D60" s="30" t="s">
        <v>91</v>
      </c>
      <c r="E60" s="28" t="s">
        <v>80</v>
      </c>
      <c r="F60" s="30" t="s">
        <v>205</v>
      </c>
    </row>
    <row r="61" spans="1:6" ht="53.25" customHeight="1">
      <c r="A61" s="30" t="s">
        <v>249</v>
      </c>
      <c r="B61" s="30" t="s">
        <v>141</v>
      </c>
      <c r="C61" s="30" t="s">
        <v>142</v>
      </c>
      <c r="D61" s="30" t="s">
        <v>91</v>
      </c>
      <c r="E61" s="28" t="s">
        <v>80</v>
      </c>
      <c r="F61" s="30" t="s">
        <v>205</v>
      </c>
    </row>
    <row r="62" spans="1:6" ht="53.25" customHeight="1">
      <c r="A62" s="30" t="s">
        <v>250</v>
      </c>
      <c r="B62" s="30" t="s">
        <v>141</v>
      </c>
      <c r="C62" s="30" t="s">
        <v>142</v>
      </c>
      <c r="D62" s="30" t="s">
        <v>91</v>
      </c>
      <c r="E62" s="28" t="s">
        <v>80</v>
      </c>
      <c r="F62" s="30" t="s">
        <v>247</v>
      </c>
    </row>
    <row r="63" spans="1:6" ht="53.25" customHeight="1">
      <c r="A63" s="30" t="s">
        <v>251</v>
      </c>
      <c r="B63" s="30" t="s">
        <v>141</v>
      </c>
      <c r="C63" s="30" t="s">
        <v>142</v>
      </c>
      <c r="D63" s="30" t="s">
        <v>91</v>
      </c>
      <c r="E63" s="28" t="s">
        <v>80</v>
      </c>
      <c r="F63" s="30" t="s">
        <v>205</v>
      </c>
    </row>
    <row r="64" spans="1:6" ht="53.25" customHeight="1">
      <c r="A64" s="30" t="s">
        <v>252</v>
      </c>
      <c r="B64" s="30" t="s">
        <v>141</v>
      </c>
      <c r="C64" s="30" t="s">
        <v>142</v>
      </c>
      <c r="D64" s="30" t="s">
        <v>91</v>
      </c>
      <c r="E64" s="28" t="s">
        <v>80</v>
      </c>
      <c r="F64" s="30" t="s">
        <v>205</v>
      </c>
    </row>
    <row r="65" spans="1:6" ht="53.25" customHeight="1">
      <c r="A65" s="30" t="s">
        <v>117</v>
      </c>
      <c r="B65" s="30" t="s">
        <v>141</v>
      </c>
      <c r="C65" s="30" t="s">
        <v>142</v>
      </c>
      <c r="D65" s="30" t="s">
        <v>91</v>
      </c>
      <c r="E65" s="28" t="s">
        <v>80</v>
      </c>
      <c r="F65" s="30" t="s">
        <v>205</v>
      </c>
    </row>
    <row r="66" spans="1:6" ht="53.25" customHeight="1">
      <c r="A66" s="30" t="s">
        <v>118</v>
      </c>
      <c r="B66" s="30" t="s">
        <v>141</v>
      </c>
      <c r="C66" s="30" t="s">
        <v>142</v>
      </c>
      <c r="D66" s="30" t="s">
        <v>91</v>
      </c>
      <c r="E66" s="28" t="s">
        <v>80</v>
      </c>
      <c r="F66" s="30" t="s">
        <v>205</v>
      </c>
    </row>
    <row r="67" spans="1:6" ht="30" customHeight="1">
      <c r="A67" s="30" t="s">
        <v>253</v>
      </c>
      <c r="B67" s="30" t="s">
        <v>254</v>
      </c>
      <c r="C67" s="30" t="s">
        <v>255</v>
      </c>
      <c r="D67" s="30" t="s">
        <v>91</v>
      </c>
      <c r="E67" s="28" t="s">
        <v>80</v>
      </c>
      <c r="F67" s="30"/>
    </row>
    <row r="68" spans="1:6" ht="45.75" customHeight="1">
      <c r="A68" s="30" t="s">
        <v>256</v>
      </c>
      <c r="B68" s="30" t="s">
        <v>257</v>
      </c>
      <c r="C68" s="30" t="s">
        <v>258</v>
      </c>
      <c r="D68" s="30" t="s">
        <v>140</v>
      </c>
      <c r="E68" s="28" t="s">
        <v>80</v>
      </c>
      <c r="F68" s="30"/>
    </row>
    <row r="69" spans="1:6" ht="106.5" customHeight="1">
      <c r="A69" s="30" t="s">
        <v>259</v>
      </c>
      <c r="B69" s="30" t="s">
        <v>260</v>
      </c>
      <c r="C69" s="30" t="s">
        <v>94</v>
      </c>
      <c r="D69" s="30" t="s">
        <v>140</v>
      </c>
      <c r="E69" s="28" t="s">
        <v>80</v>
      </c>
      <c r="F69" s="30"/>
    </row>
    <row r="70" spans="1:6" ht="109.5" customHeight="1">
      <c r="A70" s="30" t="s">
        <v>261</v>
      </c>
      <c r="B70" s="30" t="s">
        <v>260</v>
      </c>
      <c r="C70" s="30" t="s">
        <v>94</v>
      </c>
      <c r="D70" s="30" t="s">
        <v>140</v>
      </c>
      <c r="E70" s="28" t="s">
        <v>80</v>
      </c>
      <c r="F70" s="30"/>
    </row>
    <row r="71" spans="1:6" ht="109.5" customHeight="1">
      <c r="A71" s="30" t="s">
        <v>262</v>
      </c>
      <c r="B71" s="30" t="s">
        <v>260</v>
      </c>
      <c r="C71" s="30" t="s">
        <v>94</v>
      </c>
      <c r="D71" s="30" t="s">
        <v>91</v>
      </c>
      <c r="E71" s="28" t="s">
        <v>80</v>
      </c>
      <c r="F71" s="30"/>
    </row>
    <row r="72" spans="1:6" ht="109.5" customHeight="1">
      <c r="A72" s="30" t="s">
        <v>102</v>
      </c>
      <c r="B72" s="30" t="s">
        <v>260</v>
      </c>
      <c r="C72" s="30" t="s">
        <v>94</v>
      </c>
      <c r="D72" s="30" t="s">
        <v>140</v>
      </c>
      <c r="E72" s="28" t="s">
        <v>80</v>
      </c>
      <c r="F72" s="30" t="s">
        <v>263</v>
      </c>
    </row>
    <row r="73" spans="1:6" ht="111" customHeight="1">
      <c r="A73" s="30" t="s">
        <v>264</v>
      </c>
      <c r="B73" s="30" t="s">
        <v>260</v>
      </c>
      <c r="C73" s="30" t="s">
        <v>94</v>
      </c>
      <c r="D73" s="30" t="s">
        <v>140</v>
      </c>
      <c r="E73" s="28" t="s">
        <v>80</v>
      </c>
      <c r="F73" s="30" t="s">
        <v>263</v>
      </c>
    </row>
    <row r="74" spans="1:6" ht="108.75" customHeight="1">
      <c r="A74" s="30" t="s">
        <v>265</v>
      </c>
      <c r="B74" s="30" t="s">
        <v>260</v>
      </c>
      <c r="C74" s="30" t="s">
        <v>94</v>
      </c>
      <c r="D74" s="30" t="s">
        <v>140</v>
      </c>
      <c r="E74" s="28" t="s">
        <v>80</v>
      </c>
      <c r="F74" s="30" t="s">
        <v>266</v>
      </c>
    </row>
    <row r="75" spans="1:6" ht="107.25" customHeight="1">
      <c r="A75" s="30" t="s">
        <v>267</v>
      </c>
      <c r="B75" s="30" t="s">
        <v>260</v>
      </c>
      <c r="C75" s="30" t="s">
        <v>94</v>
      </c>
      <c r="D75" s="30" t="s">
        <v>91</v>
      </c>
      <c r="E75" s="28" t="s">
        <v>80</v>
      </c>
      <c r="F75" s="30"/>
    </row>
    <row r="76" spans="1:6" ht="107.25" customHeight="1">
      <c r="A76" s="30" t="s">
        <v>268</v>
      </c>
      <c r="B76" s="30" t="s">
        <v>260</v>
      </c>
      <c r="C76" s="30" t="s">
        <v>94</v>
      </c>
      <c r="D76" s="30" t="s">
        <v>140</v>
      </c>
      <c r="E76" s="28" t="s">
        <v>80</v>
      </c>
      <c r="F76" s="30"/>
    </row>
    <row r="77" spans="1:6" ht="107.25" customHeight="1">
      <c r="A77" s="30" t="s">
        <v>124</v>
      </c>
      <c r="B77" s="30" t="s">
        <v>260</v>
      </c>
      <c r="C77" s="30" t="s">
        <v>94</v>
      </c>
      <c r="D77" s="30" t="s">
        <v>91</v>
      </c>
      <c r="E77" s="28" t="s">
        <v>80</v>
      </c>
      <c r="F77" s="30"/>
    </row>
    <row r="78" spans="1:6" ht="108">
      <c r="A78" s="30" t="s">
        <v>93</v>
      </c>
      <c r="B78" s="30" t="s">
        <v>260</v>
      </c>
      <c r="C78" s="30" t="s">
        <v>94</v>
      </c>
      <c r="D78" s="30" t="s">
        <v>91</v>
      </c>
      <c r="E78" s="28" t="s">
        <v>80</v>
      </c>
      <c r="F78" s="30" t="s">
        <v>269</v>
      </c>
    </row>
    <row r="79" spans="1:6" ht="108">
      <c r="A79" s="30" t="s">
        <v>270</v>
      </c>
      <c r="B79" s="30" t="s">
        <v>260</v>
      </c>
      <c r="C79" s="30" t="s">
        <v>94</v>
      </c>
      <c r="D79" s="30" t="s">
        <v>91</v>
      </c>
      <c r="E79" s="28" t="s">
        <v>80</v>
      </c>
      <c r="F79" s="30" t="s">
        <v>271</v>
      </c>
    </row>
    <row r="80" spans="1:6" ht="108">
      <c r="A80" s="30" t="s">
        <v>272</v>
      </c>
      <c r="B80" s="30" t="s">
        <v>260</v>
      </c>
      <c r="C80" s="30" t="s">
        <v>94</v>
      </c>
      <c r="D80" s="30" t="s">
        <v>91</v>
      </c>
      <c r="E80" s="28" t="s">
        <v>80</v>
      </c>
      <c r="F80" s="30" t="s">
        <v>271</v>
      </c>
    </row>
    <row r="81" spans="1:6" ht="105.75" customHeight="1">
      <c r="A81" s="30" t="s">
        <v>273</v>
      </c>
      <c r="B81" s="30" t="s">
        <v>260</v>
      </c>
      <c r="C81" s="30" t="s">
        <v>94</v>
      </c>
      <c r="D81" s="30" t="s">
        <v>91</v>
      </c>
      <c r="E81" s="28" t="s">
        <v>80</v>
      </c>
      <c r="F81" s="30"/>
    </row>
    <row r="82" spans="1:6" ht="112.5" customHeight="1">
      <c r="A82" s="30" t="s">
        <v>274</v>
      </c>
      <c r="B82" s="30" t="s">
        <v>260</v>
      </c>
      <c r="C82" s="30" t="s">
        <v>94</v>
      </c>
      <c r="D82" s="30" t="s">
        <v>140</v>
      </c>
      <c r="E82" s="28" t="s">
        <v>80</v>
      </c>
      <c r="F82" s="30"/>
    </row>
    <row r="83" spans="1:6" ht="112.5" customHeight="1">
      <c r="A83" s="30" t="s">
        <v>275</v>
      </c>
      <c r="B83" s="30" t="s">
        <v>260</v>
      </c>
      <c r="C83" s="30" t="s">
        <v>94</v>
      </c>
      <c r="D83" s="30" t="s">
        <v>140</v>
      </c>
      <c r="E83" s="28" t="s">
        <v>80</v>
      </c>
      <c r="F83" s="30"/>
    </row>
    <row r="84" spans="1:6" ht="111.75" customHeight="1">
      <c r="A84" s="30" t="s">
        <v>276</v>
      </c>
      <c r="B84" s="30" t="s">
        <v>260</v>
      </c>
      <c r="C84" s="30" t="s">
        <v>94</v>
      </c>
      <c r="D84" s="30" t="s">
        <v>91</v>
      </c>
      <c r="E84" s="28" t="s">
        <v>80</v>
      </c>
      <c r="F84" s="30"/>
    </row>
    <row r="85" spans="1:6" ht="105" customHeight="1">
      <c r="A85" s="30" t="s">
        <v>277</v>
      </c>
      <c r="B85" s="30" t="s">
        <v>260</v>
      </c>
      <c r="C85" s="30" t="s">
        <v>94</v>
      </c>
      <c r="D85" s="30" t="s">
        <v>91</v>
      </c>
      <c r="E85" s="28" t="s">
        <v>80</v>
      </c>
      <c r="F85" s="30"/>
    </row>
    <row r="86" spans="1:6" ht="105" customHeight="1">
      <c r="A86" s="30" t="s">
        <v>278</v>
      </c>
      <c r="B86" s="30" t="s">
        <v>260</v>
      </c>
      <c r="C86" s="30" t="s">
        <v>94</v>
      </c>
      <c r="D86" s="30" t="s">
        <v>91</v>
      </c>
      <c r="E86" s="28" t="s">
        <v>80</v>
      </c>
      <c r="F86" s="30"/>
    </row>
    <row r="87" spans="1:6" ht="105" customHeight="1">
      <c r="A87" s="30" t="s">
        <v>279</v>
      </c>
      <c r="B87" s="30" t="s">
        <v>260</v>
      </c>
      <c r="C87" s="30" t="s">
        <v>94</v>
      </c>
      <c r="D87" s="30" t="s">
        <v>91</v>
      </c>
      <c r="E87" s="28" t="s">
        <v>80</v>
      </c>
      <c r="F87" s="30"/>
    </row>
    <row r="88" spans="1:6" ht="105" customHeight="1">
      <c r="A88" s="30" t="s">
        <v>280</v>
      </c>
      <c r="B88" s="30" t="s">
        <v>260</v>
      </c>
      <c r="C88" s="30" t="s">
        <v>94</v>
      </c>
      <c r="D88" s="30" t="s">
        <v>91</v>
      </c>
      <c r="E88" s="28" t="s">
        <v>80</v>
      </c>
      <c r="F88" s="30"/>
    </row>
    <row r="89" spans="1:6" ht="117.75" customHeight="1">
      <c r="A89" s="30" t="s">
        <v>123</v>
      </c>
      <c r="B89" s="30" t="s">
        <v>260</v>
      </c>
      <c r="C89" s="30" t="s">
        <v>94</v>
      </c>
      <c r="D89" s="30" t="s">
        <v>91</v>
      </c>
      <c r="E89" s="28" t="s">
        <v>80</v>
      </c>
      <c r="F89" s="30"/>
    </row>
    <row r="90" spans="1:6" ht="108">
      <c r="A90" s="30" t="s">
        <v>281</v>
      </c>
      <c r="B90" s="30" t="s">
        <v>260</v>
      </c>
      <c r="C90" s="30" t="s">
        <v>94</v>
      </c>
      <c r="D90" s="30" t="s">
        <v>91</v>
      </c>
      <c r="E90" s="28" t="s">
        <v>80</v>
      </c>
      <c r="F90" s="30"/>
    </row>
    <row r="91" spans="1:6" ht="21.6">
      <c r="A91" s="30" t="s">
        <v>282</v>
      </c>
      <c r="B91" s="30" t="s">
        <v>218</v>
      </c>
      <c r="C91" s="30" t="s">
        <v>283</v>
      </c>
      <c r="D91" s="30" t="s">
        <v>91</v>
      </c>
      <c r="E91" s="28" t="s">
        <v>80</v>
      </c>
      <c r="F91" s="30"/>
    </row>
    <row r="92" spans="1:6" ht="54">
      <c r="A92" s="30" t="s">
        <v>284</v>
      </c>
      <c r="B92" s="30" t="s">
        <v>285</v>
      </c>
      <c r="C92" s="30" t="s">
        <v>286</v>
      </c>
      <c r="D92" s="30" t="s">
        <v>140</v>
      </c>
      <c r="E92" s="28" t="s">
        <v>80</v>
      </c>
      <c r="F92" s="30"/>
    </row>
    <row r="93" spans="1:6" ht="22.5" customHeight="1">
      <c r="A93" s="30" t="s">
        <v>287</v>
      </c>
      <c r="B93" s="30" t="s">
        <v>288</v>
      </c>
      <c r="C93" s="30" t="s">
        <v>289</v>
      </c>
      <c r="D93" s="30" t="s">
        <v>91</v>
      </c>
      <c r="E93" s="28" t="s">
        <v>80</v>
      </c>
      <c r="F93" s="30"/>
    </row>
    <row r="94" spans="1:6" ht="54">
      <c r="A94" s="30" t="s">
        <v>290</v>
      </c>
      <c r="B94" s="30" t="s">
        <v>291</v>
      </c>
      <c r="C94" s="30" t="s">
        <v>292</v>
      </c>
      <c r="D94" s="30" t="s">
        <v>140</v>
      </c>
      <c r="E94" s="28" t="s">
        <v>80</v>
      </c>
      <c r="F94" s="30"/>
    </row>
    <row r="95" spans="1:6" ht="31.5" customHeight="1">
      <c r="A95" s="54" t="s">
        <v>293</v>
      </c>
      <c r="B95" s="30" t="s">
        <v>294</v>
      </c>
      <c r="C95" s="30" t="s">
        <v>295</v>
      </c>
      <c r="D95" s="30"/>
      <c r="E95" s="28" t="s">
        <v>296</v>
      </c>
      <c r="F95" s="30"/>
    </row>
    <row r="96" spans="1:6" ht="31.5" customHeight="1">
      <c r="A96" s="54" t="s">
        <v>297</v>
      </c>
      <c r="B96" s="30" t="s">
        <v>298</v>
      </c>
      <c r="C96" s="30" t="s">
        <v>299</v>
      </c>
      <c r="D96" s="30"/>
      <c r="E96" s="28" t="s">
        <v>296</v>
      </c>
      <c r="F96" s="30"/>
    </row>
    <row r="97" spans="1:6" ht="31.5" customHeight="1">
      <c r="A97" s="54" t="s">
        <v>297</v>
      </c>
      <c r="B97" s="30" t="s">
        <v>300</v>
      </c>
      <c r="C97" s="30" t="s">
        <v>299</v>
      </c>
      <c r="D97" s="30"/>
      <c r="E97" s="28" t="s">
        <v>296</v>
      </c>
      <c r="F97" s="30"/>
    </row>
    <row r="98" spans="1:6" ht="31.5" customHeight="1">
      <c r="A98" s="54" t="s">
        <v>301</v>
      </c>
      <c r="B98" s="30" t="s">
        <v>302</v>
      </c>
      <c r="C98" s="30" t="s">
        <v>303</v>
      </c>
      <c r="D98" s="30"/>
      <c r="E98" s="28" t="s">
        <v>296</v>
      </c>
      <c r="F98" s="30"/>
    </row>
    <row r="99" spans="1:6" ht="31.5" customHeight="1">
      <c r="A99" s="54" t="s">
        <v>304</v>
      </c>
      <c r="B99" s="30" t="s">
        <v>305</v>
      </c>
      <c r="C99" s="30" t="s">
        <v>306</v>
      </c>
      <c r="D99" s="30"/>
      <c r="E99" s="28" t="s">
        <v>296</v>
      </c>
      <c r="F99" s="30"/>
    </row>
    <row r="100" spans="1:6" ht="42" customHeight="1">
      <c r="A100" s="54" t="s">
        <v>307</v>
      </c>
      <c r="B100" s="30" t="s">
        <v>308</v>
      </c>
      <c r="C100" s="30" t="s">
        <v>309</v>
      </c>
      <c r="D100" s="30"/>
      <c r="E100" s="28" t="s">
        <v>296</v>
      </c>
      <c r="F100" s="30"/>
    </row>
    <row r="101" spans="1:6" ht="21" customHeight="1">
      <c r="A101" s="94"/>
      <c r="B101" s="94"/>
      <c r="C101" s="94"/>
      <c r="D101" s="30"/>
      <c r="E101" s="28"/>
      <c r="F101" s="30"/>
    </row>
    <row r="102" spans="1:6" ht="18.75" customHeight="1">
      <c r="A102" s="141" t="s">
        <v>310</v>
      </c>
      <c r="B102" s="149"/>
      <c r="C102" s="149"/>
      <c r="D102" s="30"/>
      <c r="E102" s="142" t="s">
        <v>87</v>
      </c>
      <c r="F102" s="30"/>
    </row>
    <row r="103" spans="1:6" ht="52.5" customHeight="1">
      <c r="A103" s="144" t="s">
        <v>311</v>
      </c>
      <c r="B103" s="145" t="s">
        <v>312</v>
      </c>
      <c r="C103" s="146" t="s">
        <v>313</v>
      </c>
      <c r="D103" s="30"/>
      <c r="E103" s="142" t="s">
        <v>87</v>
      </c>
      <c r="F103" s="30"/>
    </row>
    <row r="104" spans="1:6" ht="80.25" customHeight="1">
      <c r="A104" s="55" t="s">
        <v>314</v>
      </c>
      <c r="B104" s="30" t="s">
        <v>315</v>
      </c>
      <c r="C104" s="30" t="s">
        <v>316</v>
      </c>
      <c r="D104" s="30"/>
      <c r="E104" s="142" t="s">
        <v>87</v>
      </c>
      <c r="F104" s="30" t="s">
        <v>317</v>
      </c>
    </row>
    <row r="105" spans="1:6" ht="52.5" customHeight="1">
      <c r="A105" s="143" t="s">
        <v>318</v>
      </c>
      <c r="B105" s="30" t="s">
        <v>319</v>
      </c>
      <c r="C105" s="149" t="s">
        <v>320</v>
      </c>
      <c r="D105" s="30"/>
      <c r="E105" s="142" t="s">
        <v>87</v>
      </c>
      <c r="F105" s="30"/>
    </row>
    <row r="106" spans="1:6" ht="52.5" customHeight="1">
      <c r="A106" s="55" t="s">
        <v>321</v>
      </c>
      <c r="B106" s="30" t="s">
        <v>322</v>
      </c>
      <c r="C106" s="30" t="s">
        <v>323</v>
      </c>
      <c r="D106" s="30"/>
      <c r="E106" s="142" t="s">
        <v>87</v>
      </c>
      <c r="F106" s="30"/>
    </row>
    <row r="107" spans="1:6" ht="52.5" customHeight="1">
      <c r="A107" s="143" t="s">
        <v>126</v>
      </c>
      <c r="B107" s="30" t="s">
        <v>315</v>
      </c>
      <c r="C107" s="149" t="s">
        <v>324</v>
      </c>
      <c r="D107" s="30"/>
      <c r="E107" s="142" t="s">
        <v>87</v>
      </c>
      <c r="F107" s="30"/>
    </row>
    <row r="108" spans="1:6" ht="52.5" customHeight="1">
      <c r="A108" s="143" t="s">
        <v>325</v>
      </c>
      <c r="B108" s="30" t="s">
        <v>315</v>
      </c>
      <c r="C108" s="149" t="s">
        <v>326</v>
      </c>
      <c r="D108" s="30"/>
      <c r="E108" s="142" t="s">
        <v>87</v>
      </c>
      <c r="F108" s="30"/>
    </row>
    <row r="109" spans="1:6" ht="52.5" customHeight="1">
      <c r="A109" s="55" t="s">
        <v>327</v>
      </c>
      <c r="B109" s="30" t="s">
        <v>328</v>
      </c>
      <c r="C109" s="30" t="s">
        <v>329</v>
      </c>
      <c r="D109" s="30"/>
      <c r="E109" s="142" t="s">
        <v>87</v>
      </c>
      <c r="F109" s="30"/>
    </row>
    <row r="110" spans="1:6" ht="52.5" customHeight="1">
      <c r="A110" s="143" t="s">
        <v>330</v>
      </c>
      <c r="B110" s="149" t="s">
        <v>331</v>
      </c>
      <c r="C110" s="149" t="s">
        <v>332</v>
      </c>
      <c r="D110" s="30"/>
      <c r="E110" s="142" t="s">
        <v>87</v>
      </c>
      <c r="F110" s="30"/>
    </row>
    <row r="111" spans="1:6" ht="52.5" customHeight="1">
      <c r="A111" s="143" t="s">
        <v>333</v>
      </c>
      <c r="B111" s="149" t="s">
        <v>334</v>
      </c>
      <c r="C111" s="149" t="s">
        <v>335</v>
      </c>
      <c r="D111" s="30"/>
      <c r="E111" s="142" t="s">
        <v>87</v>
      </c>
      <c r="F111" s="30"/>
    </row>
    <row r="112" spans="1:6" ht="52.5" customHeight="1">
      <c r="A112" s="143" t="s">
        <v>336</v>
      </c>
      <c r="B112" s="149" t="s">
        <v>337</v>
      </c>
      <c r="C112" s="149" t="s">
        <v>338</v>
      </c>
      <c r="D112" s="30"/>
      <c r="E112" s="142"/>
      <c r="F112" s="30"/>
    </row>
    <row r="113" spans="1:6" ht="52.5" customHeight="1">
      <c r="A113" s="55" t="s">
        <v>339</v>
      </c>
      <c r="B113" s="30" t="s">
        <v>340</v>
      </c>
      <c r="C113" s="30" t="s">
        <v>341</v>
      </c>
      <c r="D113" s="30"/>
      <c r="E113" s="142" t="s">
        <v>87</v>
      </c>
      <c r="F113" s="30"/>
    </row>
    <row r="114" spans="1:6" ht="52.5" customHeight="1">
      <c r="A114" s="143" t="s">
        <v>116</v>
      </c>
      <c r="B114" s="149" t="s">
        <v>342</v>
      </c>
      <c r="C114" s="149" t="s">
        <v>343</v>
      </c>
      <c r="D114" s="30"/>
      <c r="E114" s="142" t="s">
        <v>87</v>
      </c>
      <c r="F114" s="30"/>
    </row>
    <row r="115" spans="1:6" ht="52.5" customHeight="1">
      <c r="A115" s="143" t="s">
        <v>88</v>
      </c>
      <c r="B115" s="30" t="s">
        <v>344</v>
      </c>
      <c r="C115" s="149" t="s">
        <v>345</v>
      </c>
      <c r="D115" s="30"/>
      <c r="E115" s="142" t="s">
        <v>87</v>
      </c>
      <c r="F115" s="30"/>
    </row>
    <row r="116" spans="1:6" ht="52.5" customHeight="1">
      <c r="A116" s="143" t="s">
        <v>346</v>
      </c>
      <c r="B116" s="30" t="s">
        <v>347</v>
      </c>
      <c r="C116" s="149" t="s">
        <v>348</v>
      </c>
      <c r="D116" s="30"/>
      <c r="E116" s="142" t="s">
        <v>87</v>
      </c>
      <c r="F116" s="30"/>
    </row>
    <row r="117" spans="1:6" ht="52.5" customHeight="1">
      <c r="A117" s="143" t="s">
        <v>349</v>
      </c>
      <c r="B117" s="149" t="s">
        <v>331</v>
      </c>
      <c r="C117" s="149" t="s">
        <v>350</v>
      </c>
      <c r="D117" s="30"/>
      <c r="E117" s="142" t="s">
        <v>87</v>
      </c>
      <c r="F117" s="30"/>
    </row>
    <row r="118" spans="1:6" ht="52.5" customHeight="1">
      <c r="A118" s="55" t="s">
        <v>112</v>
      </c>
      <c r="B118" s="30" t="s">
        <v>136</v>
      </c>
      <c r="C118" s="30" t="s">
        <v>137</v>
      </c>
      <c r="D118" s="30"/>
      <c r="E118" s="142" t="s">
        <v>87</v>
      </c>
      <c r="F118" s="30" t="s">
        <v>351</v>
      </c>
    </row>
    <row r="119" spans="1:6" ht="52.5" customHeight="1">
      <c r="A119" s="55" t="s">
        <v>352</v>
      </c>
      <c r="B119" s="30" t="s">
        <v>353</v>
      </c>
      <c r="C119" s="30" t="s">
        <v>354</v>
      </c>
      <c r="D119" s="30"/>
      <c r="E119" s="142" t="s">
        <v>87</v>
      </c>
      <c r="F119" s="30"/>
    </row>
    <row r="120" spans="1:6" ht="52.5" customHeight="1">
      <c r="A120" s="55" t="s">
        <v>355</v>
      </c>
      <c r="B120" s="30" t="s">
        <v>356</v>
      </c>
      <c r="C120" s="30" t="s">
        <v>357</v>
      </c>
      <c r="D120" s="138"/>
      <c r="E120" s="142" t="s">
        <v>87</v>
      </c>
      <c r="F120" s="30"/>
    </row>
    <row r="121" spans="1:6" ht="52.5" customHeight="1">
      <c r="A121" s="143" t="s">
        <v>358</v>
      </c>
      <c r="B121" s="30" t="s">
        <v>359</v>
      </c>
      <c r="C121" s="149" t="s">
        <v>360</v>
      </c>
      <c r="D121" s="30"/>
      <c r="E121" s="142" t="s">
        <v>87</v>
      </c>
      <c r="F121" s="30"/>
    </row>
    <row r="122" spans="1:6" ht="52.5" customHeight="1">
      <c r="A122" s="55" t="s">
        <v>361</v>
      </c>
      <c r="B122" s="32" t="s">
        <v>362</v>
      </c>
      <c r="C122" s="30" t="s">
        <v>363</v>
      </c>
      <c r="E122" s="139" t="s">
        <v>87</v>
      </c>
      <c r="F122" s="30"/>
    </row>
    <row r="123" spans="1:6" ht="52.5" customHeight="1">
      <c r="A123" s="55" t="s">
        <v>125</v>
      </c>
      <c r="B123" s="30" t="s">
        <v>132</v>
      </c>
      <c r="C123" s="30" t="s">
        <v>133</v>
      </c>
      <c r="D123" s="30"/>
      <c r="E123" s="142" t="s">
        <v>87</v>
      </c>
      <c r="F123" s="30" t="s">
        <v>364</v>
      </c>
    </row>
    <row r="124" spans="1:6" ht="52.5" customHeight="1">
      <c r="A124" s="55" t="s">
        <v>365</v>
      </c>
      <c r="B124" s="30" t="s">
        <v>366</v>
      </c>
      <c r="C124" s="30" t="s">
        <v>367</v>
      </c>
      <c r="D124" s="30"/>
      <c r="E124" s="142" t="s">
        <v>87</v>
      </c>
      <c r="F124" s="30"/>
    </row>
    <row r="125" spans="1:6" ht="52.5" customHeight="1">
      <c r="A125" s="55" t="s">
        <v>368</v>
      </c>
      <c r="B125" s="32" t="s">
        <v>369</v>
      </c>
      <c r="C125" s="30" t="s">
        <v>370</v>
      </c>
      <c r="D125" s="30"/>
      <c r="E125" s="142" t="s">
        <v>87</v>
      </c>
      <c r="F125" s="30"/>
    </row>
    <row r="126" spans="1:6" ht="52.5" customHeight="1">
      <c r="A126" s="55" t="s">
        <v>371</v>
      </c>
      <c r="B126" s="32" t="s">
        <v>372</v>
      </c>
      <c r="C126" s="30" t="s">
        <v>373</v>
      </c>
      <c r="D126" s="30"/>
      <c r="E126" s="142" t="s">
        <v>87</v>
      </c>
      <c r="F126" s="30"/>
    </row>
    <row r="127" spans="1:6" ht="52.5" customHeight="1">
      <c r="A127" s="55" t="s">
        <v>374</v>
      </c>
      <c r="B127" s="32" t="s">
        <v>375</v>
      </c>
      <c r="C127" s="30" t="s">
        <v>376</v>
      </c>
      <c r="D127" s="30"/>
      <c r="E127" s="142" t="s">
        <v>87</v>
      </c>
      <c r="F127" s="30" t="s">
        <v>377</v>
      </c>
    </row>
    <row r="128" spans="1:6" ht="52.5" customHeight="1">
      <c r="A128" s="55" t="s">
        <v>378</v>
      </c>
      <c r="B128" s="32" t="s">
        <v>379</v>
      </c>
      <c r="C128" s="30" t="s">
        <v>380</v>
      </c>
      <c r="D128" s="30"/>
      <c r="E128" s="139" t="s">
        <v>87</v>
      </c>
      <c r="F128" s="30"/>
    </row>
    <row r="129" spans="1:6" ht="52.5" customHeight="1">
      <c r="A129" s="55" t="s">
        <v>381</v>
      </c>
      <c r="B129" s="30" t="s">
        <v>382</v>
      </c>
      <c r="C129" s="30" t="s">
        <v>383</v>
      </c>
      <c r="D129" s="30"/>
      <c r="E129" s="142" t="s">
        <v>87</v>
      </c>
      <c r="F129" s="30"/>
    </row>
    <row r="130" spans="1:6" ht="52.5" customHeight="1">
      <c r="A130" s="55" t="s">
        <v>384</v>
      </c>
      <c r="B130" s="32" t="s">
        <v>385</v>
      </c>
      <c r="C130" s="30" t="s">
        <v>386</v>
      </c>
      <c r="E130" s="139" t="s">
        <v>87</v>
      </c>
      <c r="F130" s="30"/>
    </row>
    <row r="131" spans="1:6" ht="52.5" customHeight="1">
      <c r="A131" s="55" t="s">
        <v>387</v>
      </c>
      <c r="B131" s="30" t="s">
        <v>388</v>
      </c>
      <c r="C131" s="30" t="s">
        <v>389</v>
      </c>
      <c r="D131" s="30"/>
      <c r="E131" s="142" t="s">
        <v>87</v>
      </c>
      <c r="F131" s="30"/>
    </row>
    <row r="132" spans="1:6" ht="52.5" customHeight="1">
      <c r="A132" s="55" t="s">
        <v>390</v>
      </c>
      <c r="B132" s="30" t="s">
        <v>391</v>
      </c>
      <c r="C132" s="30" t="s">
        <v>392</v>
      </c>
      <c r="D132" s="30"/>
      <c r="E132" s="142" t="s">
        <v>87</v>
      </c>
      <c r="F132" s="30"/>
    </row>
    <row r="133" spans="1:6" ht="52.5" customHeight="1">
      <c r="A133" s="55" t="s">
        <v>393</v>
      </c>
      <c r="B133" s="30" t="s">
        <v>394</v>
      </c>
      <c r="C133" s="30" t="s">
        <v>395</v>
      </c>
      <c r="D133" s="30"/>
      <c r="E133" s="142" t="s">
        <v>87</v>
      </c>
      <c r="F133" s="30"/>
    </row>
    <row r="134" spans="1:6" ht="52.5" customHeight="1">
      <c r="A134" s="143" t="s">
        <v>110</v>
      </c>
      <c r="B134" s="149" t="s">
        <v>396</v>
      </c>
      <c r="C134" s="149" t="s">
        <v>397</v>
      </c>
      <c r="D134" s="30"/>
      <c r="E134" s="142" t="s">
        <v>87</v>
      </c>
      <c r="F134" s="30"/>
    </row>
    <row r="135" spans="1:6" ht="52.5" customHeight="1">
      <c r="A135" s="55" t="s">
        <v>398</v>
      </c>
      <c r="B135" s="30" t="s">
        <v>399</v>
      </c>
      <c r="C135" s="30" t="s">
        <v>400</v>
      </c>
      <c r="D135" s="30"/>
      <c r="E135" s="142" t="s">
        <v>87</v>
      </c>
      <c r="F135" s="30"/>
    </row>
    <row r="136" spans="1:6" ht="52.5" customHeight="1">
      <c r="A136" s="55" t="s">
        <v>401</v>
      </c>
      <c r="B136" s="30" t="s">
        <v>402</v>
      </c>
      <c r="C136" s="30" t="s">
        <v>403</v>
      </c>
      <c r="D136" s="30"/>
      <c r="E136" s="142" t="s">
        <v>87</v>
      </c>
      <c r="F136" s="30"/>
    </row>
    <row r="137" spans="1:6" ht="52.5" customHeight="1">
      <c r="A137" s="55" t="s">
        <v>404</v>
      </c>
      <c r="B137" s="30" t="s">
        <v>405</v>
      </c>
      <c r="C137" s="30" t="s">
        <v>406</v>
      </c>
      <c r="D137" s="30"/>
      <c r="E137" s="142" t="s">
        <v>87</v>
      </c>
      <c r="F137" s="30"/>
    </row>
    <row r="138" spans="1:6" ht="52.5" customHeight="1">
      <c r="A138" s="55" t="s">
        <v>407</v>
      </c>
      <c r="B138" s="30" t="s">
        <v>408</v>
      </c>
      <c r="C138" s="30" t="s">
        <v>409</v>
      </c>
      <c r="D138" s="30"/>
      <c r="E138" s="142" t="s">
        <v>87</v>
      </c>
      <c r="F138" s="30"/>
    </row>
    <row r="139" spans="1:6" ht="8.25" customHeight="1">
      <c r="A139" s="131"/>
      <c r="B139" s="154"/>
      <c r="C139" s="154"/>
      <c r="D139" s="31"/>
      <c r="E139" s="28"/>
      <c r="F139" s="30"/>
    </row>
    <row r="140" spans="1:6" ht="23.25" customHeight="1">
      <c r="A140" s="147" t="s">
        <v>410</v>
      </c>
      <c r="B140" s="30"/>
      <c r="C140" s="30"/>
      <c r="D140" s="138"/>
      <c r="E140" s="142" t="s">
        <v>74</v>
      </c>
      <c r="F140" s="30"/>
    </row>
    <row r="141" spans="1:6" ht="52.5" customHeight="1">
      <c r="A141" s="148" t="s">
        <v>411</v>
      </c>
      <c r="B141" s="30" t="s">
        <v>412</v>
      </c>
      <c r="C141" s="30" t="s">
        <v>413</v>
      </c>
      <c r="D141" s="138"/>
      <c r="E141" s="142" t="s">
        <v>74</v>
      </c>
      <c r="F141" s="30"/>
    </row>
    <row r="142" spans="1:6" ht="52.5" customHeight="1">
      <c r="A142" s="148" t="s">
        <v>414</v>
      </c>
      <c r="B142" s="30" t="s">
        <v>415</v>
      </c>
      <c r="C142" s="30" t="s">
        <v>416</v>
      </c>
      <c r="D142" s="138"/>
      <c r="E142" s="142" t="s">
        <v>74</v>
      </c>
      <c r="F142" s="30"/>
    </row>
    <row r="143" spans="1:6" ht="52.5" customHeight="1">
      <c r="A143" s="57" t="s">
        <v>417</v>
      </c>
      <c r="B143" s="30" t="s">
        <v>418</v>
      </c>
      <c r="C143" s="30" t="s">
        <v>419</v>
      </c>
      <c r="D143" s="30"/>
      <c r="E143" s="142" t="s">
        <v>74</v>
      </c>
      <c r="F143" s="30"/>
    </row>
    <row r="144" spans="1:6" ht="52.5" customHeight="1">
      <c r="A144" s="57" t="s">
        <v>420</v>
      </c>
      <c r="B144" s="30" t="s">
        <v>421</v>
      </c>
      <c r="C144" s="30" t="s">
        <v>422</v>
      </c>
      <c r="D144" s="30"/>
      <c r="E144" s="142" t="s">
        <v>74</v>
      </c>
      <c r="F144" s="30"/>
    </row>
    <row r="145" spans="1:6" ht="52.5" customHeight="1">
      <c r="A145" s="148" t="s">
        <v>423</v>
      </c>
      <c r="B145" s="149" t="s">
        <v>424</v>
      </c>
      <c r="C145" s="149" t="s">
        <v>425</v>
      </c>
      <c r="D145" s="138"/>
      <c r="E145" s="142" t="s">
        <v>74</v>
      </c>
      <c r="F145" s="30"/>
    </row>
    <row r="146" spans="1:6" ht="52.5" customHeight="1">
      <c r="A146" s="148" t="s">
        <v>426</v>
      </c>
      <c r="B146" s="30" t="s">
        <v>427</v>
      </c>
      <c r="C146" s="30" t="s">
        <v>428</v>
      </c>
      <c r="D146" s="138"/>
      <c r="E146" s="142" t="s">
        <v>74</v>
      </c>
      <c r="F146" s="30"/>
    </row>
    <row r="147" spans="1:6" ht="52.5" customHeight="1">
      <c r="A147" s="148" t="s">
        <v>429</v>
      </c>
      <c r="B147" s="30" t="s">
        <v>430</v>
      </c>
      <c r="C147" s="30" t="s">
        <v>431</v>
      </c>
      <c r="D147" s="30"/>
      <c r="E147" s="142" t="s">
        <v>74</v>
      </c>
      <c r="F147" s="30"/>
    </row>
    <row r="148" spans="1:6" ht="52.5" customHeight="1">
      <c r="A148" s="148" t="s">
        <v>432</v>
      </c>
      <c r="B148" s="30" t="s">
        <v>433</v>
      </c>
      <c r="C148" s="30" t="s">
        <v>434</v>
      </c>
      <c r="D148" s="30"/>
      <c r="E148" s="142" t="s">
        <v>74</v>
      </c>
      <c r="F148" s="30"/>
    </row>
    <row r="149" spans="1:6" ht="52.5" customHeight="1">
      <c r="A149" s="57" t="s">
        <v>435</v>
      </c>
      <c r="B149" s="30" t="s">
        <v>436</v>
      </c>
      <c r="C149" s="30" t="s">
        <v>419</v>
      </c>
      <c r="D149" s="30"/>
      <c r="E149" s="142" t="s">
        <v>74</v>
      </c>
      <c r="F149" s="30"/>
    </row>
    <row r="150" spans="1:6" ht="52.5" customHeight="1">
      <c r="A150" s="148" t="s">
        <v>437</v>
      </c>
      <c r="B150" s="30" t="s">
        <v>438</v>
      </c>
      <c r="C150" s="30" t="s">
        <v>439</v>
      </c>
      <c r="D150" s="138"/>
      <c r="E150" s="142" t="s">
        <v>74</v>
      </c>
      <c r="F150" s="30"/>
    </row>
    <row r="151" spans="1:6" ht="52.5" customHeight="1">
      <c r="A151" s="148" t="s">
        <v>440</v>
      </c>
      <c r="B151" s="30" t="s">
        <v>441</v>
      </c>
      <c r="C151" s="30" t="s">
        <v>442</v>
      </c>
      <c r="D151" s="138"/>
      <c r="E151" s="142" t="s">
        <v>74</v>
      </c>
      <c r="F151" s="30"/>
    </row>
    <row r="152" spans="1:6" ht="52.5" customHeight="1">
      <c r="A152" s="148" t="s">
        <v>120</v>
      </c>
      <c r="B152" s="30" t="s">
        <v>443</v>
      </c>
      <c r="C152" s="30" t="s">
        <v>442</v>
      </c>
      <c r="D152" s="138"/>
      <c r="E152" s="142" t="s">
        <v>74</v>
      </c>
      <c r="F152" s="30"/>
    </row>
    <row r="153" spans="1:6" ht="52.5" customHeight="1">
      <c r="A153" s="148" t="s">
        <v>444</v>
      </c>
      <c r="B153" s="30" t="s">
        <v>445</v>
      </c>
      <c r="C153" s="30" t="s">
        <v>446</v>
      </c>
      <c r="D153" s="30"/>
      <c r="E153" s="142" t="s">
        <v>74</v>
      </c>
      <c r="F153" s="30"/>
    </row>
    <row r="154" spans="1:6" ht="52.5" customHeight="1">
      <c r="A154" s="148" t="s">
        <v>89</v>
      </c>
      <c r="B154" s="30" t="s">
        <v>447</v>
      </c>
      <c r="C154" s="30" t="s">
        <v>448</v>
      </c>
      <c r="D154" s="138"/>
      <c r="E154" s="142" t="s">
        <v>74</v>
      </c>
      <c r="F154" s="30"/>
    </row>
    <row r="155" spans="1:6" ht="52.5" customHeight="1">
      <c r="A155" s="57" t="s">
        <v>449</v>
      </c>
      <c r="B155" s="30" t="s">
        <v>450</v>
      </c>
      <c r="C155" s="30" t="s">
        <v>451</v>
      </c>
      <c r="D155" s="30"/>
      <c r="E155" s="142" t="s">
        <v>74</v>
      </c>
      <c r="F155" s="30"/>
    </row>
    <row r="156" spans="1:6" ht="52.5" customHeight="1">
      <c r="A156" s="148" t="s">
        <v>452</v>
      </c>
      <c r="B156" s="30" t="s">
        <v>453</v>
      </c>
      <c r="C156" s="30" t="s">
        <v>454</v>
      </c>
      <c r="D156" s="138"/>
      <c r="E156" s="142" t="s">
        <v>74</v>
      </c>
      <c r="F156" s="30"/>
    </row>
    <row r="157" spans="1:6" ht="52.5" customHeight="1">
      <c r="A157" s="150" t="s">
        <v>293</v>
      </c>
      <c r="B157" s="30" t="s">
        <v>294</v>
      </c>
      <c r="C157" s="30" t="s">
        <v>295</v>
      </c>
      <c r="D157" s="30"/>
      <c r="E157" s="142" t="s">
        <v>74</v>
      </c>
      <c r="F157" s="30"/>
    </row>
    <row r="158" spans="1:6" ht="52.5" customHeight="1">
      <c r="A158" s="150" t="s">
        <v>455</v>
      </c>
      <c r="B158" s="30" t="s">
        <v>456</v>
      </c>
      <c r="C158" s="30" t="s">
        <v>457</v>
      </c>
      <c r="D158" s="30"/>
      <c r="E158" s="142" t="s">
        <v>74</v>
      </c>
      <c r="F158" s="30"/>
    </row>
    <row r="159" spans="1:6" ht="52.5" customHeight="1">
      <c r="A159" s="57" t="s">
        <v>297</v>
      </c>
      <c r="B159" s="30" t="s">
        <v>458</v>
      </c>
      <c r="C159" s="30" t="s">
        <v>299</v>
      </c>
      <c r="D159" s="30"/>
      <c r="E159" s="142" t="s">
        <v>74</v>
      </c>
      <c r="F159" s="30"/>
    </row>
    <row r="160" spans="1:6" ht="52.5" customHeight="1">
      <c r="A160" s="148" t="s">
        <v>459</v>
      </c>
      <c r="B160" s="149" t="s">
        <v>460</v>
      </c>
      <c r="C160" s="149" t="s">
        <v>461</v>
      </c>
      <c r="D160" s="138"/>
      <c r="E160" s="142" t="s">
        <v>74</v>
      </c>
      <c r="F160" s="30"/>
    </row>
    <row r="161" spans="1:6" ht="52.5" customHeight="1">
      <c r="A161" s="57" t="s">
        <v>462</v>
      </c>
      <c r="B161" s="30" t="s">
        <v>463</v>
      </c>
      <c r="C161" s="30" t="s">
        <v>464</v>
      </c>
      <c r="D161" s="30"/>
      <c r="E161" s="142" t="s">
        <v>74</v>
      </c>
      <c r="F161" s="30"/>
    </row>
    <row r="162" spans="1:6" ht="52.5" customHeight="1">
      <c r="A162" s="148" t="s">
        <v>465</v>
      </c>
      <c r="B162" s="30" t="s">
        <v>466</v>
      </c>
      <c r="C162" s="30" t="s">
        <v>416</v>
      </c>
      <c r="D162" s="138"/>
      <c r="E162" s="142" t="s">
        <v>74</v>
      </c>
      <c r="F162" s="30"/>
    </row>
    <row r="163" spans="1:6" ht="52.5" customHeight="1">
      <c r="A163" s="148" t="s">
        <v>467</v>
      </c>
      <c r="B163" s="30" t="s">
        <v>468</v>
      </c>
      <c r="C163" s="30" t="s">
        <v>469</v>
      </c>
      <c r="D163" s="30"/>
      <c r="E163" s="142" t="s">
        <v>74</v>
      </c>
      <c r="F163" s="30"/>
    </row>
    <row r="164" spans="1:6" ht="52.5" customHeight="1">
      <c r="A164" s="57" t="s">
        <v>470</v>
      </c>
      <c r="B164" s="149" t="s">
        <v>463</v>
      </c>
      <c r="C164" s="149" t="s">
        <v>471</v>
      </c>
      <c r="D164" s="30"/>
      <c r="E164" s="142" t="s">
        <v>74</v>
      </c>
      <c r="F164" s="30"/>
    </row>
    <row r="165" spans="1:6" ht="52.5" customHeight="1">
      <c r="A165" s="148" t="s">
        <v>472</v>
      </c>
      <c r="B165" s="30" t="s">
        <v>473</v>
      </c>
      <c r="C165" s="30" t="s">
        <v>474</v>
      </c>
      <c r="D165" s="138"/>
      <c r="E165" s="142" t="s">
        <v>74</v>
      </c>
      <c r="F165" s="30"/>
    </row>
    <row r="166" spans="1:6" ht="52.5" customHeight="1">
      <c r="A166" s="148" t="s">
        <v>475</v>
      </c>
      <c r="B166" s="30" t="s">
        <v>476</v>
      </c>
      <c r="C166" s="156" t="s">
        <v>477</v>
      </c>
      <c r="D166" s="138"/>
      <c r="E166" s="142" t="s">
        <v>74</v>
      </c>
      <c r="F166" s="30"/>
    </row>
    <row r="167" spans="1:6" ht="52.5" customHeight="1">
      <c r="A167" s="148" t="s">
        <v>478</v>
      </c>
      <c r="B167" s="30" t="s">
        <v>479</v>
      </c>
      <c r="C167" s="30" t="s">
        <v>480</v>
      </c>
      <c r="D167" s="30"/>
      <c r="E167" s="142" t="s">
        <v>74</v>
      </c>
      <c r="F167" s="30"/>
    </row>
    <row r="168" spans="1:6" ht="52.5" customHeight="1">
      <c r="A168" s="148" t="s">
        <v>107</v>
      </c>
      <c r="B168" s="30" t="s">
        <v>481</v>
      </c>
      <c r="C168" s="30" t="s">
        <v>482</v>
      </c>
      <c r="D168" s="138"/>
      <c r="E168" s="142" t="s">
        <v>74</v>
      </c>
      <c r="F168" s="30"/>
    </row>
    <row r="169" spans="1:6" ht="52.5" customHeight="1">
      <c r="A169" s="148" t="s">
        <v>108</v>
      </c>
      <c r="B169" s="30" t="s">
        <v>483</v>
      </c>
      <c r="C169" s="156" t="s">
        <v>484</v>
      </c>
      <c r="D169" s="138"/>
      <c r="E169" s="142" t="s">
        <v>74</v>
      </c>
      <c r="F169" s="30"/>
    </row>
    <row r="170" spans="1:6" ht="52.5" customHeight="1">
      <c r="A170" s="148" t="s">
        <v>485</v>
      </c>
      <c r="B170" s="30" t="s">
        <v>483</v>
      </c>
      <c r="C170" s="156" t="s">
        <v>484</v>
      </c>
      <c r="D170" s="138"/>
      <c r="E170" s="142" t="s">
        <v>74</v>
      </c>
      <c r="F170" s="30"/>
    </row>
    <row r="171" spans="1:6" ht="52.5" customHeight="1">
      <c r="A171" s="148" t="s">
        <v>486</v>
      </c>
      <c r="B171" s="30" t="s">
        <v>487</v>
      </c>
      <c r="C171" s="30" t="s">
        <v>488</v>
      </c>
      <c r="D171" s="138"/>
      <c r="E171" s="142" t="s">
        <v>74</v>
      </c>
      <c r="F171" s="30"/>
    </row>
    <row r="172" spans="1:6" ht="52.5" customHeight="1">
      <c r="A172" s="148" t="s">
        <v>97</v>
      </c>
      <c r="B172" s="149" t="s">
        <v>143</v>
      </c>
      <c r="C172" s="149" t="s">
        <v>144</v>
      </c>
      <c r="D172" s="138"/>
      <c r="E172" s="142" t="s">
        <v>74</v>
      </c>
      <c r="F172" s="30"/>
    </row>
    <row r="173" spans="1:6" ht="52.5" customHeight="1">
      <c r="A173" s="148" t="s">
        <v>489</v>
      </c>
      <c r="B173" s="30" t="s">
        <v>490</v>
      </c>
      <c r="C173" s="30" t="s">
        <v>491</v>
      </c>
      <c r="D173" s="30"/>
      <c r="E173" s="142" t="s">
        <v>74</v>
      </c>
      <c r="F173" s="30"/>
    </row>
    <row r="174" spans="1:6" ht="52.5" customHeight="1">
      <c r="A174" s="148" t="s">
        <v>492</v>
      </c>
      <c r="B174" s="30" t="s">
        <v>493</v>
      </c>
      <c r="C174" s="30" t="s">
        <v>494</v>
      </c>
      <c r="D174" s="30"/>
      <c r="E174" s="142" t="s">
        <v>74</v>
      </c>
      <c r="F174" s="30"/>
    </row>
    <row r="175" spans="1:6" ht="52.5" customHeight="1">
      <c r="A175" s="148" t="s">
        <v>495</v>
      </c>
      <c r="B175" s="30" t="s">
        <v>496</v>
      </c>
      <c r="C175" s="30" t="s">
        <v>497</v>
      </c>
      <c r="D175" s="30"/>
      <c r="E175" s="142" t="s">
        <v>74</v>
      </c>
      <c r="F175" s="30"/>
    </row>
    <row r="176" spans="1:6" ht="52.5" customHeight="1">
      <c r="A176" s="57" t="s">
        <v>307</v>
      </c>
      <c r="B176" s="30" t="s">
        <v>498</v>
      </c>
      <c r="C176" s="30" t="s">
        <v>499</v>
      </c>
      <c r="D176" s="30"/>
      <c r="E176" s="142" t="s">
        <v>74</v>
      </c>
      <c r="F176" s="30"/>
    </row>
    <row r="177" spans="1:6" ht="52.5" customHeight="1">
      <c r="A177" s="148" t="s">
        <v>500</v>
      </c>
      <c r="B177" s="30" t="s">
        <v>107</v>
      </c>
      <c r="C177" s="30" t="s">
        <v>501</v>
      </c>
      <c r="D177" s="138"/>
      <c r="E177" s="142" t="s">
        <v>74</v>
      </c>
      <c r="F177" s="30"/>
    </row>
    <row r="178" spans="1:6" ht="52.5" customHeight="1">
      <c r="A178" s="148" t="s">
        <v>121</v>
      </c>
      <c r="B178" s="30" t="s">
        <v>443</v>
      </c>
      <c r="C178" s="30" t="s">
        <v>442</v>
      </c>
      <c r="D178" s="138"/>
      <c r="E178" s="142" t="s">
        <v>74</v>
      </c>
      <c r="F178" s="30"/>
    </row>
    <row r="179" spans="1:6" ht="52.5" customHeight="1">
      <c r="A179" s="148" t="s">
        <v>502</v>
      </c>
      <c r="B179" s="32" t="s">
        <v>503</v>
      </c>
      <c r="C179" s="156" t="s">
        <v>504</v>
      </c>
      <c r="D179" s="138"/>
      <c r="E179" s="142" t="s">
        <v>74</v>
      </c>
      <c r="F179" s="30"/>
    </row>
    <row r="180" spans="1:6" ht="52.5" customHeight="1">
      <c r="A180" s="148" t="s">
        <v>505</v>
      </c>
      <c r="B180" s="32" t="s">
        <v>506</v>
      </c>
      <c r="C180" s="30" t="s">
        <v>413</v>
      </c>
      <c r="D180" s="138"/>
      <c r="E180" s="142" t="s">
        <v>74</v>
      </c>
      <c r="F180" s="30"/>
    </row>
    <row r="181" spans="1:6" ht="52.5" customHeight="1">
      <c r="A181" s="148" t="s">
        <v>507</v>
      </c>
      <c r="B181" s="32" t="s">
        <v>508</v>
      </c>
      <c r="C181" s="30" t="s">
        <v>509</v>
      </c>
      <c r="D181" s="30"/>
      <c r="E181" s="142" t="s">
        <v>74</v>
      </c>
      <c r="F181" s="30"/>
    </row>
    <row r="182" spans="1:6" ht="52.5" customHeight="1">
      <c r="A182" s="148" t="s">
        <v>510</v>
      </c>
      <c r="B182" s="32" t="s">
        <v>511</v>
      </c>
      <c r="C182" s="30" t="s">
        <v>512</v>
      </c>
      <c r="D182" s="30"/>
      <c r="E182" s="142" t="s">
        <v>74</v>
      </c>
      <c r="F182" s="30"/>
    </row>
    <row r="183" spans="1:6" ht="52.5" customHeight="1">
      <c r="A183" s="148" t="s">
        <v>513</v>
      </c>
      <c r="B183" s="32" t="s">
        <v>514</v>
      </c>
      <c r="C183" s="30" t="s">
        <v>515</v>
      </c>
      <c r="D183" s="30"/>
      <c r="E183" s="142" t="s">
        <v>74</v>
      </c>
      <c r="F183" s="30"/>
    </row>
    <row r="184" spans="1:6" ht="52.5" customHeight="1">
      <c r="A184" s="148" t="s">
        <v>516</v>
      </c>
      <c r="B184" s="32" t="s">
        <v>517</v>
      </c>
      <c r="C184" s="30" t="s">
        <v>515</v>
      </c>
      <c r="D184" s="30"/>
      <c r="E184" s="142" t="s">
        <v>74</v>
      </c>
      <c r="F184" s="30"/>
    </row>
    <row r="185" spans="1:6" ht="52.5" customHeight="1">
      <c r="A185" s="148" t="s">
        <v>518</v>
      </c>
      <c r="B185" s="32" t="s">
        <v>519</v>
      </c>
      <c r="C185" s="30" t="s">
        <v>520</v>
      </c>
      <c r="D185" s="30"/>
      <c r="E185" s="142" t="s">
        <v>74</v>
      </c>
      <c r="F185" s="30"/>
    </row>
    <row r="186" spans="1:6" ht="52.5" customHeight="1">
      <c r="A186" s="148" t="s">
        <v>1100</v>
      </c>
      <c r="B186" s="32" t="s">
        <v>1101</v>
      </c>
      <c r="C186" s="30" t="s">
        <v>1102</v>
      </c>
      <c r="D186" s="30"/>
      <c r="E186" s="142" t="s">
        <v>74</v>
      </c>
      <c r="F186" s="30"/>
    </row>
    <row r="187" spans="1:6" ht="52.5" customHeight="1">
      <c r="A187" s="148" t="s">
        <v>521</v>
      </c>
      <c r="B187" s="32" t="s">
        <v>418</v>
      </c>
      <c r="C187" s="30" t="s">
        <v>419</v>
      </c>
      <c r="D187" s="30"/>
      <c r="E187" s="142" t="s">
        <v>74</v>
      </c>
      <c r="F187" s="30"/>
    </row>
    <row r="188" spans="1:6" ht="52.5" customHeight="1">
      <c r="A188" s="148" t="s">
        <v>522</v>
      </c>
      <c r="B188" s="32" t="s">
        <v>523</v>
      </c>
      <c r="C188" s="30" t="s">
        <v>524</v>
      </c>
      <c r="D188" s="30"/>
      <c r="E188" s="142" t="s">
        <v>74</v>
      </c>
      <c r="F188" s="30"/>
    </row>
    <row r="189" spans="1:6" ht="52.5" customHeight="1">
      <c r="A189" s="148" t="s">
        <v>525</v>
      </c>
      <c r="B189" s="32" t="s">
        <v>526</v>
      </c>
      <c r="C189" s="30" t="s">
        <v>527</v>
      </c>
      <c r="D189" s="30"/>
      <c r="E189" s="142" t="s">
        <v>74</v>
      </c>
      <c r="F189" s="30"/>
    </row>
    <row r="190" spans="1:6" ht="52.5" customHeight="1">
      <c r="A190" s="148" t="s">
        <v>1075</v>
      </c>
      <c r="B190" s="32" t="s">
        <v>1076</v>
      </c>
      <c r="C190" s="30" t="s">
        <v>529</v>
      </c>
      <c r="D190" s="30"/>
      <c r="E190" s="142" t="s">
        <v>74</v>
      </c>
      <c r="F190" s="30"/>
    </row>
    <row r="191" spans="1:6" ht="52.5" customHeight="1">
      <c r="A191" s="148" t="s">
        <v>114</v>
      </c>
      <c r="B191" s="32" t="s">
        <v>1099</v>
      </c>
      <c r="C191" s="30" t="s">
        <v>529</v>
      </c>
      <c r="D191" s="30"/>
      <c r="E191" s="142" t="s">
        <v>74</v>
      </c>
      <c r="F191" s="30"/>
    </row>
    <row r="192" spans="1:6" ht="52.5" customHeight="1">
      <c r="A192" s="148" t="s">
        <v>530</v>
      </c>
      <c r="B192" s="32" t="s">
        <v>528</v>
      </c>
      <c r="C192" s="30" t="s">
        <v>531</v>
      </c>
      <c r="D192" s="30"/>
      <c r="E192" s="142" t="s">
        <v>74</v>
      </c>
      <c r="F192" s="30"/>
    </row>
    <row r="193" spans="1:6" ht="52.5" customHeight="1">
      <c r="A193" s="148" t="s">
        <v>532</v>
      </c>
      <c r="B193" s="32" t="s">
        <v>528</v>
      </c>
      <c r="C193" s="156" t="s">
        <v>533</v>
      </c>
      <c r="D193" s="138"/>
      <c r="E193" s="142" t="s">
        <v>74</v>
      </c>
      <c r="F193" s="30"/>
    </row>
    <row r="194" spans="1:6" ht="52.5" customHeight="1">
      <c r="A194" s="57" t="s">
        <v>106</v>
      </c>
      <c r="B194" s="32" t="s">
        <v>138</v>
      </c>
      <c r="C194" s="30" t="s">
        <v>139</v>
      </c>
      <c r="D194" s="30"/>
      <c r="E194" s="142" t="s">
        <v>74</v>
      </c>
      <c r="F194" s="30"/>
    </row>
    <row r="195" spans="1:6" ht="52.5" customHeight="1">
      <c r="A195" s="57" t="s">
        <v>83</v>
      </c>
      <c r="B195" s="32" t="s">
        <v>534</v>
      </c>
      <c r="C195" s="30" t="s">
        <v>535</v>
      </c>
      <c r="D195" s="30"/>
      <c r="E195" s="142" t="s">
        <v>74</v>
      </c>
      <c r="F195" s="30"/>
    </row>
    <row r="196" spans="1:6" ht="52.5" customHeight="1">
      <c r="A196" s="148" t="s">
        <v>104</v>
      </c>
      <c r="B196" s="32" t="s">
        <v>536</v>
      </c>
      <c r="C196" s="30" t="s">
        <v>537</v>
      </c>
      <c r="D196" s="138"/>
      <c r="E196" s="142" t="s">
        <v>74</v>
      </c>
      <c r="F196" s="30"/>
    </row>
    <row r="197" spans="1:6" ht="52.5" customHeight="1">
      <c r="A197" s="148" t="s">
        <v>538</v>
      </c>
      <c r="B197" s="32" t="s">
        <v>539</v>
      </c>
      <c r="C197" s="30" t="s">
        <v>540</v>
      </c>
      <c r="D197" s="30"/>
      <c r="E197" s="142" t="s">
        <v>74</v>
      </c>
      <c r="F197" s="30"/>
    </row>
    <row r="198" spans="1:6" ht="52.5" customHeight="1">
      <c r="A198" s="148" t="s">
        <v>95</v>
      </c>
      <c r="B198" s="32" t="s">
        <v>135</v>
      </c>
      <c r="C198" s="30" t="s">
        <v>96</v>
      </c>
      <c r="D198" s="138"/>
      <c r="E198" s="142" t="s">
        <v>74</v>
      </c>
      <c r="F198" s="30"/>
    </row>
    <row r="199" spans="1:6" ht="52.5" customHeight="1">
      <c r="A199" s="148" t="s">
        <v>541</v>
      </c>
      <c r="B199" s="32" t="s">
        <v>542</v>
      </c>
      <c r="C199" s="156" t="s">
        <v>543</v>
      </c>
      <c r="D199" s="138"/>
      <c r="E199" s="142" t="s">
        <v>74</v>
      </c>
      <c r="F199" s="30"/>
    </row>
    <row r="200" spans="1:6" ht="52.5" customHeight="1">
      <c r="A200" s="148" t="s">
        <v>544</v>
      </c>
      <c r="B200" s="32" t="s">
        <v>545</v>
      </c>
      <c r="C200" s="30" t="s">
        <v>504</v>
      </c>
      <c r="D200" s="30"/>
      <c r="E200" s="142" t="s">
        <v>74</v>
      </c>
      <c r="F200" s="30"/>
    </row>
    <row r="201" spans="1:6" ht="52.5" customHeight="1">
      <c r="A201" s="148" t="s">
        <v>544</v>
      </c>
      <c r="B201" s="32" t="s">
        <v>545</v>
      </c>
      <c r="C201" s="156" t="s">
        <v>504</v>
      </c>
      <c r="D201" s="138"/>
      <c r="E201" s="142" t="s">
        <v>74</v>
      </c>
      <c r="F201" s="30"/>
    </row>
    <row r="202" spans="1:6" ht="52.5" customHeight="1">
      <c r="A202" s="148" t="s">
        <v>75</v>
      </c>
      <c r="B202" s="32" t="s">
        <v>134</v>
      </c>
      <c r="C202" s="30" t="s">
        <v>105</v>
      </c>
      <c r="D202" s="138"/>
      <c r="E202" s="142" t="s">
        <v>74</v>
      </c>
      <c r="F202" s="30"/>
    </row>
    <row r="203" spans="1:6" ht="52.5" customHeight="1">
      <c r="A203" s="148" t="s">
        <v>546</v>
      </c>
      <c r="B203" s="32" t="s">
        <v>547</v>
      </c>
      <c r="C203" s="30" t="s">
        <v>548</v>
      </c>
      <c r="D203" s="30"/>
      <c r="E203" s="142" t="s">
        <v>74</v>
      </c>
      <c r="F203" s="30"/>
    </row>
    <row r="204" spans="1:6" ht="52.5" customHeight="1">
      <c r="A204" s="148" t="s">
        <v>549</v>
      </c>
      <c r="B204" s="32" t="s">
        <v>550</v>
      </c>
      <c r="C204" s="30" t="s">
        <v>551</v>
      </c>
      <c r="D204" s="138"/>
      <c r="E204" s="142" t="s">
        <v>74</v>
      </c>
      <c r="F204" s="30"/>
    </row>
    <row r="205" spans="1:6" ht="52.5" customHeight="1">
      <c r="A205" s="148" t="s">
        <v>100</v>
      </c>
      <c r="B205" s="32" t="s">
        <v>143</v>
      </c>
      <c r="C205" s="30" t="s">
        <v>552</v>
      </c>
      <c r="D205" s="138"/>
      <c r="E205" s="142" t="s">
        <v>74</v>
      </c>
      <c r="F205" s="30"/>
    </row>
    <row r="206" spans="1:6" ht="52.5" customHeight="1">
      <c r="A206" s="148" t="s">
        <v>553</v>
      </c>
      <c r="B206" s="32" t="s">
        <v>554</v>
      </c>
      <c r="C206" s="30" t="s">
        <v>515</v>
      </c>
      <c r="D206" s="30"/>
      <c r="E206" s="142" t="s">
        <v>74</v>
      </c>
      <c r="F206" s="30"/>
    </row>
    <row r="207" spans="1:6" ht="52.5" customHeight="1">
      <c r="A207" s="148" t="s">
        <v>393</v>
      </c>
      <c r="B207" s="155" t="s">
        <v>394</v>
      </c>
      <c r="C207" s="149" t="s">
        <v>555</v>
      </c>
      <c r="D207" s="138"/>
      <c r="E207" s="142" t="s">
        <v>74</v>
      </c>
      <c r="F207" s="30"/>
    </row>
    <row r="208" spans="1:6" ht="52.5" customHeight="1">
      <c r="A208" s="148" t="s">
        <v>556</v>
      </c>
      <c r="B208" s="155" t="s">
        <v>557</v>
      </c>
      <c r="C208" s="149" t="s">
        <v>558</v>
      </c>
      <c r="D208" s="138"/>
      <c r="E208" s="142" t="s">
        <v>74</v>
      </c>
      <c r="F208" s="30"/>
    </row>
    <row r="209" spans="1:6" ht="52.5" customHeight="1">
      <c r="A209" s="148" t="s">
        <v>559</v>
      </c>
      <c r="B209" s="32" t="s">
        <v>560</v>
      </c>
      <c r="C209" s="30" t="s">
        <v>497</v>
      </c>
      <c r="D209" s="30"/>
      <c r="E209" s="142" t="s">
        <v>74</v>
      </c>
      <c r="F209" s="30"/>
    </row>
    <row r="210" spans="1:6" ht="52.5" customHeight="1">
      <c r="A210" s="148" t="s">
        <v>561</v>
      </c>
      <c r="B210" s="32" t="s">
        <v>562</v>
      </c>
      <c r="C210" s="30" t="s">
        <v>563</v>
      </c>
      <c r="D210" s="138"/>
      <c r="E210" s="142" t="s">
        <v>74</v>
      </c>
      <c r="F210" s="30"/>
    </row>
    <row r="211" spans="1:6" ht="52.5" customHeight="1">
      <c r="A211" s="148" t="s">
        <v>564</v>
      </c>
      <c r="B211" s="32" t="s">
        <v>565</v>
      </c>
      <c r="C211" s="30" t="s">
        <v>566</v>
      </c>
      <c r="D211" s="30"/>
      <c r="E211" s="142" t="s">
        <v>74</v>
      </c>
      <c r="F211" s="30"/>
    </row>
    <row r="212" spans="1:6" ht="52.5" customHeight="1">
      <c r="A212" s="148" t="s">
        <v>567</v>
      </c>
      <c r="B212" s="32" t="s">
        <v>568</v>
      </c>
      <c r="C212" s="30" t="s">
        <v>569</v>
      </c>
      <c r="D212" s="138"/>
      <c r="E212" s="142" t="s">
        <v>74</v>
      </c>
      <c r="F212" s="30"/>
    </row>
    <row r="213" spans="1:6" ht="52.5" customHeight="1">
      <c r="A213" s="148" t="s">
        <v>570</v>
      </c>
      <c r="B213" s="32" t="s">
        <v>571</v>
      </c>
      <c r="C213" s="30" t="s">
        <v>497</v>
      </c>
      <c r="D213" s="30"/>
      <c r="E213" s="142" t="s">
        <v>74</v>
      </c>
      <c r="F213" s="30"/>
    </row>
    <row r="214" spans="1:6" ht="52.5" customHeight="1">
      <c r="A214" s="148" t="s">
        <v>572</v>
      </c>
      <c r="B214" s="32" t="s">
        <v>573</v>
      </c>
      <c r="C214" s="30" t="s">
        <v>413</v>
      </c>
      <c r="D214" s="138"/>
      <c r="E214" s="142" t="s">
        <v>74</v>
      </c>
      <c r="F214" s="30"/>
    </row>
    <row r="215" spans="1:6" ht="52.5" customHeight="1">
      <c r="A215" s="148" t="s">
        <v>574</v>
      </c>
      <c r="B215" s="32" t="s">
        <v>481</v>
      </c>
      <c r="C215" s="156" t="s">
        <v>575</v>
      </c>
      <c r="D215" s="138"/>
      <c r="E215" s="142" t="s">
        <v>74</v>
      </c>
      <c r="F215" s="30"/>
    </row>
    <row r="216" spans="1:6" ht="52.5" customHeight="1">
      <c r="A216" s="148" t="s">
        <v>109</v>
      </c>
      <c r="B216" s="32" t="s">
        <v>481</v>
      </c>
      <c r="C216" s="156" t="s">
        <v>529</v>
      </c>
      <c r="D216" s="138"/>
      <c r="E216" s="142" t="s">
        <v>74</v>
      </c>
      <c r="F216" s="30"/>
    </row>
    <row r="217" spans="1:6" ht="52.5" customHeight="1">
      <c r="A217" s="148" t="s">
        <v>576</v>
      </c>
      <c r="B217" s="32" t="s">
        <v>577</v>
      </c>
      <c r="C217" s="156" t="s">
        <v>578</v>
      </c>
      <c r="D217" s="138"/>
      <c r="E217" s="142" t="s">
        <v>74</v>
      </c>
      <c r="F217" s="30"/>
    </row>
    <row r="218" spans="1:6" ht="42.75" customHeight="1">
      <c r="A218" s="148" t="s">
        <v>579</v>
      </c>
      <c r="B218" s="32" t="s">
        <v>580</v>
      </c>
      <c r="C218" s="30" t="s">
        <v>581</v>
      </c>
      <c r="D218" s="30"/>
      <c r="E218" s="142" t="s">
        <v>74</v>
      </c>
      <c r="F218" s="30"/>
    </row>
    <row r="219" spans="1:6" ht="42.75" customHeight="1">
      <c r="A219" s="148" t="s">
        <v>579</v>
      </c>
      <c r="B219" s="32" t="s">
        <v>580</v>
      </c>
      <c r="C219" s="30" t="s">
        <v>582</v>
      </c>
      <c r="D219" s="138"/>
      <c r="E219" s="142" t="s">
        <v>74</v>
      </c>
      <c r="F219" s="30"/>
    </row>
    <row r="220" spans="1:6" ht="42.75" customHeight="1">
      <c r="A220" s="148" t="s">
        <v>122</v>
      </c>
      <c r="B220" s="32" t="s">
        <v>583</v>
      </c>
      <c r="C220" s="30" t="s">
        <v>128</v>
      </c>
      <c r="D220" s="30"/>
      <c r="E220" s="142" t="s">
        <v>74</v>
      </c>
      <c r="F220" s="30"/>
    </row>
    <row r="221" spans="1:6" ht="52.5" customHeight="1">
      <c r="A221" s="57" t="s">
        <v>584</v>
      </c>
      <c r="B221" s="32" t="s">
        <v>418</v>
      </c>
      <c r="C221" s="30" t="s">
        <v>419</v>
      </c>
      <c r="D221" s="30"/>
      <c r="E221" s="142" t="s">
        <v>74</v>
      </c>
      <c r="F221" s="30"/>
    </row>
    <row r="222" spans="1:6" ht="52.5" customHeight="1">
      <c r="A222" s="148" t="s">
        <v>585</v>
      </c>
      <c r="B222" s="32" t="s">
        <v>586</v>
      </c>
      <c r="C222" s="30" t="s">
        <v>587</v>
      </c>
      <c r="D222" s="30"/>
      <c r="E222" s="142" t="s">
        <v>74</v>
      </c>
      <c r="F222" s="30"/>
    </row>
    <row r="223" spans="1:6" ht="52.5" customHeight="1">
      <c r="A223" s="148" t="s">
        <v>588</v>
      </c>
      <c r="B223" s="32" t="s">
        <v>589</v>
      </c>
      <c r="C223" s="30" t="s">
        <v>488</v>
      </c>
      <c r="D223" s="138"/>
      <c r="E223" s="142" t="s">
        <v>74</v>
      </c>
      <c r="F223" s="30"/>
    </row>
    <row r="224" spans="1:6" ht="52.5" customHeight="1">
      <c r="A224" s="148" t="s">
        <v>590</v>
      </c>
      <c r="B224" s="32" t="s">
        <v>591</v>
      </c>
      <c r="C224" s="156" t="s">
        <v>529</v>
      </c>
      <c r="D224" s="138"/>
      <c r="E224" s="142" t="s">
        <v>74</v>
      </c>
      <c r="F224" s="30"/>
    </row>
    <row r="225" spans="1:6" ht="52.5" customHeight="1">
      <c r="A225" s="148" t="s">
        <v>592</v>
      </c>
      <c r="B225" s="155" t="s">
        <v>593</v>
      </c>
      <c r="C225" s="149" t="s">
        <v>471</v>
      </c>
      <c r="D225" s="30"/>
      <c r="E225" s="142" t="s">
        <v>74</v>
      </c>
      <c r="F225" s="30"/>
    </row>
    <row r="226" spans="1:6" ht="52.5" customHeight="1">
      <c r="A226" s="148" t="s">
        <v>594</v>
      </c>
      <c r="B226" s="32" t="s">
        <v>593</v>
      </c>
      <c r="C226" s="30" t="s">
        <v>471</v>
      </c>
      <c r="D226" s="30"/>
      <c r="E226" s="142" t="s">
        <v>74</v>
      </c>
      <c r="F226" s="30"/>
    </row>
    <row r="227" spans="1:6" ht="52.5" customHeight="1">
      <c r="A227" s="148" t="s">
        <v>595</v>
      </c>
      <c r="B227" s="32" t="s">
        <v>596</v>
      </c>
      <c r="C227" s="156" t="s">
        <v>551</v>
      </c>
      <c r="D227" s="138"/>
      <c r="E227" s="142" t="s">
        <v>74</v>
      </c>
      <c r="F227" s="30"/>
    </row>
    <row r="228" spans="1:6" ht="52.5" customHeight="1">
      <c r="A228" s="148" t="s">
        <v>597</v>
      </c>
      <c r="B228" s="32" t="s">
        <v>598</v>
      </c>
      <c r="C228" s="30" t="s">
        <v>515</v>
      </c>
      <c r="D228" s="30"/>
      <c r="E228" s="142" t="s">
        <v>74</v>
      </c>
      <c r="F228" s="30"/>
    </row>
    <row r="229" spans="1:6" ht="52.5" customHeight="1">
      <c r="A229" s="148" t="s">
        <v>599</v>
      </c>
      <c r="B229" s="32" t="s">
        <v>511</v>
      </c>
      <c r="C229" s="30" t="s">
        <v>512</v>
      </c>
      <c r="D229" s="30"/>
      <c r="E229" s="142" t="s">
        <v>74</v>
      </c>
      <c r="F229" s="30"/>
    </row>
    <row r="230" spans="1:6" ht="52.5" customHeight="1">
      <c r="A230" s="148" t="s">
        <v>84</v>
      </c>
      <c r="B230" s="32" t="s">
        <v>600</v>
      </c>
      <c r="C230" s="156" t="s">
        <v>601</v>
      </c>
      <c r="D230" s="138"/>
      <c r="E230" s="142" t="s">
        <v>74</v>
      </c>
      <c r="F230" s="30"/>
    </row>
    <row r="231" spans="1:6" ht="52.5" customHeight="1">
      <c r="A231" s="148" t="s">
        <v>602</v>
      </c>
      <c r="B231" s="32" t="s">
        <v>600</v>
      </c>
      <c r="C231" s="30" t="s">
        <v>601</v>
      </c>
      <c r="D231" s="30"/>
      <c r="E231" s="142" t="s">
        <v>74</v>
      </c>
      <c r="F231" s="30"/>
    </row>
    <row r="232" spans="1:6" ht="52.5" customHeight="1">
      <c r="A232" s="148" t="s">
        <v>602</v>
      </c>
      <c r="B232" s="32" t="s">
        <v>600</v>
      </c>
      <c r="C232" s="156" t="s">
        <v>601</v>
      </c>
      <c r="D232" s="138"/>
      <c r="E232" s="142" t="s">
        <v>74</v>
      </c>
      <c r="F232" s="30"/>
    </row>
    <row r="233" spans="1:6" ht="52.5" customHeight="1">
      <c r="A233" s="148" t="s">
        <v>603</v>
      </c>
      <c r="B233" s="32" t="s">
        <v>604</v>
      </c>
      <c r="C233" s="156" t="s">
        <v>605</v>
      </c>
      <c r="D233" s="138"/>
      <c r="E233" s="142" t="s">
        <v>74</v>
      </c>
      <c r="F233" s="30"/>
    </row>
    <row r="234" spans="1:6" ht="52.5" customHeight="1">
      <c r="A234" s="148" t="s">
        <v>606</v>
      </c>
      <c r="B234" s="32" t="s">
        <v>607</v>
      </c>
      <c r="C234" s="156" t="s">
        <v>608</v>
      </c>
      <c r="D234" s="138"/>
      <c r="E234" s="142" t="s">
        <v>74</v>
      </c>
      <c r="F234" s="30"/>
    </row>
    <row r="235" spans="1:6" ht="52.5" customHeight="1">
      <c r="A235" s="57" t="s">
        <v>609</v>
      </c>
      <c r="B235" s="155" t="s">
        <v>610</v>
      </c>
      <c r="C235" s="149" t="s">
        <v>611</v>
      </c>
      <c r="D235" s="138"/>
      <c r="E235" s="142" t="s">
        <v>74</v>
      </c>
      <c r="F235" s="30"/>
    </row>
    <row r="236" spans="1:6" ht="52.5" customHeight="1">
      <c r="A236" s="57" t="s">
        <v>612</v>
      </c>
      <c r="B236" s="32" t="s">
        <v>613</v>
      </c>
      <c r="C236" s="30" t="s">
        <v>535</v>
      </c>
      <c r="D236" s="30"/>
      <c r="E236" s="142" t="s">
        <v>74</v>
      </c>
      <c r="F236" s="30"/>
    </row>
    <row r="237" spans="1:6" ht="52.5" customHeight="1">
      <c r="A237" s="57" t="s">
        <v>115</v>
      </c>
      <c r="B237" s="32" t="s">
        <v>614</v>
      </c>
      <c r="C237" s="30" t="s">
        <v>615</v>
      </c>
      <c r="D237" s="30"/>
      <c r="E237" s="142" t="s">
        <v>74</v>
      </c>
      <c r="F237" s="30"/>
    </row>
    <row r="238" spans="1:6" ht="52.5" customHeight="1">
      <c r="A238" s="57" t="s">
        <v>616</v>
      </c>
      <c r="B238" s="32" t="s">
        <v>617</v>
      </c>
      <c r="C238" s="30" t="s">
        <v>618</v>
      </c>
      <c r="D238" s="30"/>
      <c r="E238" s="142" t="s">
        <v>74</v>
      </c>
      <c r="F238" s="30"/>
    </row>
    <row r="239" spans="1:6" ht="52.5" customHeight="1">
      <c r="A239" s="148" t="s">
        <v>79</v>
      </c>
      <c r="B239" s="155" t="s">
        <v>619</v>
      </c>
      <c r="C239" s="149" t="s">
        <v>497</v>
      </c>
      <c r="D239" s="138"/>
      <c r="E239" s="142" t="s">
        <v>74</v>
      </c>
      <c r="F239" s="30"/>
    </row>
    <row r="240" spans="1:6" ht="52.5" customHeight="1">
      <c r="A240" s="148" t="s">
        <v>78</v>
      </c>
      <c r="B240" s="149" t="s">
        <v>620</v>
      </c>
      <c r="C240" s="149" t="s">
        <v>497</v>
      </c>
      <c r="D240" s="138"/>
      <c r="E240" s="142" t="s">
        <v>74</v>
      </c>
      <c r="F240" s="30"/>
    </row>
    <row r="241" spans="1:5" ht="52.5" customHeight="1">
      <c r="A241" s="148" t="s">
        <v>621</v>
      </c>
      <c r="B241" s="149" t="s">
        <v>622</v>
      </c>
      <c r="C241" s="149" t="s">
        <v>623</v>
      </c>
      <c r="D241" s="149"/>
      <c r="E241" s="142" t="s">
        <v>74</v>
      </c>
    </row>
    <row r="242" spans="1:5" ht="52.5" customHeight="1">
      <c r="A242" s="148" t="s">
        <v>624</v>
      </c>
      <c r="B242" s="149" t="s">
        <v>625</v>
      </c>
      <c r="C242" s="149" t="s">
        <v>623</v>
      </c>
      <c r="D242" s="149"/>
      <c r="E242" s="142" t="s">
        <v>74</v>
      </c>
    </row>
    <row r="243" spans="1:5" ht="52.5" customHeight="1">
      <c r="A243" s="148" t="s">
        <v>626</v>
      </c>
      <c r="B243" s="149" t="s">
        <v>627</v>
      </c>
      <c r="C243" s="149" t="s">
        <v>628</v>
      </c>
      <c r="D243" s="149"/>
      <c r="E243" s="142" t="s">
        <v>74</v>
      </c>
    </row>
    <row r="244" spans="1:5" ht="52.5" customHeight="1">
      <c r="A244" s="148" t="s">
        <v>629</v>
      </c>
      <c r="B244" s="149" t="s">
        <v>630</v>
      </c>
      <c r="C244" s="149" t="s">
        <v>628</v>
      </c>
      <c r="D244" s="149"/>
      <c r="E244" s="142" t="s">
        <v>74</v>
      </c>
    </row>
    <row r="245" spans="1:5" ht="52.5" customHeight="1">
      <c r="A245" s="148" t="s">
        <v>631</v>
      </c>
      <c r="B245" s="149" t="s">
        <v>632</v>
      </c>
      <c r="C245" s="149" t="s">
        <v>633</v>
      </c>
      <c r="D245" s="149"/>
      <c r="E245" s="142" t="s">
        <v>74</v>
      </c>
    </row>
    <row r="246" spans="1:5" ht="52.5" customHeight="1">
      <c r="A246" s="148" t="s">
        <v>634</v>
      </c>
      <c r="B246" s="149" t="s">
        <v>627</v>
      </c>
      <c r="C246" s="149" t="s">
        <v>628</v>
      </c>
      <c r="D246" s="149"/>
      <c r="E246" s="142" t="s">
        <v>74</v>
      </c>
    </row>
    <row r="247" spans="1:5" ht="52.5" customHeight="1">
      <c r="A247" s="148" t="s">
        <v>635</v>
      </c>
      <c r="B247" s="149" t="s">
        <v>632</v>
      </c>
      <c r="C247" s="149" t="s">
        <v>628</v>
      </c>
      <c r="D247" s="149"/>
      <c r="E247" s="142" t="s">
        <v>74</v>
      </c>
    </row>
    <row r="248" spans="1:5" ht="52.5" customHeight="1">
      <c r="A248" s="148" t="s">
        <v>636</v>
      </c>
      <c r="B248" s="149" t="s">
        <v>632</v>
      </c>
      <c r="C248" s="149" t="s">
        <v>628</v>
      </c>
      <c r="D248" s="149"/>
      <c r="E248" s="142" t="s">
        <v>74</v>
      </c>
    </row>
    <row r="249" spans="1:5" ht="52.5" customHeight="1">
      <c r="A249" s="148" t="s">
        <v>637</v>
      </c>
      <c r="B249" s="149" t="s">
        <v>627</v>
      </c>
      <c r="C249" s="149" t="s">
        <v>628</v>
      </c>
      <c r="D249" s="149"/>
      <c r="E249" s="142" t="s">
        <v>74</v>
      </c>
    </row>
    <row r="250" spans="1:5" ht="52.5" customHeight="1">
      <c r="A250" s="148" t="s">
        <v>638</v>
      </c>
      <c r="B250" s="149" t="s">
        <v>639</v>
      </c>
      <c r="C250" s="149" t="s">
        <v>628</v>
      </c>
      <c r="D250" s="149"/>
      <c r="E250" s="142" t="s">
        <v>74</v>
      </c>
    </row>
  </sheetData>
  <autoFilter ref="A2:F100" xr:uid="{FA539393-1D30-493A-AE55-287595925C5D}"/>
  <dataValidations count="1">
    <dataValidation type="list" allowBlank="1" showInputMessage="1" showErrorMessage="1" sqref="A248" xr:uid="{84F06F80-2DE4-4C67-BD2C-ABB5AD9D9334}">
      <formula1>lista_peligros</formula1>
    </dataValidation>
  </dataValidations>
  <pageMargins left="0.7" right="0.7" top="0.75" bottom="0.75" header="0.3" footer="0.3"/>
  <pageSetup scale="49" orientation="portrait" horizontalDpi="4294967293" r:id="rId1"/>
  <colBreaks count="1" manualBreakCount="1">
    <brk id="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67CF8-322B-46A0-9D1C-30ACBF006543}">
  <sheetPr codeName="Hoja5">
    <tabColor rgb="FFB4EBF0"/>
    <pageSetUpPr fitToPage="1"/>
  </sheetPr>
  <dimension ref="A3:XFC43"/>
  <sheetViews>
    <sheetView topLeftCell="A3" zoomScale="80" zoomScaleNormal="80" workbookViewId="0">
      <selection activeCell="C35" sqref="C35"/>
    </sheetView>
  </sheetViews>
  <sheetFormatPr baseColWidth="10" defaultColWidth="11.44140625" defaultRowHeight="0" customHeight="1" zeroHeight="1"/>
  <cols>
    <col min="1" max="1" width="20" style="9" customWidth="1"/>
    <col min="2" max="2" width="21.109375" style="9" customWidth="1"/>
    <col min="3" max="3" width="52.109375" style="10" customWidth="1"/>
    <col min="4" max="4" width="44.5546875" style="10" customWidth="1"/>
    <col min="5" max="6" width="46.5546875" style="10" customWidth="1"/>
    <col min="7" max="7" width="2.109375" style="9" hidden="1" customWidth="1"/>
    <col min="8" max="8" width="27.5546875" style="9" hidden="1" customWidth="1"/>
    <col min="9" max="10" width="27.33203125" style="9" hidden="1" customWidth="1"/>
    <col min="11" max="16382" width="11.44140625" style="9" customWidth="1"/>
    <col min="16383" max="16383" width="10.44140625" style="9" customWidth="1"/>
    <col min="16384" max="16384" width="3" style="9" hidden="1" customWidth="1"/>
  </cols>
  <sheetData>
    <row r="3" spans="1:6" ht="23.1" customHeight="1">
      <c r="A3" s="339" t="s">
        <v>640</v>
      </c>
      <c r="B3" s="339"/>
      <c r="C3" s="339"/>
      <c r="D3" s="339"/>
      <c r="E3" s="339"/>
      <c r="F3" s="339"/>
    </row>
    <row r="4" spans="1:6" ht="19.5" customHeight="1">
      <c r="A4" s="134" t="s">
        <v>147</v>
      </c>
      <c r="B4" s="134" t="s">
        <v>641</v>
      </c>
      <c r="C4" s="134" t="s">
        <v>642</v>
      </c>
      <c r="D4" s="134" t="s">
        <v>643</v>
      </c>
      <c r="E4" s="134" t="s">
        <v>644</v>
      </c>
      <c r="F4" s="134" t="s">
        <v>645</v>
      </c>
    </row>
    <row r="5" spans="1:6" ht="36.75" customHeight="1">
      <c r="A5" s="133">
        <v>1</v>
      </c>
      <c r="B5" s="11" t="s">
        <v>148</v>
      </c>
      <c r="C5" s="13" t="s">
        <v>646</v>
      </c>
      <c r="D5" s="13" t="s">
        <v>647</v>
      </c>
      <c r="E5" s="13" t="s">
        <v>648</v>
      </c>
      <c r="F5" s="13" t="s">
        <v>649</v>
      </c>
    </row>
    <row r="6" spans="1:6" ht="36.75" customHeight="1">
      <c r="A6" s="133">
        <v>2</v>
      </c>
      <c r="B6" s="11" t="s">
        <v>149</v>
      </c>
      <c r="C6" s="12" t="s">
        <v>650</v>
      </c>
      <c r="D6" s="12" t="s">
        <v>651</v>
      </c>
      <c r="E6" s="13" t="s">
        <v>652</v>
      </c>
      <c r="F6" s="13" t="s">
        <v>653</v>
      </c>
    </row>
    <row r="7" spans="1:6" ht="36.75" customHeight="1">
      <c r="A7" s="133">
        <v>3</v>
      </c>
      <c r="B7" s="11" t="s">
        <v>150</v>
      </c>
      <c r="C7" s="13" t="s">
        <v>654</v>
      </c>
      <c r="D7" s="13" t="s">
        <v>655</v>
      </c>
      <c r="E7" s="13" t="s">
        <v>656</v>
      </c>
      <c r="F7" s="13" t="s">
        <v>657</v>
      </c>
    </row>
    <row r="8" spans="1:6" ht="36.75" customHeight="1">
      <c r="A8" s="133">
        <v>4</v>
      </c>
      <c r="B8" s="11" t="s">
        <v>151</v>
      </c>
      <c r="C8" s="13" t="s">
        <v>658</v>
      </c>
      <c r="D8" s="13" t="s">
        <v>659</v>
      </c>
      <c r="E8" s="13" t="s">
        <v>660</v>
      </c>
      <c r="F8" s="13" t="s">
        <v>661</v>
      </c>
    </row>
    <row r="9" spans="1:6" ht="36.75" customHeight="1">
      <c r="A9" s="133">
        <v>5</v>
      </c>
      <c r="B9" s="11" t="s">
        <v>152</v>
      </c>
      <c r="C9" s="13" t="s">
        <v>662</v>
      </c>
      <c r="D9" s="13" t="s">
        <v>663</v>
      </c>
      <c r="E9" s="13" t="s">
        <v>664</v>
      </c>
      <c r="F9" s="13" t="s">
        <v>665</v>
      </c>
    </row>
    <row r="10" spans="1:6" ht="24" customHeight="1">
      <c r="A10" s="135" t="s">
        <v>160</v>
      </c>
      <c r="B10" s="135" t="s">
        <v>641</v>
      </c>
      <c r="C10" s="135" t="s">
        <v>666</v>
      </c>
      <c r="D10" s="135" t="s">
        <v>667</v>
      </c>
      <c r="E10" s="135" t="s">
        <v>668</v>
      </c>
      <c r="F10" s="135"/>
    </row>
    <row r="11" spans="1:6" ht="43.5" customHeight="1">
      <c r="A11" s="132" t="s">
        <v>153</v>
      </c>
      <c r="B11" s="11" t="s">
        <v>669</v>
      </c>
      <c r="C11" s="14" t="s">
        <v>670</v>
      </c>
      <c r="D11" s="15" t="s">
        <v>671</v>
      </c>
      <c r="E11" s="13" t="s">
        <v>672</v>
      </c>
      <c r="F11" s="15"/>
    </row>
    <row r="12" spans="1:6" ht="43.5" customHeight="1">
      <c r="A12" s="132" t="s">
        <v>103</v>
      </c>
      <c r="B12" s="11" t="s">
        <v>156</v>
      </c>
      <c r="C12" s="14" t="s">
        <v>673</v>
      </c>
      <c r="D12" s="15" t="s">
        <v>674</v>
      </c>
      <c r="E12" s="13" t="s">
        <v>675</v>
      </c>
      <c r="F12" s="15"/>
    </row>
    <row r="13" spans="1:6" ht="43.5" customHeight="1">
      <c r="A13" s="132" t="s">
        <v>76</v>
      </c>
      <c r="B13" s="11" t="s">
        <v>157</v>
      </c>
      <c r="C13" s="14" t="s">
        <v>676</v>
      </c>
      <c r="D13" s="15" t="s">
        <v>677</v>
      </c>
      <c r="E13" s="13" t="s">
        <v>678</v>
      </c>
      <c r="F13" s="15"/>
    </row>
    <row r="14" spans="1:6" ht="43.5" customHeight="1">
      <c r="A14" s="132" t="s">
        <v>85</v>
      </c>
      <c r="B14" s="11" t="s">
        <v>158</v>
      </c>
      <c r="C14" s="14" t="s">
        <v>679</v>
      </c>
      <c r="D14" s="15" t="s">
        <v>680</v>
      </c>
      <c r="E14" s="13" t="s">
        <v>681</v>
      </c>
      <c r="F14" s="15"/>
    </row>
    <row r="15" spans="1:6" ht="43.5" customHeight="1">
      <c r="A15" s="132" t="s">
        <v>154</v>
      </c>
      <c r="B15" s="11" t="s">
        <v>159</v>
      </c>
      <c r="C15" s="14" t="s">
        <v>682</v>
      </c>
      <c r="D15" s="15" t="s">
        <v>683</v>
      </c>
      <c r="E15" s="13" t="s">
        <v>684</v>
      </c>
      <c r="F15" s="15"/>
    </row>
    <row r="17" spans="1:6" ht="23.1" customHeight="1">
      <c r="A17" s="339" t="s">
        <v>685</v>
      </c>
      <c r="B17" s="339"/>
      <c r="C17" s="339"/>
      <c r="D17" s="339"/>
      <c r="E17" s="339"/>
      <c r="F17" s="339"/>
    </row>
    <row r="18" spans="1:6" ht="18" customHeight="1">
      <c r="A18" s="134" t="s">
        <v>147</v>
      </c>
      <c r="B18" s="134" t="s">
        <v>641</v>
      </c>
      <c r="C18" s="134" t="s">
        <v>686</v>
      </c>
      <c r="D18" s="134" t="s">
        <v>687</v>
      </c>
      <c r="E18" s="134"/>
      <c r="F18" s="134"/>
    </row>
    <row r="19" spans="1:6" ht="75.599999999999994">
      <c r="A19" s="133">
        <v>1</v>
      </c>
      <c r="B19" s="11" t="s">
        <v>148</v>
      </c>
      <c r="C19" s="14" t="s">
        <v>688</v>
      </c>
      <c r="D19" s="13" t="s">
        <v>689</v>
      </c>
      <c r="E19" s="15"/>
      <c r="F19" s="15"/>
    </row>
    <row r="20" spans="1:6" ht="64.8">
      <c r="A20" s="133">
        <v>2</v>
      </c>
      <c r="B20" s="11" t="s">
        <v>149</v>
      </c>
      <c r="C20" s="14" t="s">
        <v>690</v>
      </c>
      <c r="D20" s="13" t="s">
        <v>691</v>
      </c>
      <c r="E20" s="15"/>
      <c r="F20" s="15"/>
    </row>
    <row r="21" spans="1:6" ht="64.8">
      <c r="A21" s="133">
        <v>3</v>
      </c>
      <c r="B21" s="11" t="s">
        <v>150</v>
      </c>
      <c r="C21" s="14" t="s">
        <v>692</v>
      </c>
      <c r="D21" s="13" t="s">
        <v>693</v>
      </c>
      <c r="E21" s="15"/>
      <c r="F21" s="15"/>
    </row>
    <row r="22" spans="1:6" ht="75.599999999999994">
      <c r="A22" s="133">
        <v>4</v>
      </c>
      <c r="B22" s="11" t="s">
        <v>151</v>
      </c>
      <c r="C22" s="14" t="s">
        <v>694</v>
      </c>
      <c r="D22" s="13" t="s">
        <v>695</v>
      </c>
      <c r="E22" s="15"/>
      <c r="F22" s="15"/>
    </row>
    <row r="23" spans="1:6" ht="54">
      <c r="A23" s="133">
        <v>5</v>
      </c>
      <c r="B23" s="11" t="s">
        <v>152</v>
      </c>
      <c r="C23" s="14" t="s">
        <v>696</v>
      </c>
      <c r="D23" s="13" t="s">
        <v>697</v>
      </c>
      <c r="E23" s="15"/>
      <c r="F23" s="15"/>
    </row>
    <row r="24" spans="1:6" ht="20.25" customHeight="1">
      <c r="A24" s="134" t="s">
        <v>160</v>
      </c>
      <c r="B24" s="134" t="s">
        <v>641</v>
      </c>
      <c r="C24" s="134" t="s">
        <v>666</v>
      </c>
      <c r="D24" s="134" t="s">
        <v>667</v>
      </c>
      <c r="E24" s="134" t="s">
        <v>668</v>
      </c>
      <c r="F24" s="134"/>
    </row>
    <row r="25" spans="1:6" ht="39" customHeight="1">
      <c r="A25" s="132" t="s">
        <v>153</v>
      </c>
      <c r="B25" s="11" t="s">
        <v>698</v>
      </c>
      <c r="C25" s="14" t="s">
        <v>699</v>
      </c>
      <c r="D25" s="15" t="s">
        <v>671</v>
      </c>
      <c r="E25" s="13" t="s">
        <v>700</v>
      </c>
      <c r="F25" s="15"/>
    </row>
    <row r="26" spans="1:6" ht="39" customHeight="1">
      <c r="A26" s="132" t="s">
        <v>103</v>
      </c>
      <c r="B26" s="11" t="s">
        <v>701</v>
      </c>
      <c r="C26" s="14" t="s">
        <v>702</v>
      </c>
      <c r="D26" s="15" t="s">
        <v>674</v>
      </c>
      <c r="E26" s="13" t="s">
        <v>675</v>
      </c>
      <c r="F26" s="15"/>
    </row>
    <row r="27" spans="1:6" ht="39" customHeight="1">
      <c r="A27" s="132" t="s">
        <v>76</v>
      </c>
      <c r="B27" s="11" t="s">
        <v>703</v>
      </c>
      <c r="C27" s="14" t="s">
        <v>704</v>
      </c>
      <c r="D27" s="15" t="s">
        <v>677</v>
      </c>
      <c r="E27" s="13" t="s">
        <v>678</v>
      </c>
      <c r="F27" s="15"/>
    </row>
    <row r="28" spans="1:6" ht="39" customHeight="1">
      <c r="A28" s="132" t="s">
        <v>85</v>
      </c>
      <c r="B28" s="11" t="s">
        <v>705</v>
      </c>
      <c r="C28" s="14" t="s">
        <v>706</v>
      </c>
      <c r="D28" s="15" t="s">
        <v>680</v>
      </c>
      <c r="E28" s="13" t="s">
        <v>707</v>
      </c>
      <c r="F28" s="15"/>
    </row>
    <row r="29" spans="1:6" ht="39" customHeight="1">
      <c r="A29" s="132" t="s">
        <v>154</v>
      </c>
      <c r="B29" s="11" t="s">
        <v>708</v>
      </c>
      <c r="C29" s="14" t="s">
        <v>709</v>
      </c>
      <c r="D29" s="15" t="s">
        <v>683</v>
      </c>
      <c r="E29" s="13" t="s">
        <v>684</v>
      </c>
      <c r="F29" s="15"/>
    </row>
    <row r="30" spans="1:6" ht="13.8">
      <c r="A30" s="136"/>
      <c r="B30" s="136"/>
      <c r="C30" s="137"/>
      <c r="D30" s="137"/>
      <c r="E30" s="137"/>
      <c r="F30" s="137"/>
    </row>
    <row r="31" spans="1:6" ht="23.1" customHeight="1">
      <c r="A31" s="339" t="s">
        <v>710</v>
      </c>
      <c r="B31" s="339"/>
      <c r="C31" s="339"/>
      <c r="D31" s="339"/>
      <c r="E31" s="339"/>
      <c r="F31" s="339"/>
    </row>
    <row r="32" spans="1:6" ht="21.6">
      <c r="A32" s="134" t="s">
        <v>147</v>
      </c>
      <c r="B32" s="134" t="s">
        <v>641</v>
      </c>
      <c r="C32" s="134" t="s">
        <v>711</v>
      </c>
      <c r="D32" s="134" t="s">
        <v>712</v>
      </c>
      <c r="E32" s="134" t="s">
        <v>713</v>
      </c>
      <c r="F32" s="134" t="s">
        <v>714</v>
      </c>
    </row>
    <row r="33" spans="1:6" ht="21.6">
      <c r="A33" s="133">
        <v>1</v>
      </c>
      <c r="B33" s="11" t="s">
        <v>148</v>
      </c>
      <c r="C33" s="13" t="s">
        <v>715</v>
      </c>
      <c r="D33" s="13" t="s">
        <v>716</v>
      </c>
      <c r="E33" s="13" t="s">
        <v>717</v>
      </c>
      <c r="F33" s="13" t="s">
        <v>649</v>
      </c>
    </row>
    <row r="34" spans="1:6" ht="18.600000000000001">
      <c r="A34" s="133">
        <v>2</v>
      </c>
      <c r="B34" s="11" t="s">
        <v>149</v>
      </c>
      <c r="C34" s="13" t="s">
        <v>718</v>
      </c>
      <c r="D34" s="13" t="s">
        <v>719</v>
      </c>
      <c r="E34" s="13" t="s">
        <v>720</v>
      </c>
      <c r="F34" s="13" t="s">
        <v>653</v>
      </c>
    </row>
    <row r="35" spans="1:6" ht="21.6">
      <c r="A35" s="133">
        <v>3</v>
      </c>
      <c r="B35" s="11" t="s">
        <v>150</v>
      </c>
      <c r="C35" s="13" t="s">
        <v>721</v>
      </c>
      <c r="D35" s="13" t="s">
        <v>722</v>
      </c>
      <c r="E35" s="13" t="s">
        <v>723</v>
      </c>
      <c r="F35" s="13" t="s">
        <v>724</v>
      </c>
    </row>
    <row r="36" spans="1:6" ht="21.6">
      <c r="A36" s="133">
        <v>4</v>
      </c>
      <c r="B36" s="11" t="s">
        <v>151</v>
      </c>
      <c r="C36" s="13" t="s">
        <v>725</v>
      </c>
      <c r="D36" s="13" t="s">
        <v>726</v>
      </c>
      <c r="E36" s="13" t="s">
        <v>727</v>
      </c>
      <c r="F36" s="13" t="s">
        <v>661</v>
      </c>
    </row>
    <row r="37" spans="1:6" ht="21.6">
      <c r="A37" s="133">
        <v>5</v>
      </c>
      <c r="B37" s="11" t="s">
        <v>152</v>
      </c>
      <c r="C37" s="13" t="s">
        <v>728</v>
      </c>
      <c r="D37" s="13" t="s">
        <v>729</v>
      </c>
      <c r="E37" s="13" t="s">
        <v>730</v>
      </c>
      <c r="F37" s="13" t="s">
        <v>665</v>
      </c>
    </row>
    <row r="38" spans="1:6" ht="13.8">
      <c r="A38" s="134" t="s">
        <v>160</v>
      </c>
      <c r="B38" s="134" t="s">
        <v>641</v>
      </c>
      <c r="C38" s="134" t="s">
        <v>731</v>
      </c>
      <c r="D38" s="134" t="s">
        <v>668</v>
      </c>
      <c r="E38" s="134"/>
      <c r="F38" s="134"/>
    </row>
    <row r="39" spans="1:6" ht="39.75" customHeight="1">
      <c r="A39" s="132" t="s">
        <v>153</v>
      </c>
      <c r="B39" s="11" t="s">
        <v>698</v>
      </c>
      <c r="C39" s="14" t="s">
        <v>670</v>
      </c>
      <c r="D39" s="13" t="s">
        <v>672</v>
      </c>
      <c r="E39" s="13"/>
      <c r="F39" s="13"/>
    </row>
    <row r="40" spans="1:6" ht="39.75" customHeight="1">
      <c r="A40" s="132" t="s">
        <v>103</v>
      </c>
      <c r="B40" s="11" t="s">
        <v>701</v>
      </c>
      <c r="C40" s="14" t="s">
        <v>673</v>
      </c>
      <c r="D40" s="13" t="s">
        <v>732</v>
      </c>
      <c r="E40" s="13"/>
      <c r="F40" s="13"/>
    </row>
    <row r="41" spans="1:6" ht="39.75" customHeight="1">
      <c r="A41" s="132" t="s">
        <v>76</v>
      </c>
      <c r="B41" s="11" t="s">
        <v>703</v>
      </c>
      <c r="C41" s="14" t="s">
        <v>676</v>
      </c>
      <c r="D41" s="13" t="s">
        <v>678</v>
      </c>
      <c r="E41" s="13"/>
      <c r="F41" s="13"/>
    </row>
    <row r="42" spans="1:6" ht="39.75" customHeight="1">
      <c r="A42" s="132" t="s">
        <v>85</v>
      </c>
      <c r="B42" s="11" t="s">
        <v>705</v>
      </c>
      <c r="C42" s="14" t="s">
        <v>733</v>
      </c>
      <c r="D42" s="13" t="s">
        <v>734</v>
      </c>
      <c r="E42" s="13"/>
      <c r="F42" s="13"/>
    </row>
    <row r="43" spans="1:6" ht="39.75" customHeight="1">
      <c r="A43" s="132" t="s">
        <v>154</v>
      </c>
      <c r="B43" s="11" t="s">
        <v>708</v>
      </c>
      <c r="C43" s="14" t="s">
        <v>682</v>
      </c>
      <c r="D43" s="13" t="s">
        <v>735</v>
      </c>
      <c r="E43" s="13"/>
      <c r="F43" s="13"/>
    </row>
  </sheetData>
  <sheetProtection selectLockedCells="1" selectUnlockedCells="1"/>
  <mergeCells count="3">
    <mergeCell ref="A3:F3"/>
    <mergeCell ref="A17:F17"/>
    <mergeCell ref="A31:F31"/>
  </mergeCells>
  <pageMargins left="0.2" right="0.19" top="0.17" bottom="0.26" header="0.17" footer="0.18"/>
  <pageSetup paperSize="9" scale="38" orientation="landscape" r:id="rId1"/>
  <headerFooter alignWithMargins="0"/>
  <rowBreaks count="3" manualBreakCount="3">
    <brk id="15" max="16383" man="1"/>
    <brk id="29" max="16383" man="1"/>
    <brk id="43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E990A-D5FA-4B89-AC87-526519485DE6}">
  <sheetPr codeName="Hoja6">
    <tabColor rgb="FF92D050"/>
  </sheetPr>
  <dimension ref="A1:AF42"/>
  <sheetViews>
    <sheetView showGridLines="0" topLeftCell="A3" zoomScale="70" zoomScaleNormal="70" workbookViewId="0">
      <pane ySplit="1" topLeftCell="A11" activePane="bottomLeft" state="frozen"/>
      <selection activeCell="A3" sqref="A3"/>
      <selection pane="bottomLeft" activeCell="D4" sqref="D4"/>
    </sheetView>
  </sheetViews>
  <sheetFormatPr baseColWidth="10" defaultColWidth="8.6640625" defaultRowHeight="13.8"/>
  <cols>
    <col min="1" max="1" width="3.6640625" style="17" bestFit="1" customWidth="1"/>
    <col min="2" max="2" width="36.5546875" style="17" customWidth="1"/>
    <col min="3" max="3" width="34.44140625" style="17" customWidth="1"/>
    <col min="4" max="4" width="45.33203125" style="17" customWidth="1"/>
    <col min="5" max="5" width="12.5546875" style="17" customWidth="1"/>
    <col min="6" max="8" width="14.33203125" style="17" customWidth="1"/>
    <col min="9" max="9" width="12.33203125" style="17" customWidth="1"/>
    <col min="10" max="10" width="11.5546875" style="17" customWidth="1"/>
    <col min="11" max="13" width="14" style="17" customWidth="1"/>
    <col min="14" max="14" width="8.33203125" style="17" customWidth="1"/>
    <col min="15" max="15" width="35.6640625" style="17" customWidth="1"/>
    <col min="16" max="18" width="14.33203125" style="17" customWidth="1"/>
    <col min="19" max="19" width="8.33203125" style="17" customWidth="1"/>
    <col min="20" max="20" width="41" style="17" customWidth="1"/>
    <col min="21" max="23" width="14.33203125" style="17" customWidth="1"/>
    <col min="24" max="24" width="8.33203125" style="17" customWidth="1"/>
    <col min="25" max="25" width="30.5546875" style="17" customWidth="1"/>
    <col min="26" max="28" width="14.33203125" style="17" customWidth="1"/>
    <col min="29" max="29" width="8.33203125" style="17" customWidth="1"/>
    <col min="30" max="30" width="15.6640625" style="17" customWidth="1"/>
    <col min="31" max="31" width="20.6640625" style="17" customWidth="1"/>
    <col min="32" max="32" width="16.44140625" style="17" customWidth="1"/>
    <col min="33" max="16384" width="8.6640625" style="17"/>
  </cols>
  <sheetData>
    <row r="1" spans="1:32">
      <c r="B1" s="17">
        <v>1</v>
      </c>
      <c r="C1" s="17">
        <v>2</v>
      </c>
      <c r="D1" s="17">
        <v>3</v>
      </c>
      <c r="E1" s="17">
        <v>4</v>
      </c>
      <c r="F1" s="17">
        <v>5</v>
      </c>
      <c r="G1" s="17">
        <v>6</v>
      </c>
      <c r="H1" s="17">
        <v>7</v>
      </c>
      <c r="I1" s="17">
        <v>8</v>
      </c>
      <c r="J1" s="17">
        <v>9</v>
      </c>
      <c r="K1" s="17">
        <v>10</v>
      </c>
      <c r="L1" s="17">
        <v>11</v>
      </c>
      <c r="M1" s="17">
        <v>12</v>
      </c>
      <c r="N1" s="17">
        <v>13</v>
      </c>
      <c r="O1" s="17">
        <v>14</v>
      </c>
      <c r="P1" s="17">
        <v>15</v>
      </c>
      <c r="Q1" s="17">
        <v>16</v>
      </c>
      <c r="R1" s="17">
        <v>17</v>
      </c>
      <c r="S1" s="17">
        <v>18</v>
      </c>
      <c r="T1" s="17">
        <v>19</v>
      </c>
      <c r="U1" s="17">
        <v>20</v>
      </c>
      <c r="V1" s="17">
        <v>21</v>
      </c>
      <c r="W1" s="17">
        <v>22</v>
      </c>
      <c r="X1" s="17">
        <v>23</v>
      </c>
      <c r="Y1" s="17">
        <v>24</v>
      </c>
      <c r="Z1" s="17">
        <v>25</v>
      </c>
      <c r="AA1" s="17">
        <v>26</v>
      </c>
      <c r="AB1" s="17">
        <v>27</v>
      </c>
      <c r="AC1" s="17">
        <v>28</v>
      </c>
      <c r="AD1" s="17">
        <v>29</v>
      </c>
      <c r="AE1" s="17">
        <v>30</v>
      </c>
      <c r="AF1" s="17">
        <v>31</v>
      </c>
    </row>
    <row r="2" spans="1:32" ht="21" customHeight="1">
      <c r="A2" s="343" t="s">
        <v>737</v>
      </c>
      <c r="B2" s="343"/>
      <c r="C2" s="343"/>
      <c r="D2" s="343"/>
      <c r="E2" s="96" t="s">
        <v>738</v>
      </c>
      <c r="F2" s="340" t="s">
        <v>739</v>
      </c>
      <c r="G2" s="341"/>
      <c r="H2" s="342"/>
      <c r="I2" s="97"/>
      <c r="J2" s="96" t="s">
        <v>738</v>
      </c>
      <c r="K2" s="340" t="s">
        <v>739</v>
      </c>
      <c r="L2" s="341"/>
      <c r="M2" s="342"/>
      <c r="N2" s="97"/>
      <c r="O2" s="96" t="s">
        <v>738</v>
      </c>
      <c r="P2" s="340" t="s">
        <v>739</v>
      </c>
      <c r="Q2" s="341"/>
      <c r="R2" s="342"/>
      <c r="S2" s="97"/>
      <c r="T2" s="96" t="s">
        <v>738</v>
      </c>
      <c r="U2" s="340" t="s">
        <v>739</v>
      </c>
      <c r="V2" s="341"/>
      <c r="W2" s="342"/>
      <c r="X2" s="97"/>
      <c r="Y2" s="96" t="s">
        <v>738</v>
      </c>
      <c r="Z2" s="340" t="s">
        <v>739</v>
      </c>
      <c r="AA2" s="341"/>
      <c r="AB2" s="342"/>
      <c r="AC2" s="97"/>
      <c r="AD2" s="98"/>
      <c r="AE2" s="95" t="s">
        <v>740</v>
      </c>
      <c r="AF2" s="95" t="s">
        <v>741</v>
      </c>
    </row>
    <row r="3" spans="1:32" ht="155.25" customHeight="1">
      <c r="A3" s="95" t="s">
        <v>742</v>
      </c>
      <c r="B3" s="95" t="s">
        <v>170</v>
      </c>
      <c r="C3" s="95" t="s">
        <v>171</v>
      </c>
      <c r="D3" s="95" t="s">
        <v>58</v>
      </c>
      <c r="E3" s="126" t="s">
        <v>24</v>
      </c>
      <c r="F3" s="99" t="s">
        <v>743</v>
      </c>
      <c r="G3" s="99" t="s">
        <v>744</v>
      </c>
      <c r="H3" s="99" t="s">
        <v>745</v>
      </c>
      <c r="I3" s="97" t="s">
        <v>64</v>
      </c>
      <c r="J3" s="127" t="s">
        <v>27</v>
      </c>
      <c r="K3" s="99" t="s">
        <v>743</v>
      </c>
      <c r="L3" s="99" t="s">
        <v>744</v>
      </c>
      <c r="M3" s="99" t="s">
        <v>745</v>
      </c>
      <c r="N3" s="97" t="s">
        <v>64</v>
      </c>
      <c r="O3" s="128" t="s">
        <v>63</v>
      </c>
      <c r="P3" s="99" t="s">
        <v>743</v>
      </c>
      <c r="Q3" s="99" t="s">
        <v>744</v>
      </c>
      <c r="R3" s="99" t="s">
        <v>745</v>
      </c>
      <c r="S3" s="97" t="s">
        <v>64</v>
      </c>
      <c r="T3" s="130" t="s">
        <v>65</v>
      </c>
      <c r="U3" s="99" t="s">
        <v>743</v>
      </c>
      <c r="V3" s="99" t="s">
        <v>744</v>
      </c>
      <c r="W3" s="99" t="s">
        <v>745</v>
      </c>
      <c r="X3" s="97" t="s">
        <v>64</v>
      </c>
      <c r="Y3" s="129" t="s">
        <v>66</v>
      </c>
      <c r="Z3" s="99" t="s">
        <v>743</v>
      </c>
      <c r="AA3" s="99" t="s">
        <v>744</v>
      </c>
      <c r="AB3" s="99" t="s">
        <v>745</v>
      </c>
      <c r="AC3" s="97" t="s">
        <v>64</v>
      </c>
      <c r="AD3" s="98" t="s">
        <v>746</v>
      </c>
      <c r="AE3" s="95" t="s">
        <v>747</v>
      </c>
      <c r="AF3" s="95" t="s">
        <v>748</v>
      </c>
    </row>
    <row r="4" spans="1:32" ht="108">
      <c r="A4" s="100">
        <v>22</v>
      </c>
      <c r="B4" s="30" t="s">
        <v>99</v>
      </c>
      <c r="C4" s="30" t="s">
        <v>182</v>
      </c>
      <c r="D4" s="30" t="s">
        <v>180</v>
      </c>
      <c r="E4" s="111"/>
      <c r="F4" s="109"/>
      <c r="G4" s="109"/>
      <c r="H4" s="112"/>
      <c r="I4" s="110"/>
      <c r="J4" s="111" t="s">
        <v>749</v>
      </c>
      <c r="K4" s="109" t="s">
        <v>750</v>
      </c>
      <c r="L4" s="109" t="s">
        <v>750</v>
      </c>
      <c r="M4" s="109" t="s">
        <v>750</v>
      </c>
      <c r="N4" s="110" t="str">
        <f>IF(ISBLANK(J4),"-",IF(OR(K4="NO",L4="NO",M4="NO"),"NO","SI"))</f>
        <v>SI</v>
      </c>
      <c r="O4" s="111" t="s">
        <v>751</v>
      </c>
      <c r="P4" s="109" t="s">
        <v>750</v>
      </c>
      <c r="Q4" s="109" t="s">
        <v>750</v>
      </c>
      <c r="R4" s="109" t="s">
        <v>750</v>
      </c>
      <c r="S4" s="110" t="str">
        <f t="shared" ref="S4:S10" si="0">IF(ISBLANK(O4),"-",IF(OR(P4="NO",Q4="NO",R4="NO"),"NO","SI"))</f>
        <v>SI</v>
      </c>
      <c r="T4" s="111" t="s">
        <v>752</v>
      </c>
      <c r="U4" s="109" t="s">
        <v>750</v>
      </c>
      <c r="V4" s="109" t="s">
        <v>750</v>
      </c>
      <c r="W4" s="109" t="s">
        <v>750</v>
      </c>
      <c r="X4" s="110" t="str">
        <f t="shared" ref="X4:X10" si="1">IF(ISBLANK(T4),"-",IF(OR(U4="NO",V4="NO",W4="NO"),"NO","SI"))</f>
        <v>SI</v>
      </c>
      <c r="Y4" s="103" t="s">
        <v>753</v>
      </c>
      <c r="Z4" s="109"/>
      <c r="AA4" s="109"/>
      <c r="AB4" s="112"/>
      <c r="AC4" s="110"/>
      <c r="AD4" s="100"/>
      <c r="AE4" s="105"/>
      <c r="AF4" s="105"/>
    </row>
    <row r="5" spans="1:32" ht="48">
      <c r="A5" s="100">
        <v>20</v>
      </c>
      <c r="B5" s="30" t="s">
        <v>184</v>
      </c>
      <c r="C5" s="30" t="s">
        <v>179</v>
      </c>
      <c r="D5" s="30" t="s">
        <v>180</v>
      </c>
      <c r="E5" s="111"/>
      <c r="F5" s="109"/>
      <c r="G5" s="109"/>
      <c r="H5" s="112"/>
      <c r="I5" s="110"/>
      <c r="J5" s="111"/>
      <c r="K5" s="109"/>
      <c r="L5" s="109"/>
      <c r="M5" s="112"/>
      <c r="N5" s="110"/>
      <c r="O5" s="111" t="s">
        <v>754</v>
      </c>
      <c r="P5" s="109" t="s">
        <v>750</v>
      </c>
      <c r="Q5" s="109" t="s">
        <v>750</v>
      </c>
      <c r="R5" s="109" t="s">
        <v>750</v>
      </c>
      <c r="S5" s="110" t="str">
        <f t="shared" si="0"/>
        <v>SI</v>
      </c>
      <c r="T5" s="111" t="s">
        <v>755</v>
      </c>
      <c r="U5" s="109" t="s">
        <v>750</v>
      </c>
      <c r="V5" s="109" t="s">
        <v>750</v>
      </c>
      <c r="W5" s="109" t="s">
        <v>750</v>
      </c>
      <c r="X5" s="110" t="str">
        <f t="shared" si="1"/>
        <v>SI</v>
      </c>
      <c r="Y5" s="103" t="s">
        <v>756</v>
      </c>
      <c r="Z5" s="109"/>
      <c r="AA5" s="109"/>
      <c r="AB5" s="112"/>
      <c r="AC5" s="110"/>
      <c r="AD5" s="100"/>
      <c r="AE5" s="105"/>
      <c r="AF5" s="105"/>
    </row>
    <row r="6" spans="1:32" ht="144">
      <c r="A6" s="100">
        <v>19</v>
      </c>
      <c r="B6" s="30" t="s">
        <v>98</v>
      </c>
      <c r="C6" s="30" t="s">
        <v>179</v>
      </c>
      <c r="D6" s="30" t="s">
        <v>180</v>
      </c>
      <c r="E6" s="111"/>
      <c r="F6" s="109"/>
      <c r="G6" s="109"/>
      <c r="H6" s="112"/>
      <c r="I6" s="110"/>
      <c r="J6" s="111" t="s">
        <v>757</v>
      </c>
      <c r="K6" s="109" t="s">
        <v>750</v>
      </c>
      <c r="L6" s="109" t="s">
        <v>750</v>
      </c>
      <c r="M6" s="109" t="s">
        <v>750</v>
      </c>
      <c r="N6" s="110" t="str">
        <f>IF(ISBLANK(J6),"-",IF(OR(K6="NO",L6="NO",M6="NO"),"NO","SI"))</f>
        <v>SI</v>
      </c>
      <c r="O6" s="111" t="s">
        <v>758</v>
      </c>
      <c r="P6" s="109" t="s">
        <v>750</v>
      </c>
      <c r="Q6" s="109" t="s">
        <v>750</v>
      </c>
      <c r="R6" s="109" t="s">
        <v>750</v>
      </c>
      <c r="S6" s="110" t="str">
        <f t="shared" si="0"/>
        <v>SI</v>
      </c>
      <c r="T6" s="111" t="s">
        <v>759</v>
      </c>
      <c r="U6" s="109" t="s">
        <v>750</v>
      </c>
      <c r="V6" s="109" t="s">
        <v>750</v>
      </c>
      <c r="W6" s="109" t="s">
        <v>750</v>
      </c>
      <c r="X6" s="110" t="str">
        <f t="shared" si="1"/>
        <v>SI</v>
      </c>
      <c r="Y6" s="103" t="s">
        <v>753</v>
      </c>
      <c r="Z6" s="109"/>
      <c r="AA6" s="109"/>
      <c r="AB6" s="112"/>
      <c r="AC6" s="110"/>
      <c r="AD6" s="100"/>
      <c r="AE6" s="105"/>
      <c r="AF6" s="105"/>
    </row>
    <row r="7" spans="1:32" ht="96">
      <c r="A7" s="100">
        <v>23</v>
      </c>
      <c r="B7" s="30" t="s">
        <v>185</v>
      </c>
      <c r="C7" s="30" t="s">
        <v>186</v>
      </c>
      <c r="D7" s="30" t="s">
        <v>180</v>
      </c>
      <c r="E7" s="111"/>
      <c r="F7" s="109"/>
      <c r="G7" s="109"/>
      <c r="H7" s="112"/>
      <c r="I7" s="110"/>
      <c r="J7" s="111"/>
      <c r="K7" s="109"/>
      <c r="L7" s="109"/>
      <c r="M7" s="112"/>
      <c r="N7" s="110"/>
      <c r="O7" s="111"/>
      <c r="P7" s="109" t="s">
        <v>750</v>
      </c>
      <c r="Q7" s="109" t="s">
        <v>750</v>
      </c>
      <c r="R7" s="109" t="s">
        <v>750</v>
      </c>
      <c r="S7" s="110" t="str">
        <f t="shared" si="0"/>
        <v>-</v>
      </c>
      <c r="T7" s="111" t="s">
        <v>760</v>
      </c>
      <c r="U7" s="109" t="s">
        <v>750</v>
      </c>
      <c r="V7" s="109" t="s">
        <v>750</v>
      </c>
      <c r="W7" s="109" t="s">
        <v>750</v>
      </c>
      <c r="X7" s="110" t="str">
        <f t="shared" si="1"/>
        <v>SI</v>
      </c>
      <c r="Y7" s="103" t="s">
        <v>753</v>
      </c>
      <c r="Z7" s="109"/>
      <c r="AA7" s="109"/>
      <c r="AB7" s="112"/>
      <c r="AC7" s="110"/>
      <c r="AD7" s="100"/>
      <c r="AE7" s="105"/>
      <c r="AF7" s="105"/>
    </row>
    <row r="8" spans="1:32" ht="111.75" customHeight="1">
      <c r="A8" s="100">
        <v>18</v>
      </c>
      <c r="B8" s="56" t="s">
        <v>188</v>
      </c>
      <c r="C8" s="56" t="s">
        <v>179</v>
      </c>
      <c r="D8" s="56" t="s">
        <v>180</v>
      </c>
      <c r="E8" s="111"/>
      <c r="F8" s="109"/>
      <c r="G8" s="109"/>
      <c r="H8" s="112"/>
      <c r="I8" s="110"/>
      <c r="J8" s="111"/>
      <c r="K8" s="109"/>
      <c r="L8" s="109"/>
      <c r="M8" s="112"/>
      <c r="N8" s="110"/>
      <c r="O8" s="111" t="s">
        <v>761</v>
      </c>
      <c r="P8" s="109" t="s">
        <v>750</v>
      </c>
      <c r="Q8" s="109" t="s">
        <v>750</v>
      </c>
      <c r="R8" s="109" t="s">
        <v>750</v>
      </c>
      <c r="S8" s="110" t="str">
        <f t="shared" si="0"/>
        <v>SI</v>
      </c>
      <c r="T8" s="120" t="s">
        <v>762</v>
      </c>
      <c r="U8" s="109" t="s">
        <v>750</v>
      </c>
      <c r="V8" s="109" t="s">
        <v>750</v>
      </c>
      <c r="W8" s="109" t="s">
        <v>750</v>
      </c>
      <c r="X8" s="110" t="str">
        <f t="shared" si="1"/>
        <v>SI</v>
      </c>
      <c r="Y8" s="103" t="s">
        <v>753</v>
      </c>
      <c r="Z8" s="109"/>
      <c r="AA8" s="109"/>
      <c r="AB8" s="112"/>
      <c r="AC8" s="110"/>
      <c r="AD8" s="100"/>
      <c r="AE8" s="105"/>
      <c r="AF8" s="105"/>
    </row>
    <row r="9" spans="1:32" ht="156">
      <c r="A9" s="100">
        <v>17</v>
      </c>
      <c r="B9" s="56" t="s">
        <v>763</v>
      </c>
      <c r="C9" s="56" t="s">
        <v>179</v>
      </c>
      <c r="D9" s="56" t="s">
        <v>180</v>
      </c>
      <c r="E9" s="111"/>
      <c r="F9" s="109" t="s">
        <v>750</v>
      </c>
      <c r="G9" s="109" t="s">
        <v>750</v>
      </c>
      <c r="H9" s="109" t="s">
        <v>750</v>
      </c>
      <c r="I9" s="110" t="str">
        <f>IF(ISBLANK(E9),"-",IF(OR(F9="NO",G9="NO",H9="NO"),"NO","SI"))</f>
        <v>-</v>
      </c>
      <c r="J9" s="111" t="s">
        <v>764</v>
      </c>
      <c r="K9" s="109" t="s">
        <v>750</v>
      </c>
      <c r="L9" s="109" t="s">
        <v>750</v>
      </c>
      <c r="M9" s="109" t="s">
        <v>750</v>
      </c>
      <c r="N9" s="110" t="str">
        <f>IF(ISBLANK(J9),"-",IF(OR(K9="NO",L9="NO",M9="NO"),"NO","SI"))</f>
        <v>SI</v>
      </c>
      <c r="O9" s="111" t="s">
        <v>765</v>
      </c>
      <c r="P9" s="109" t="s">
        <v>750</v>
      </c>
      <c r="Q9" s="109" t="s">
        <v>750</v>
      </c>
      <c r="R9" s="109" t="s">
        <v>750</v>
      </c>
      <c r="S9" s="110" t="str">
        <f t="shared" si="0"/>
        <v>SI</v>
      </c>
      <c r="T9" s="120" t="s">
        <v>762</v>
      </c>
      <c r="U9" s="109" t="s">
        <v>750</v>
      </c>
      <c r="V9" s="109" t="s">
        <v>750</v>
      </c>
      <c r="W9" s="109" t="s">
        <v>750</v>
      </c>
      <c r="X9" s="110" t="str">
        <f t="shared" si="1"/>
        <v>SI</v>
      </c>
      <c r="Y9" s="103" t="s">
        <v>766</v>
      </c>
      <c r="Z9" s="109"/>
      <c r="AA9" s="109"/>
      <c r="AB9" s="112"/>
      <c r="AC9" s="110"/>
      <c r="AD9" s="100"/>
      <c r="AE9" s="105"/>
      <c r="AF9" s="105"/>
    </row>
    <row r="10" spans="1:32" ht="60">
      <c r="A10" s="100">
        <v>21</v>
      </c>
      <c r="B10" s="30" t="s">
        <v>191</v>
      </c>
      <c r="C10" s="30" t="s">
        <v>179</v>
      </c>
      <c r="D10" s="30" t="s">
        <v>180</v>
      </c>
      <c r="E10" s="111"/>
      <c r="F10" s="109"/>
      <c r="G10" s="109"/>
      <c r="H10" s="112"/>
      <c r="I10" s="110"/>
      <c r="J10" s="111"/>
      <c r="K10" s="109"/>
      <c r="L10" s="109"/>
      <c r="M10" s="112"/>
      <c r="N10" s="110"/>
      <c r="O10" s="111" t="s">
        <v>767</v>
      </c>
      <c r="P10" s="109" t="s">
        <v>750</v>
      </c>
      <c r="Q10" s="109" t="s">
        <v>750</v>
      </c>
      <c r="R10" s="109" t="s">
        <v>750</v>
      </c>
      <c r="S10" s="110" t="str">
        <f t="shared" si="0"/>
        <v>SI</v>
      </c>
      <c r="T10" s="111" t="s">
        <v>768</v>
      </c>
      <c r="U10" s="109" t="s">
        <v>750</v>
      </c>
      <c r="V10" s="109" t="s">
        <v>750</v>
      </c>
      <c r="W10" s="109" t="s">
        <v>750</v>
      </c>
      <c r="X10" s="110" t="str">
        <f t="shared" si="1"/>
        <v>SI</v>
      </c>
      <c r="Y10" s="103" t="s">
        <v>753</v>
      </c>
      <c r="Z10" s="109"/>
      <c r="AA10" s="109"/>
      <c r="AB10" s="112"/>
      <c r="AC10" s="110"/>
      <c r="AD10" s="100"/>
      <c r="AE10" s="105"/>
      <c r="AF10" s="105"/>
    </row>
    <row r="11" spans="1:32" ht="75.599999999999994">
      <c r="A11" s="100">
        <v>38</v>
      </c>
      <c r="B11" s="30" t="s">
        <v>197</v>
      </c>
      <c r="C11" s="30" t="s">
        <v>193</v>
      </c>
      <c r="D11" s="30" t="s">
        <v>198</v>
      </c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19" t="s">
        <v>769</v>
      </c>
      <c r="P11" s="105"/>
      <c r="Q11" s="105"/>
      <c r="R11" s="105"/>
      <c r="S11" s="105"/>
      <c r="T11" s="119" t="s">
        <v>770</v>
      </c>
      <c r="U11" s="101"/>
      <c r="V11" s="101"/>
      <c r="W11" s="101"/>
      <c r="X11" s="102"/>
      <c r="Y11" s="103" t="s">
        <v>753</v>
      </c>
      <c r="Z11" s="101"/>
      <c r="AA11" s="101"/>
      <c r="AB11" s="104"/>
      <c r="AC11" s="102"/>
      <c r="AD11" s="100"/>
      <c r="AE11" s="105"/>
      <c r="AF11" s="105"/>
    </row>
    <row r="12" spans="1:32" ht="72">
      <c r="A12" s="100">
        <v>34</v>
      </c>
      <c r="B12" s="30" t="s">
        <v>201</v>
      </c>
      <c r="C12" s="30" t="s">
        <v>202</v>
      </c>
      <c r="D12" s="30" t="s">
        <v>203</v>
      </c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19"/>
      <c r="P12" s="105"/>
      <c r="Q12" s="105"/>
      <c r="R12" s="105"/>
      <c r="S12" s="105"/>
      <c r="T12" s="119" t="s">
        <v>771</v>
      </c>
      <c r="U12" s="109"/>
      <c r="V12" s="109"/>
      <c r="W12" s="109"/>
      <c r="X12" s="110"/>
      <c r="Y12" s="103" t="s">
        <v>753</v>
      </c>
      <c r="Z12" s="109"/>
      <c r="AA12" s="109"/>
      <c r="AB12" s="112"/>
      <c r="AC12" s="110"/>
      <c r="AD12" s="100"/>
      <c r="AE12" s="105"/>
      <c r="AF12" s="105"/>
    </row>
    <row r="13" spans="1:32" ht="84">
      <c r="A13" s="100">
        <v>36</v>
      </c>
      <c r="B13" s="30" t="s">
        <v>206</v>
      </c>
      <c r="C13" s="30" t="s">
        <v>193</v>
      </c>
      <c r="D13" s="30" t="s">
        <v>194</v>
      </c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19" t="s">
        <v>772</v>
      </c>
      <c r="P13" s="105"/>
      <c r="Q13" s="105"/>
      <c r="R13" s="105"/>
      <c r="S13" s="105"/>
      <c r="T13" s="119" t="s">
        <v>773</v>
      </c>
      <c r="U13" s="109"/>
      <c r="V13" s="109"/>
      <c r="W13" s="109"/>
      <c r="X13" s="110"/>
      <c r="Y13" s="103" t="s">
        <v>753</v>
      </c>
      <c r="Z13" s="109"/>
      <c r="AA13" s="109"/>
      <c r="AB13" s="112"/>
      <c r="AC13" s="110"/>
      <c r="AD13" s="100"/>
      <c r="AE13" s="105"/>
      <c r="AF13" s="105"/>
    </row>
    <row r="14" spans="1:32" ht="54">
      <c r="A14" s="100">
        <v>37</v>
      </c>
      <c r="B14" s="30" t="s">
        <v>207</v>
      </c>
      <c r="C14" s="30" t="s">
        <v>193</v>
      </c>
      <c r="D14" s="30" t="s">
        <v>194</v>
      </c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19" t="s">
        <v>774</v>
      </c>
      <c r="P14" s="105"/>
      <c r="Q14" s="105"/>
      <c r="R14" s="105"/>
      <c r="S14" s="105"/>
      <c r="T14" s="119" t="s">
        <v>770</v>
      </c>
      <c r="U14" s="109"/>
      <c r="V14" s="109"/>
      <c r="W14" s="109"/>
      <c r="X14" s="110"/>
      <c r="Y14" s="103" t="s">
        <v>753</v>
      </c>
      <c r="Z14" s="109"/>
      <c r="AA14" s="109"/>
      <c r="AB14" s="112"/>
      <c r="AC14" s="110"/>
      <c r="AD14" s="100"/>
      <c r="AE14" s="105"/>
      <c r="AF14" s="105"/>
    </row>
    <row r="15" spans="1:32" ht="75.599999999999994">
      <c r="A15" s="100">
        <v>24</v>
      </c>
      <c r="B15" s="30" t="s">
        <v>210</v>
      </c>
      <c r="C15" s="30" t="s">
        <v>211</v>
      </c>
      <c r="D15" s="30" t="s">
        <v>92</v>
      </c>
      <c r="E15" s="111"/>
      <c r="F15" s="109"/>
      <c r="G15" s="109"/>
      <c r="H15" s="112"/>
      <c r="I15" s="110"/>
      <c r="J15" s="111"/>
      <c r="K15" s="109"/>
      <c r="L15" s="109"/>
      <c r="M15" s="112"/>
      <c r="N15" s="110"/>
      <c r="O15" s="111" t="s">
        <v>775</v>
      </c>
      <c r="P15" s="109" t="s">
        <v>750</v>
      </c>
      <c r="Q15" s="109" t="s">
        <v>750</v>
      </c>
      <c r="R15" s="109" t="s">
        <v>750</v>
      </c>
      <c r="S15" s="110" t="str">
        <f>IF(ISBLANK(O15),"-",IF(OR(P15="NO",Q15="NO",R15="NO"),"NO","SI"))</f>
        <v>SI</v>
      </c>
      <c r="T15" s="111" t="s">
        <v>776</v>
      </c>
      <c r="U15" s="109" t="s">
        <v>750</v>
      </c>
      <c r="V15" s="109" t="s">
        <v>750</v>
      </c>
      <c r="W15" s="109" t="s">
        <v>750</v>
      </c>
      <c r="X15" s="110" t="str">
        <f>IF(ISBLANK(T15),"-",IF(OR(U15="NO",V15="NO",W15="NO"),"NO","SI"))</f>
        <v>SI</v>
      </c>
      <c r="Y15" s="103" t="s">
        <v>753</v>
      </c>
      <c r="Z15" s="109"/>
      <c r="AA15" s="109"/>
      <c r="AB15" s="112"/>
      <c r="AC15" s="110"/>
      <c r="AD15" s="100"/>
      <c r="AE15" s="105"/>
      <c r="AF15" s="105"/>
    </row>
    <row r="16" spans="1:32" ht="180">
      <c r="A16" s="100">
        <v>28</v>
      </c>
      <c r="B16" s="30" t="s">
        <v>217</v>
      </c>
      <c r="C16" s="30" t="s">
        <v>218</v>
      </c>
      <c r="D16" s="30" t="s">
        <v>219</v>
      </c>
      <c r="E16" s="111" t="s">
        <v>777</v>
      </c>
      <c r="F16" s="105"/>
      <c r="G16" s="105"/>
      <c r="H16" s="105"/>
      <c r="I16" s="105"/>
      <c r="J16" s="111" t="s">
        <v>778</v>
      </c>
      <c r="K16" s="105"/>
      <c r="L16" s="105"/>
      <c r="M16" s="105"/>
      <c r="N16" s="105"/>
      <c r="O16" s="111" t="s">
        <v>779</v>
      </c>
      <c r="P16" s="105"/>
      <c r="Q16" s="105"/>
      <c r="R16" s="105"/>
      <c r="S16" s="105"/>
      <c r="T16" s="111" t="s">
        <v>780</v>
      </c>
      <c r="U16" s="109"/>
      <c r="V16" s="109"/>
      <c r="W16" s="109"/>
      <c r="X16" s="110"/>
      <c r="Y16" s="103" t="s">
        <v>753</v>
      </c>
      <c r="Z16" s="109"/>
      <c r="AA16" s="109"/>
      <c r="AB16" s="112"/>
      <c r="AC16" s="110" t="str">
        <f>IF(ISBLANK(Y16),"-",IF(OR(Z16="NO",AA16="NO",AB16="NO"),"NO","SI"))</f>
        <v>SI</v>
      </c>
      <c r="AD16" s="100" t="s">
        <v>781</v>
      </c>
      <c r="AE16" s="105"/>
      <c r="AF16" s="105"/>
    </row>
    <row r="17" spans="1:32" ht="108">
      <c r="A17" s="100">
        <v>35</v>
      </c>
      <c r="B17" s="30" t="s">
        <v>220</v>
      </c>
      <c r="C17" s="30" t="s">
        <v>193</v>
      </c>
      <c r="D17" s="30" t="s">
        <v>194</v>
      </c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19" t="s">
        <v>782</v>
      </c>
      <c r="P17" s="105"/>
      <c r="Q17" s="105"/>
      <c r="R17" s="105"/>
      <c r="S17" s="105"/>
      <c r="T17" s="119" t="s">
        <v>783</v>
      </c>
      <c r="U17" s="109"/>
      <c r="V17" s="109"/>
      <c r="W17" s="109"/>
      <c r="X17" s="110"/>
      <c r="Y17" s="103" t="s">
        <v>753</v>
      </c>
      <c r="Z17" s="109"/>
      <c r="AA17" s="109"/>
      <c r="AB17" s="112"/>
      <c r="AC17" s="110"/>
      <c r="AD17" s="100"/>
      <c r="AE17" s="105"/>
      <c r="AF17" s="105"/>
    </row>
    <row r="18" spans="1:32" ht="134.25" customHeight="1">
      <c r="A18" s="100">
        <v>25</v>
      </c>
      <c r="B18" s="30" t="s">
        <v>222</v>
      </c>
      <c r="C18" s="30" t="s">
        <v>211</v>
      </c>
      <c r="D18" s="30" t="s">
        <v>92</v>
      </c>
      <c r="E18" s="111"/>
      <c r="F18" s="109"/>
      <c r="G18" s="109"/>
      <c r="H18" s="112"/>
      <c r="I18" s="110"/>
      <c r="J18" s="111"/>
      <c r="K18" s="109"/>
      <c r="L18" s="109"/>
      <c r="M18" s="112"/>
      <c r="N18" s="110"/>
      <c r="O18" s="111" t="s">
        <v>784</v>
      </c>
      <c r="P18" s="109" t="s">
        <v>750</v>
      </c>
      <c r="Q18" s="109" t="s">
        <v>750</v>
      </c>
      <c r="R18" s="109" t="s">
        <v>750</v>
      </c>
      <c r="S18" s="110" t="str">
        <f>IF(ISBLANK(O18),"-",IF(OR(P18="NO",Q18="NO",R18="NO"),"NO","SI"))</f>
        <v>SI</v>
      </c>
      <c r="T18" s="111" t="s">
        <v>785</v>
      </c>
      <c r="U18" s="109" t="s">
        <v>750</v>
      </c>
      <c r="V18" s="109" t="s">
        <v>750</v>
      </c>
      <c r="W18" s="109" t="s">
        <v>750</v>
      </c>
      <c r="X18" s="110" t="str">
        <f>IF(ISBLANK(T18),"-",IF(OR(U18="NO",V18="NO",W18="NO"),"NO","SI"))</f>
        <v>SI</v>
      </c>
      <c r="Y18" s="103" t="s">
        <v>753</v>
      </c>
      <c r="Z18" s="109"/>
      <c r="AA18" s="109"/>
      <c r="AB18" s="112"/>
      <c r="AC18" s="110"/>
      <c r="AD18" s="100"/>
      <c r="AE18" s="105"/>
      <c r="AF18" s="105"/>
    </row>
    <row r="19" spans="1:32" ht="75.599999999999994">
      <c r="A19" s="100">
        <v>27</v>
      </c>
      <c r="B19" s="30" t="s">
        <v>226</v>
      </c>
      <c r="C19" s="30" t="s">
        <v>211</v>
      </c>
      <c r="D19" s="30" t="s">
        <v>92</v>
      </c>
      <c r="E19" s="111" t="s">
        <v>786</v>
      </c>
      <c r="F19" s="105"/>
      <c r="G19" s="105"/>
      <c r="H19" s="105"/>
      <c r="I19" s="105"/>
      <c r="J19" s="105"/>
      <c r="K19" s="105"/>
      <c r="L19" s="105"/>
      <c r="M19" s="105"/>
      <c r="N19" s="105"/>
      <c r="O19" s="116" t="s">
        <v>787</v>
      </c>
      <c r="P19" s="105"/>
      <c r="Q19" s="105"/>
      <c r="R19" s="105"/>
      <c r="S19" s="105"/>
      <c r="T19" s="111" t="s">
        <v>788</v>
      </c>
      <c r="U19" s="109"/>
      <c r="V19" s="109"/>
      <c r="W19" s="109"/>
      <c r="X19" s="110"/>
      <c r="Y19" s="103" t="s">
        <v>753</v>
      </c>
      <c r="Z19" s="109"/>
      <c r="AA19" s="109"/>
      <c r="AB19" s="112"/>
      <c r="AC19" s="110"/>
      <c r="AD19" s="100"/>
      <c r="AE19" s="105"/>
      <c r="AF19" s="105"/>
    </row>
    <row r="20" spans="1:32" ht="120">
      <c r="A20" s="100">
        <v>26</v>
      </c>
      <c r="B20" s="30" t="s">
        <v>227</v>
      </c>
      <c r="C20" s="30" t="s">
        <v>211</v>
      </c>
      <c r="D20" s="30" t="s">
        <v>92</v>
      </c>
      <c r="E20" s="111"/>
      <c r="F20" s="109"/>
      <c r="G20" s="109"/>
      <c r="H20" s="112"/>
      <c r="I20" s="110"/>
      <c r="J20" s="111" t="s">
        <v>789</v>
      </c>
      <c r="K20" s="109" t="s">
        <v>750</v>
      </c>
      <c r="L20" s="109" t="s">
        <v>750</v>
      </c>
      <c r="M20" s="109" t="s">
        <v>750</v>
      </c>
      <c r="N20" s="110" t="str">
        <f>IF(ISBLANK(J20),"-",IF(OR(K20="NO",L20="NO",M20="NO"),"NO","SI"))</f>
        <v>SI</v>
      </c>
      <c r="O20" s="111"/>
      <c r="P20" s="109"/>
      <c r="Q20" s="109"/>
      <c r="R20" s="112"/>
      <c r="S20" s="110"/>
      <c r="T20" s="111" t="s">
        <v>790</v>
      </c>
      <c r="U20" s="109" t="s">
        <v>750</v>
      </c>
      <c r="V20" s="109" t="s">
        <v>750</v>
      </c>
      <c r="W20" s="109" t="s">
        <v>750</v>
      </c>
      <c r="X20" s="110" t="str">
        <f>IF(ISBLANK(T20),"-",IF(OR(U20="NO",V20="NO",W20="NO"),"NO","SI"))</f>
        <v>SI</v>
      </c>
      <c r="Y20" s="103" t="s">
        <v>753</v>
      </c>
      <c r="Z20" s="109"/>
      <c r="AA20" s="109"/>
      <c r="AB20" s="112"/>
      <c r="AC20" s="110"/>
      <c r="AD20" s="100"/>
      <c r="AE20" s="105"/>
      <c r="AF20" s="105"/>
    </row>
    <row r="21" spans="1:32" ht="120">
      <c r="A21" s="100">
        <v>31</v>
      </c>
      <c r="B21" s="30" t="s">
        <v>230</v>
      </c>
      <c r="C21" s="30" t="s">
        <v>141</v>
      </c>
      <c r="D21" s="30" t="s">
        <v>142</v>
      </c>
      <c r="E21" s="116" t="s">
        <v>791</v>
      </c>
      <c r="F21" s="105"/>
      <c r="G21" s="105"/>
      <c r="H21" s="105"/>
      <c r="I21" s="105"/>
      <c r="J21" s="105"/>
      <c r="K21" s="105"/>
      <c r="L21" s="105"/>
      <c r="M21" s="105"/>
      <c r="N21" s="105"/>
      <c r="O21" s="116" t="s">
        <v>792</v>
      </c>
      <c r="P21" s="105"/>
      <c r="Q21" s="105"/>
      <c r="R21" s="105"/>
      <c r="S21" s="105"/>
      <c r="T21" s="116" t="s">
        <v>793</v>
      </c>
      <c r="U21" s="109"/>
      <c r="V21" s="109"/>
      <c r="W21" s="109"/>
      <c r="X21" s="110"/>
      <c r="Y21" s="103" t="s">
        <v>753</v>
      </c>
      <c r="Z21" s="109"/>
      <c r="AA21" s="109"/>
      <c r="AB21" s="112"/>
      <c r="AC21" s="110"/>
      <c r="AD21" s="100"/>
      <c r="AE21" s="105"/>
      <c r="AF21" s="105"/>
    </row>
    <row r="22" spans="1:32" ht="120">
      <c r="A22" s="100">
        <v>32</v>
      </c>
      <c r="B22" s="30" t="s">
        <v>81</v>
      </c>
      <c r="C22" s="30" t="s">
        <v>141</v>
      </c>
      <c r="D22" s="30" t="s">
        <v>235</v>
      </c>
      <c r="E22" s="116"/>
      <c r="F22" s="105"/>
      <c r="G22" s="105"/>
      <c r="H22" s="105"/>
      <c r="I22" s="105"/>
      <c r="J22" s="105"/>
      <c r="K22" s="105"/>
      <c r="L22" s="105"/>
      <c r="M22" s="105"/>
      <c r="N22" s="105"/>
      <c r="O22" s="116" t="s">
        <v>794</v>
      </c>
      <c r="P22" s="105"/>
      <c r="Q22" s="105"/>
      <c r="R22" s="105"/>
      <c r="S22" s="105"/>
      <c r="T22" s="116" t="s">
        <v>795</v>
      </c>
      <c r="U22" s="109"/>
      <c r="V22" s="109"/>
      <c r="W22" s="109"/>
      <c r="X22" s="110"/>
      <c r="Y22" s="103" t="s">
        <v>753</v>
      </c>
      <c r="Z22" s="109"/>
      <c r="AA22" s="109"/>
      <c r="AB22" s="112"/>
      <c r="AC22" s="110"/>
      <c r="AD22" s="100"/>
      <c r="AE22" s="105"/>
      <c r="AF22" s="105"/>
    </row>
    <row r="23" spans="1:32" ht="108">
      <c r="A23" s="100">
        <v>29</v>
      </c>
      <c r="B23" s="30" t="s">
        <v>236</v>
      </c>
      <c r="C23" s="30" t="s">
        <v>141</v>
      </c>
      <c r="D23" s="30" t="s">
        <v>142</v>
      </c>
      <c r="E23" s="116" t="s">
        <v>796</v>
      </c>
      <c r="F23" s="105"/>
      <c r="G23" s="105"/>
      <c r="H23" s="105"/>
      <c r="I23" s="105"/>
      <c r="J23" s="105"/>
      <c r="K23" s="105"/>
      <c r="L23" s="105"/>
      <c r="M23" s="105"/>
      <c r="N23" s="105"/>
      <c r="O23" s="116" t="s">
        <v>792</v>
      </c>
      <c r="P23" s="105"/>
      <c r="Q23" s="105"/>
      <c r="R23" s="105"/>
      <c r="S23" s="105"/>
      <c r="T23" s="116" t="s">
        <v>797</v>
      </c>
      <c r="U23" s="109"/>
      <c r="V23" s="109"/>
      <c r="W23" s="109"/>
      <c r="X23" s="110"/>
      <c r="Y23" s="103" t="s">
        <v>753</v>
      </c>
      <c r="Z23" s="109"/>
      <c r="AA23" s="109"/>
      <c r="AB23" s="112"/>
      <c r="AC23" s="110"/>
      <c r="AD23" s="100"/>
      <c r="AE23" s="105"/>
      <c r="AF23" s="105"/>
    </row>
    <row r="24" spans="1:32" ht="108">
      <c r="A24" s="100">
        <v>39</v>
      </c>
      <c r="B24" s="56" t="s">
        <v>798</v>
      </c>
      <c r="C24" s="30" t="s">
        <v>141</v>
      </c>
      <c r="D24" s="30" t="s">
        <v>142</v>
      </c>
      <c r="E24" s="116" t="s">
        <v>796</v>
      </c>
      <c r="F24" s="105"/>
      <c r="G24" s="105"/>
      <c r="H24" s="105"/>
      <c r="I24" s="105"/>
      <c r="J24" s="105"/>
      <c r="K24" s="105"/>
      <c r="L24" s="105"/>
      <c r="M24" s="105"/>
      <c r="N24" s="105"/>
      <c r="O24" s="116" t="s">
        <v>792</v>
      </c>
      <c r="P24" s="105"/>
      <c r="Q24" s="105"/>
      <c r="R24" s="105"/>
      <c r="S24" s="105"/>
      <c r="T24" s="116" t="s">
        <v>797</v>
      </c>
      <c r="U24" s="109"/>
      <c r="V24" s="109"/>
      <c r="W24" s="109"/>
      <c r="X24" s="110"/>
      <c r="Y24" s="103" t="s">
        <v>753</v>
      </c>
      <c r="Z24" s="109"/>
      <c r="AA24" s="109"/>
      <c r="AB24" s="112"/>
      <c r="AC24" s="110"/>
      <c r="AD24" s="100"/>
      <c r="AE24" s="105"/>
      <c r="AF24" s="105"/>
    </row>
    <row r="25" spans="1:32" ht="132">
      <c r="A25" s="100">
        <v>30</v>
      </c>
      <c r="B25" s="30" t="s">
        <v>111</v>
      </c>
      <c r="C25" s="30" t="s">
        <v>141</v>
      </c>
      <c r="D25" s="30" t="s">
        <v>142</v>
      </c>
      <c r="E25" s="116" t="s">
        <v>796</v>
      </c>
      <c r="F25" s="105"/>
      <c r="G25" s="105"/>
      <c r="H25" s="105"/>
      <c r="I25" s="105"/>
      <c r="J25" s="105"/>
      <c r="K25" s="105"/>
      <c r="L25" s="105"/>
      <c r="M25" s="105"/>
      <c r="N25" s="105"/>
      <c r="O25" s="116" t="s">
        <v>792</v>
      </c>
      <c r="P25" s="105"/>
      <c r="Q25" s="105"/>
      <c r="R25" s="105"/>
      <c r="S25" s="105"/>
      <c r="T25" s="116" t="s">
        <v>799</v>
      </c>
      <c r="U25" s="109"/>
      <c r="V25" s="109"/>
      <c r="W25" s="109"/>
      <c r="X25" s="110"/>
      <c r="Y25" s="103" t="s">
        <v>753</v>
      </c>
      <c r="Z25" s="109"/>
      <c r="AA25" s="109"/>
      <c r="AB25" s="112"/>
      <c r="AC25" s="110"/>
      <c r="AD25" s="100"/>
      <c r="AE25" s="105"/>
      <c r="AF25" s="105"/>
    </row>
    <row r="26" spans="1:32" ht="207">
      <c r="A26" s="100">
        <v>33</v>
      </c>
      <c r="B26" s="30" t="s">
        <v>253</v>
      </c>
      <c r="C26" s="30" t="s">
        <v>254</v>
      </c>
      <c r="D26" s="30" t="s">
        <v>255</v>
      </c>
      <c r="E26" s="115"/>
      <c r="F26" s="115"/>
      <c r="G26" s="115"/>
      <c r="H26" s="115"/>
      <c r="I26" s="115"/>
      <c r="J26" s="117"/>
      <c r="K26" s="105"/>
      <c r="L26" s="105"/>
      <c r="M26" s="105"/>
      <c r="N26" s="105"/>
      <c r="O26" s="116" t="s">
        <v>800</v>
      </c>
      <c r="P26" s="105"/>
      <c r="Q26" s="105"/>
      <c r="R26" s="105"/>
      <c r="S26" s="105"/>
      <c r="T26" s="118" t="s">
        <v>801</v>
      </c>
      <c r="U26" s="109"/>
      <c r="V26" s="109"/>
      <c r="W26" s="109"/>
      <c r="X26" s="110"/>
      <c r="Y26" s="103" t="s">
        <v>802</v>
      </c>
      <c r="Z26" s="109"/>
      <c r="AA26" s="109"/>
      <c r="AB26" s="112"/>
      <c r="AC26" s="110"/>
      <c r="AD26" s="100"/>
      <c r="AE26" s="105"/>
      <c r="AF26" s="105"/>
    </row>
    <row r="27" spans="1:32" ht="97.8">
      <c r="A27" s="100">
        <v>9</v>
      </c>
      <c r="B27" s="30" t="s">
        <v>259</v>
      </c>
      <c r="C27" s="30" t="s">
        <v>260</v>
      </c>
      <c r="D27" s="30" t="s">
        <v>94</v>
      </c>
      <c r="E27" s="115"/>
      <c r="F27" s="105"/>
      <c r="G27" s="105"/>
      <c r="H27" s="105"/>
      <c r="I27" s="105"/>
      <c r="J27" s="111"/>
      <c r="K27" s="105"/>
      <c r="L27" s="105"/>
      <c r="M27" s="105"/>
      <c r="N27" s="105"/>
      <c r="O27" s="111" t="s">
        <v>803</v>
      </c>
      <c r="P27" s="105"/>
      <c r="Q27" s="105"/>
      <c r="R27" s="105"/>
      <c r="S27" s="105"/>
      <c r="T27" s="111" t="s">
        <v>804</v>
      </c>
      <c r="U27" s="101"/>
      <c r="V27" s="101"/>
      <c r="W27" s="101"/>
      <c r="X27" s="102"/>
      <c r="Y27" s="103" t="s">
        <v>753</v>
      </c>
      <c r="Z27" s="101"/>
      <c r="AA27" s="101"/>
      <c r="AB27" s="104"/>
      <c r="AC27" s="102"/>
      <c r="AD27" s="100"/>
      <c r="AE27" s="105"/>
      <c r="AF27" s="105"/>
    </row>
    <row r="28" spans="1:32" ht="97.2">
      <c r="A28" s="100">
        <v>10</v>
      </c>
      <c r="B28" s="30" t="s">
        <v>261</v>
      </c>
      <c r="C28" s="30" t="s">
        <v>260</v>
      </c>
      <c r="D28" s="30" t="s">
        <v>94</v>
      </c>
      <c r="E28" s="115"/>
      <c r="F28" s="105"/>
      <c r="G28" s="105"/>
      <c r="H28" s="105"/>
      <c r="I28" s="105"/>
      <c r="J28" s="111"/>
      <c r="K28" s="105"/>
      <c r="L28" s="105"/>
      <c r="M28" s="105"/>
      <c r="N28" s="105"/>
      <c r="O28" s="111" t="s">
        <v>805</v>
      </c>
      <c r="P28" s="105"/>
      <c r="Q28" s="105"/>
      <c r="R28" s="105"/>
      <c r="S28" s="105"/>
      <c r="T28" s="111" t="s">
        <v>806</v>
      </c>
      <c r="U28" s="106"/>
      <c r="V28" s="106"/>
      <c r="W28" s="106"/>
      <c r="X28" s="107"/>
      <c r="Y28" s="103" t="s">
        <v>753</v>
      </c>
      <c r="Z28" s="101"/>
      <c r="AA28" s="101"/>
      <c r="AB28" s="104"/>
      <c r="AC28" s="102"/>
      <c r="AD28" s="100"/>
      <c r="AE28" s="105"/>
      <c r="AF28" s="105"/>
    </row>
    <row r="29" spans="1:32" ht="132">
      <c r="A29" s="100">
        <v>8</v>
      </c>
      <c r="B29" s="30" t="s">
        <v>262</v>
      </c>
      <c r="C29" s="30" t="s">
        <v>260</v>
      </c>
      <c r="D29" s="30" t="s">
        <v>94</v>
      </c>
      <c r="E29" s="115"/>
      <c r="F29" s="105"/>
      <c r="G29" s="105"/>
      <c r="H29" s="105"/>
      <c r="I29" s="105"/>
      <c r="J29" s="111"/>
      <c r="K29" s="105"/>
      <c r="L29" s="105"/>
      <c r="M29" s="105"/>
      <c r="N29" s="105"/>
      <c r="O29" s="111" t="s">
        <v>807</v>
      </c>
      <c r="P29" s="105"/>
      <c r="Q29" s="105"/>
      <c r="R29" s="105"/>
      <c r="S29" s="105"/>
      <c r="T29" s="111" t="s">
        <v>808</v>
      </c>
      <c r="U29" s="101"/>
      <c r="V29" s="101"/>
      <c r="W29" s="101"/>
      <c r="X29" s="102"/>
      <c r="Y29" s="103" t="s">
        <v>753</v>
      </c>
      <c r="Z29" s="101"/>
      <c r="AA29" s="101"/>
      <c r="AB29" s="104"/>
      <c r="AC29" s="102"/>
      <c r="AD29" s="100"/>
      <c r="AE29" s="105"/>
      <c r="AF29" s="105"/>
    </row>
    <row r="30" spans="1:32" ht="97.2">
      <c r="A30" s="100">
        <v>11</v>
      </c>
      <c r="B30" s="30" t="s">
        <v>265</v>
      </c>
      <c r="C30" s="30" t="s">
        <v>260</v>
      </c>
      <c r="D30" s="30" t="s">
        <v>94</v>
      </c>
      <c r="E30" s="115"/>
      <c r="F30" s="105"/>
      <c r="G30" s="105"/>
      <c r="H30" s="105"/>
      <c r="I30" s="105"/>
      <c r="J30" s="111"/>
      <c r="K30" s="105"/>
      <c r="L30" s="105"/>
      <c r="M30" s="105"/>
      <c r="N30" s="105"/>
      <c r="O30" s="111"/>
      <c r="P30" s="105"/>
      <c r="Q30" s="105"/>
      <c r="R30" s="105"/>
      <c r="S30" s="105"/>
      <c r="T30" s="111"/>
      <c r="U30" s="101"/>
      <c r="V30" s="101"/>
      <c r="W30" s="101"/>
      <c r="X30" s="102"/>
      <c r="Y30" s="103"/>
      <c r="Z30" s="101"/>
      <c r="AA30" s="101"/>
      <c r="AB30" s="104"/>
      <c r="AC30" s="102"/>
      <c r="AD30" s="100"/>
      <c r="AE30" s="105"/>
      <c r="AF30" s="105"/>
    </row>
    <row r="31" spans="1:32" ht="132">
      <c r="A31" s="100">
        <v>2</v>
      </c>
      <c r="B31" s="30" t="s">
        <v>267</v>
      </c>
      <c r="C31" s="30" t="s">
        <v>260</v>
      </c>
      <c r="D31" s="30" t="s">
        <v>94</v>
      </c>
      <c r="E31" s="115"/>
      <c r="F31" s="105"/>
      <c r="G31" s="105"/>
      <c r="H31" s="105"/>
      <c r="I31" s="105"/>
      <c r="J31" s="111"/>
      <c r="K31" s="105"/>
      <c r="L31" s="105"/>
      <c r="M31" s="105"/>
      <c r="N31" s="105"/>
      <c r="O31" s="111" t="s">
        <v>809</v>
      </c>
      <c r="P31" s="105"/>
      <c r="Q31" s="105"/>
      <c r="R31" s="105"/>
      <c r="S31" s="105"/>
      <c r="T31" s="111" t="s">
        <v>810</v>
      </c>
      <c r="U31" s="101"/>
      <c r="V31" s="101"/>
      <c r="W31" s="101"/>
      <c r="X31" s="102"/>
      <c r="Y31" s="103" t="s">
        <v>811</v>
      </c>
      <c r="Z31" s="101"/>
      <c r="AA31" s="101"/>
      <c r="AB31" s="101"/>
      <c r="AC31" s="102"/>
      <c r="AD31" s="100" t="s">
        <v>781</v>
      </c>
      <c r="AE31" s="105"/>
      <c r="AF31" s="105"/>
    </row>
    <row r="32" spans="1:32" ht="132">
      <c r="A32" s="100">
        <v>5</v>
      </c>
      <c r="B32" s="30" t="s">
        <v>268</v>
      </c>
      <c r="C32" s="30" t="s">
        <v>260</v>
      </c>
      <c r="D32" s="30" t="s">
        <v>94</v>
      </c>
      <c r="E32" s="115"/>
      <c r="F32" s="105"/>
      <c r="G32" s="105"/>
      <c r="H32" s="105"/>
      <c r="I32" s="105"/>
      <c r="J32" s="111"/>
      <c r="K32" s="105"/>
      <c r="L32" s="105"/>
      <c r="M32" s="105"/>
      <c r="N32" s="105"/>
      <c r="O32" s="111" t="s">
        <v>812</v>
      </c>
      <c r="P32" s="105"/>
      <c r="Q32" s="105"/>
      <c r="R32" s="105"/>
      <c r="S32" s="105"/>
      <c r="T32" s="111" t="s">
        <v>813</v>
      </c>
      <c r="U32" s="101"/>
      <c r="V32" s="101"/>
      <c r="W32" s="101"/>
      <c r="X32" s="102"/>
      <c r="Y32" s="103" t="s">
        <v>814</v>
      </c>
      <c r="Z32" s="101"/>
      <c r="AA32" s="101"/>
      <c r="AB32" s="104"/>
      <c r="AC32" s="102"/>
      <c r="AD32" s="100"/>
      <c r="AE32" s="105"/>
      <c r="AF32" s="105"/>
    </row>
    <row r="33" spans="1:32" ht="132">
      <c r="A33" s="100">
        <v>1</v>
      </c>
      <c r="B33" s="30" t="s">
        <v>124</v>
      </c>
      <c r="C33" s="30" t="s">
        <v>260</v>
      </c>
      <c r="D33" s="30" t="s">
        <v>94</v>
      </c>
      <c r="E33" s="115"/>
      <c r="F33" s="105"/>
      <c r="G33" s="105"/>
      <c r="H33" s="105"/>
      <c r="I33" s="105"/>
      <c r="J33" s="111"/>
      <c r="K33" s="105"/>
      <c r="L33" s="105"/>
      <c r="M33" s="105"/>
      <c r="N33" s="105"/>
      <c r="O33" s="111" t="s">
        <v>815</v>
      </c>
      <c r="P33" s="105"/>
      <c r="Q33" s="105"/>
      <c r="R33" s="105"/>
      <c r="S33" s="105"/>
      <c r="T33" s="111" t="s">
        <v>816</v>
      </c>
      <c r="U33" s="113"/>
      <c r="V33" s="113" t="s">
        <v>817</v>
      </c>
      <c r="W33" s="113"/>
      <c r="X33" s="102"/>
      <c r="Y33" s="103" t="s">
        <v>811</v>
      </c>
      <c r="Z33" s="101" t="s">
        <v>750</v>
      </c>
      <c r="AA33" s="101" t="s">
        <v>750</v>
      </c>
      <c r="AB33" s="104" t="s">
        <v>41</v>
      </c>
      <c r="AC33" s="102" t="str">
        <f>IF(ISBLANK(Y33),"-",IF(OR(Z33="NO",AA33="NO",AB33="NO"),"NO","SI"))</f>
        <v>NO</v>
      </c>
      <c r="AD33" s="100" t="s">
        <v>781</v>
      </c>
      <c r="AE33" s="105"/>
      <c r="AF33" s="105"/>
    </row>
    <row r="34" spans="1:32" ht="109.8">
      <c r="A34" s="100">
        <v>12</v>
      </c>
      <c r="B34" s="30" t="s">
        <v>273</v>
      </c>
      <c r="C34" s="30" t="s">
        <v>260</v>
      </c>
      <c r="D34" s="30" t="s">
        <v>94</v>
      </c>
      <c r="E34" s="115"/>
      <c r="F34" s="105"/>
      <c r="G34" s="105"/>
      <c r="H34" s="105"/>
      <c r="I34" s="105"/>
      <c r="J34" s="111"/>
      <c r="K34" s="105"/>
      <c r="L34" s="105"/>
      <c r="M34" s="105"/>
      <c r="N34" s="105"/>
      <c r="O34" s="111" t="s">
        <v>818</v>
      </c>
      <c r="P34" s="105"/>
      <c r="Q34" s="105"/>
      <c r="R34" s="105"/>
      <c r="S34" s="105"/>
      <c r="T34" s="111" t="s">
        <v>819</v>
      </c>
      <c r="U34" s="101"/>
      <c r="V34" s="101"/>
      <c r="W34" s="101"/>
      <c r="X34" s="102"/>
      <c r="Y34" s="103" t="s">
        <v>820</v>
      </c>
      <c r="Z34" s="101"/>
      <c r="AA34" s="101"/>
      <c r="AB34" s="104"/>
      <c r="AC34" s="102"/>
      <c r="AD34" s="100"/>
      <c r="AE34" s="105"/>
      <c r="AF34" s="105"/>
    </row>
    <row r="35" spans="1:32" ht="158.4">
      <c r="A35" s="100">
        <v>3</v>
      </c>
      <c r="B35" s="30" t="s">
        <v>274</v>
      </c>
      <c r="C35" s="30" t="s">
        <v>260</v>
      </c>
      <c r="D35" s="30" t="s">
        <v>94</v>
      </c>
      <c r="E35" s="115"/>
      <c r="F35" s="105"/>
      <c r="G35" s="105"/>
      <c r="H35" s="105"/>
      <c r="I35" s="105"/>
      <c r="J35" s="111"/>
      <c r="K35" s="105"/>
      <c r="L35" s="105"/>
      <c r="M35" s="105"/>
      <c r="N35" s="105"/>
      <c r="O35" s="111" t="s">
        <v>821</v>
      </c>
      <c r="P35" s="105"/>
      <c r="Q35" s="105"/>
      <c r="R35" s="105"/>
      <c r="S35" s="105"/>
      <c r="T35" s="111" t="s">
        <v>822</v>
      </c>
      <c r="U35" s="101"/>
      <c r="V35" s="101"/>
      <c r="W35" s="101"/>
      <c r="X35" s="102"/>
      <c r="Y35" s="103" t="s">
        <v>811</v>
      </c>
      <c r="Z35" s="101"/>
      <c r="AA35" s="101"/>
      <c r="AB35" s="104"/>
      <c r="AC35" s="102" t="str">
        <f>IF(ISBLANK(Y35),"-",IF(OR(Z35="NO",AA35="NO",AB35="NO"),"NO","SI"))</f>
        <v>SI</v>
      </c>
      <c r="AD35" s="100" t="s">
        <v>781</v>
      </c>
      <c r="AE35" s="105"/>
      <c r="AF35" s="105"/>
    </row>
    <row r="36" spans="1:32" ht="97.2">
      <c r="A36" s="100">
        <v>14</v>
      </c>
      <c r="B36" s="30" t="s">
        <v>823</v>
      </c>
      <c r="C36" s="30" t="s">
        <v>260</v>
      </c>
      <c r="D36" s="30" t="s">
        <v>94</v>
      </c>
      <c r="E36" s="115"/>
      <c r="F36" s="105"/>
      <c r="G36" s="105"/>
      <c r="H36" s="105"/>
      <c r="I36" s="105"/>
      <c r="J36" s="111"/>
      <c r="K36" s="105"/>
      <c r="L36" s="105"/>
      <c r="M36" s="105"/>
      <c r="N36" s="105"/>
      <c r="O36" s="111" t="s">
        <v>824</v>
      </c>
      <c r="P36" s="105"/>
      <c r="Q36" s="105"/>
      <c r="R36" s="105"/>
      <c r="S36" s="105"/>
      <c r="T36" s="111" t="s">
        <v>825</v>
      </c>
      <c r="U36" s="101"/>
      <c r="V36" s="101"/>
      <c r="W36" s="101"/>
      <c r="X36" s="102"/>
      <c r="Y36" s="103" t="s">
        <v>753</v>
      </c>
      <c r="Z36" s="101"/>
      <c r="AA36" s="101"/>
      <c r="AB36" s="104"/>
      <c r="AC36" s="102"/>
      <c r="AD36" s="100"/>
      <c r="AE36" s="105"/>
      <c r="AF36" s="105"/>
    </row>
    <row r="37" spans="1:32" ht="121.2">
      <c r="A37" s="100">
        <v>6</v>
      </c>
      <c r="B37" s="30" t="s">
        <v>276</v>
      </c>
      <c r="C37" s="30" t="s">
        <v>260</v>
      </c>
      <c r="D37" s="30" t="s">
        <v>94</v>
      </c>
      <c r="E37" s="115"/>
      <c r="F37" s="105"/>
      <c r="G37" s="105"/>
      <c r="H37" s="105"/>
      <c r="I37" s="105"/>
      <c r="J37" s="111"/>
      <c r="K37" s="105"/>
      <c r="L37" s="105"/>
      <c r="M37" s="105"/>
      <c r="N37" s="105"/>
      <c r="O37" s="111" t="s">
        <v>826</v>
      </c>
      <c r="P37" s="105"/>
      <c r="Q37" s="105"/>
      <c r="R37" s="105"/>
      <c r="S37" s="105"/>
      <c r="T37" s="111" t="s">
        <v>827</v>
      </c>
      <c r="U37" s="101"/>
      <c r="V37" s="101"/>
      <c r="W37" s="101"/>
      <c r="X37" s="102"/>
      <c r="Y37" s="103" t="s">
        <v>814</v>
      </c>
      <c r="Z37" s="101"/>
      <c r="AA37" s="101"/>
      <c r="AB37" s="104"/>
      <c r="AC37" s="102"/>
      <c r="AD37" s="100"/>
      <c r="AE37" s="105"/>
      <c r="AF37" s="105"/>
    </row>
    <row r="38" spans="1:32" ht="169.8">
      <c r="A38" s="100">
        <v>7</v>
      </c>
      <c r="B38" s="30" t="s">
        <v>277</v>
      </c>
      <c r="C38" s="30" t="s">
        <v>260</v>
      </c>
      <c r="D38" s="30" t="s">
        <v>94</v>
      </c>
      <c r="E38" s="115"/>
      <c r="F38" s="105"/>
      <c r="G38" s="105"/>
      <c r="H38" s="105"/>
      <c r="I38" s="105"/>
      <c r="J38" s="111"/>
      <c r="K38" s="105"/>
      <c r="L38" s="105"/>
      <c r="M38" s="105"/>
      <c r="N38" s="105"/>
      <c r="O38" s="111" t="s">
        <v>828</v>
      </c>
      <c r="P38" s="105"/>
      <c r="Q38" s="105"/>
      <c r="R38" s="105"/>
      <c r="S38" s="105"/>
      <c r="T38" s="111" t="s">
        <v>829</v>
      </c>
      <c r="U38" s="101"/>
      <c r="V38" s="101"/>
      <c r="W38" s="101"/>
      <c r="X38" s="102"/>
      <c r="Y38" s="103" t="s">
        <v>753</v>
      </c>
      <c r="Z38" s="101"/>
      <c r="AA38" s="101"/>
      <c r="AB38" s="104"/>
      <c r="AC38" s="102"/>
      <c r="AD38" s="100"/>
      <c r="AE38" s="105"/>
      <c r="AF38" s="105"/>
    </row>
    <row r="39" spans="1:32" ht="192">
      <c r="A39" s="100">
        <v>4</v>
      </c>
      <c r="B39" s="30" t="s">
        <v>830</v>
      </c>
      <c r="C39" s="30" t="s">
        <v>260</v>
      </c>
      <c r="D39" s="30" t="s">
        <v>94</v>
      </c>
      <c r="E39" s="115"/>
      <c r="F39" s="105"/>
      <c r="G39" s="105"/>
      <c r="H39" s="105"/>
      <c r="I39" s="105"/>
      <c r="J39" s="111"/>
      <c r="K39" s="105"/>
      <c r="L39" s="105"/>
      <c r="M39" s="105"/>
      <c r="N39" s="105"/>
      <c r="O39" s="111" t="s">
        <v>831</v>
      </c>
      <c r="P39" s="105"/>
      <c r="Q39" s="105"/>
      <c r="R39" s="105"/>
      <c r="S39" s="105"/>
      <c r="T39" s="111" t="s">
        <v>832</v>
      </c>
      <c r="U39" s="101"/>
      <c r="V39" s="101"/>
      <c r="W39" s="101"/>
      <c r="X39" s="102"/>
      <c r="Y39" s="103" t="s">
        <v>811</v>
      </c>
      <c r="Z39" s="101"/>
      <c r="AA39" s="101"/>
      <c r="AB39" s="104"/>
      <c r="AC39" s="102"/>
      <c r="AD39" s="100"/>
      <c r="AE39" s="105"/>
      <c r="AF39" s="105"/>
    </row>
    <row r="40" spans="1:32" ht="168">
      <c r="A40" s="100">
        <v>13</v>
      </c>
      <c r="B40" s="30" t="s">
        <v>281</v>
      </c>
      <c r="C40" s="30" t="s">
        <v>260</v>
      </c>
      <c r="D40" s="30" t="s">
        <v>94</v>
      </c>
      <c r="E40" s="115"/>
      <c r="F40" s="105"/>
      <c r="G40" s="105"/>
      <c r="H40" s="105"/>
      <c r="I40" s="105"/>
      <c r="J40" s="111"/>
      <c r="K40" s="105"/>
      <c r="L40" s="105"/>
      <c r="M40" s="105"/>
      <c r="N40" s="105"/>
      <c r="O40" s="111" t="s">
        <v>833</v>
      </c>
      <c r="P40" s="105"/>
      <c r="Q40" s="105"/>
      <c r="R40" s="105"/>
      <c r="S40" s="105"/>
      <c r="T40" s="111" t="s">
        <v>834</v>
      </c>
      <c r="U40" s="101"/>
      <c r="V40" s="101"/>
      <c r="W40" s="101"/>
      <c r="X40" s="102"/>
      <c r="Y40" s="103" t="s">
        <v>835</v>
      </c>
      <c r="Z40" s="101"/>
      <c r="AA40" s="101"/>
      <c r="AB40" s="104"/>
      <c r="AC40" s="102"/>
      <c r="AD40" s="100"/>
      <c r="AE40" s="105"/>
      <c r="AF40" s="105"/>
    </row>
    <row r="41" spans="1:32" ht="108">
      <c r="A41" s="100">
        <v>15</v>
      </c>
      <c r="B41" s="30" t="s">
        <v>282</v>
      </c>
      <c r="C41" s="30" t="s">
        <v>218</v>
      </c>
      <c r="D41" s="30" t="s">
        <v>283</v>
      </c>
      <c r="E41" s="108" t="s">
        <v>836</v>
      </c>
      <c r="F41" s="106" t="s">
        <v>750</v>
      </c>
      <c r="G41" s="106" t="s">
        <v>750</v>
      </c>
      <c r="H41" s="106" t="s">
        <v>750</v>
      </c>
      <c r="I41" s="107" t="str">
        <f>IF(ISBLANK(E41),"-",IF(OR(F41="NO",G41="NO",H41="NO"),"NO","SI"))</f>
        <v>SI</v>
      </c>
      <c r="J41" s="108" t="s">
        <v>837</v>
      </c>
      <c r="K41" s="109" t="s">
        <v>750</v>
      </c>
      <c r="L41" s="109" t="s">
        <v>750</v>
      </c>
      <c r="M41" s="109" t="s">
        <v>750</v>
      </c>
      <c r="N41" s="110" t="str">
        <f>IF(ISBLANK(J41),"-",IF(OR(K41="NO",L41="NO",M41="NO"),"NO","SI"))</f>
        <v>SI</v>
      </c>
      <c r="O41" s="111"/>
      <c r="P41" s="109" t="s">
        <v>750</v>
      </c>
      <c r="Q41" s="109" t="s">
        <v>750</v>
      </c>
      <c r="R41" s="109" t="s">
        <v>750</v>
      </c>
      <c r="S41" s="110" t="str">
        <f>IF(ISBLANK(O41),"-",IF(OR(P41="NO",Q41="NO",R41="NO"),"NO","SI"))</f>
        <v>-</v>
      </c>
      <c r="T41" s="111" t="s">
        <v>838</v>
      </c>
      <c r="U41" s="101" t="s">
        <v>750</v>
      </c>
      <c r="V41" s="101" t="s">
        <v>750</v>
      </c>
      <c r="W41" s="101" t="s">
        <v>750</v>
      </c>
      <c r="X41" s="102" t="str">
        <f>IF(ISBLANK(T41),"-",IF(OR(U41="NO",V41="NO",W41="NO"),"NO","SI"))</f>
        <v>SI</v>
      </c>
      <c r="Y41" s="103" t="s">
        <v>839</v>
      </c>
      <c r="Z41" s="101"/>
      <c r="AA41" s="101"/>
      <c r="AB41" s="104"/>
      <c r="AC41" s="102"/>
      <c r="AD41" s="100"/>
      <c r="AE41" s="105"/>
      <c r="AF41" s="105"/>
    </row>
    <row r="42" spans="1:32" ht="43.2">
      <c r="A42" s="100">
        <v>16</v>
      </c>
      <c r="B42" s="30" t="s">
        <v>284</v>
      </c>
      <c r="C42" s="30" t="s">
        <v>285</v>
      </c>
      <c r="D42" s="30" t="s">
        <v>286</v>
      </c>
      <c r="E42" s="108"/>
      <c r="F42" s="106"/>
      <c r="G42" s="106"/>
      <c r="H42" s="106"/>
      <c r="I42" s="107"/>
      <c r="J42" s="108"/>
      <c r="K42" s="109"/>
      <c r="L42" s="109"/>
      <c r="M42" s="109"/>
      <c r="N42" s="110"/>
      <c r="O42" s="111"/>
      <c r="P42" s="109"/>
      <c r="Q42" s="109"/>
      <c r="R42" s="109"/>
      <c r="S42" s="110"/>
      <c r="T42" s="111"/>
      <c r="U42" s="101"/>
      <c r="V42" s="101"/>
      <c r="W42" s="101"/>
      <c r="X42" s="102"/>
      <c r="Y42" s="103"/>
      <c r="Z42" s="101"/>
      <c r="AA42" s="101"/>
      <c r="AB42" s="104"/>
      <c r="AC42" s="102"/>
      <c r="AD42" s="100"/>
      <c r="AE42" s="105"/>
      <c r="AF42" s="105"/>
    </row>
  </sheetData>
  <autoFilter ref="A3:AM42" xr:uid="{00000000-0009-0000-0000-000007000000}">
    <sortState xmlns:xlrd2="http://schemas.microsoft.com/office/spreadsheetml/2017/richdata2" ref="A4:AF42">
      <sortCondition ref="B3:B42"/>
    </sortState>
  </autoFilter>
  <mergeCells count="6">
    <mergeCell ref="Z2:AB2"/>
    <mergeCell ref="A2:D2"/>
    <mergeCell ref="F2:H2"/>
    <mergeCell ref="K2:M2"/>
    <mergeCell ref="P2:R2"/>
    <mergeCell ref="U2:W2"/>
  </mergeCells>
  <conditionalFormatting sqref="A4:A42">
    <cfRule type="duplicateValues" dxfId="36" priority="7"/>
  </conditionalFormatting>
  <conditionalFormatting sqref="B4:B17">
    <cfRule type="duplicateValues" dxfId="35" priority="5"/>
  </conditionalFormatting>
  <conditionalFormatting sqref="B18:B30">
    <cfRule type="duplicateValues" dxfId="34" priority="4"/>
  </conditionalFormatting>
  <conditionalFormatting sqref="B31:B42">
    <cfRule type="duplicateValues" dxfId="33" priority="6"/>
  </conditionalFormatting>
  <conditionalFormatting sqref="E3 J3 O3 T3 Y3">
    <cfRule type="cellIs" dxfId="32" priority="1" stopIfTrue="1" operator="between">
      <formula>1</formula>
      <formula>5</formula>
    </cfRule>
    <cfRule type="cellIs" dxfId="31" priority="2" stopIfTrue="1" operator="between">
      <formula>6</formula>
      <formula>17</formula>
    </cfRule>
    <cfRule type="cellIs" dxfId="30" priority="3" stopIfTrue="1" operator="between">
      <formula>18</formula>
      <formula>25</formula>
    </cfRule>
  </conditionalFormatting>
  <dataValidations disablePrompts="1" count="2">
    <dataValidation type="list" allowBlank="1" showInputMessage="1" showErrorMessage="1" sqref="R13:R17 W13:W42 H13:H30 M13:M30 AB4:AB32 R20:R30" xr:uid="{4AAB5E31-87A0-40B5-9ABA-033D691168EF}">
      <formula1>"SI, NO, NO APLICA"</formula1>
    </dataValidation>
    <dataValidation type="list" allowBlank="1" showInputMessage="1" showErrorMessage="1" sqref="R18:R19 I13:I17 U13:V42 F13:G30 K13:L30 P13:Q30 Z4:AA32" xr:uid="{E80E6C84-C4E3-424B-B96F-AB11EE20D151}">
      <formula1>"SI, NO"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C0269-A84E-4C1F-AE87-8F379D2E3186}">
  <sheetPr codeName="Hoja7">
    <tabColor rgb="FF00B0F0"/>
  </sheetPr>
  <dimension ref="A1:AF24"/>
  <sheetViews>
    <sheetView showGridLines="0" zoomScale="60" zoomScaleNormal="60" zoomScaleSheetLayoutView="100" workbookViewId="0">
      <selection activeCell="R3" sqref="R3"/>
    </sheetView>
  </sheetViews>
  <sheetFormatPr baseColWidth="10" defaultColWidth="8.6640625" defaultRowHeight="13.2"/>
  <cols>
    <col min="1" max="1" width="6" style="83" customWidth="1"/>
    <col min="2" max="2" width="27.33203125" style="16" customWidth="1"/>
    <col min="3" max="3" width="33.5546875" style="16" customWidth="1"/>
    <col min="4" max="4" width="44.33203125" style="16" customWidth="1"/>
    <col min="5" max="5" width="11.5546875" style="16" hidden="1" customWidth="1"/>
    <col min="6" max="8" width="14.33203125" style="16" hidden="1" customWidth="1"/>
    <col min="9" max="9" width="8.33203125" style="16" hidden="1" customWidth="1"/>
    <col min="10" max="10" width="10.6640625" style="16" hidden="1" customWidth="1"/>
    <col min="11" max="13" width="14.33203125" style="16" hidden="1" customWidth="1"/>
    <col min="14" max="14" width="8.33203125" style="16" hidden="1" customWidth="1"/>
    <col min="15" max="15" width="42.33203125" style="16" customWidth="1"/>
    <col min="16" max="18" width="14.33203125" style="16" customWidth="1"/>
    <col min="19" max="19" width="8.33203125" style="16" bestFit="1" customWidth="1"/>
    <col min="20" max="20" width="70" style="16" customWidth="1"/>
    <col min="21" max="23" width="14.33203125" style="16" customWidth="1"/>
    <col min="24" max="24" width="8.33203125" style="16" bestFit="1" customWidth="1"/>
    <col min="25" max="25" width="38.109375" style="16" customWidth="1"/>
    <col min="26" max="28" width="14.109375" style="16" customWidth="1"/>
    <col min="29" max="29" width="8.33203125" style="16" bestFit="1" customWidth="1"/>
    <col min="30" max="30" width="13.109375" style="16" customWidth="1"/>
    <col min="31" max="31" width="29.44140625" style="16" customWidth="1"/>
    <col min="32" max="32" width="28.6640625" style="16" customWidth="1"/>
    <col min="33" max="16384" width="8.6640625" style="16"/>
  </cols>
  <sheetData>
    <row r="1" spans="1:32" ht="41.25" customHeight="1">
      <c r="A1" s="347" t="s">
        <v>737</v>
      </c>
      <c r="B1" s="347"/>
      <c r="C1" s="347"/>
      <c r="D1" s="347"/>
      <c r="E1" s="65" t="s">
        <v>738</v>
      </c>
      <c r="F1" s="344" t="s">
        <v>739</v>
      </c>
      <c r="G1" s="345"/>
      <c r="H1" s="346"/>
      <c r="I1" s="66"/>
      <c r="J1" s="65" t="s">
        <v>738</v>
      </c>
      <c r="K1" s="344" t="s">
        <v>739</v>
      </c>
      <c r="L1" s="345"/>
      <c r="M1" s="346"/>
      <c r="N1" s="66"/>
      <c r="O1" s="65" t="s">
        <v>738</v>
      </c>
      <c r="P1" s="344" t="s">
        <v>739</v>
      </c>
      <c r="Q1" s="345"/>
      <c r="R1" s="346"/>
      <c r="S1" s="66"/>
      <c r="T1" s="65" t="s">
        <v>738</v>
      </c>
      <c r="U1" s="344" t="s">
        <v>739</v>
      </c>
      <c r="V1" s="345"/>
      <c r="W1" s="346"/>
      <c r="X1" s="66"/>
      <c r="Y1" s="65" t="s">
        <v>738</v>
      </c>
      <c r="Z1" s="344" t="s">
        <v>739</v>
      </c>
      <c r="AA1" s="345"/>
      <c r="AB1" s="346"/>
      <c r="AC1" s="66"/>
      <c r="AD1" s="67"/>
      <c r="AE1" s="64" t="s">
        <v>740</v>
      </c>
      <c r="AF1" s="64" t="s">
        <v>741</v>
      </c>
    </row>
    <row r="2" spans="1:32" ht="101.25" customHeight="1">
      <c r="A2" s="64" t="s">
        <v>742</v>
      </c>
      <c r="B2" s="64" t="s">
        <v>840</v>
      </c>
      <c r="C2" s="64" t="s">
        <v>171</v>
      </c>
      <c r="D2" s="64" t="s">
        <v>58</v>
      </c>
      <c r="E2" s="126" t="s">
        <v>24</v>
      </c>
      <c r="F2" s="68" t="s">
        <v>743</v>
      </c>
      <c r="G2" s="68" t="s">
        <v>744</v>
      </c>
      <c r="H2" s="68" t="s">
        <v>745</v>
      </c>
      <c r="I2" s="66" t="s">
        <v>64</v>
      </c>
      <c r="J2" s="127" t="s">
        <v>27</v>
      </c>
      <c r="K2" s="68" t="s">
        <v>743</v>
      </c>
      <c r="L2" s="68" t="s">
        <v>744</v>
      </c>
      <c r="M2" s="68" t="s">
        <v>745</v>
      </c>
      <c r="N2" s="66" t="s">
        <v>64</v>
      </c>
      <c r="O2" s="128" t="s">
        <v>63</v>
      </c>
      <c r="P2" s="68" t="s">
        <v>743</v>
      </c>
      <c r="Q2" s="68" t="s">
        <v>744</v>
      </c>
      <c r="R2" s="68" t="s">
        <v>745</v>
      </c>
      <c r="S2" s="66" t="s">
        <v>64</v>
      </c>
      <c r="T2" s="130" t="s">
        <v>65</v>
      </c>
      <c r="U2" s="68" t="s">
        <v>743</v>
      </c>
      <c r="V2" s="68" t="s">
        <v>744</v>
      </c>
      <c r="W2" s="68" t="s">
        <v>745</v>
      </c>
      <c r="X2" s="66" t="s">
        <v>64</v>
      </c>
      <c r="Y2" s="129" t="s">
        <v>66</v>
      </c>
      <c r="Z2" s="68" t="s">
        <v>743</v>
      </c>
      <c r="AA2" s="68" t="s">
        <v>817</v>
      </c>
      <c r="AB2" s="68" t="s">
        <v>745</v>
      </c>
      <c r="AC2" s="66" t="s">
        <v>64</v>
      </c>
      <c r="AD2" s="67" t="s">
        <v>746</v>
      </c>
      <c r="AE2" s="64" t="s">
        <v>747</v>
      </c>
      <c r="AF2" s="64" t="s">
        <v>748</v>
      </c>
    </row>
    <row r="3" spans="1:32" s="78" customFormat="1" ht="39.6">
      <c r="A3" s="85">
        <v>1</v>
      </c>
      <c r="B3" s="69" t="s">
        <v>841</v>
      </c>
      <c r="C3" s="69" t="s">
        <v>405</v>
      </c>
      <c r="D3" s="69" t="s">
        <v>842</v>
      </c>
      <c r="E3" s="86"/>
      <c r="F3" s="71"/>
      <c r="G3" s="71"/>
      <c r="H3" s="72"/>
      <c r="I3" s="71"/>
      <c r="J3" s="86"/>
      <c r="K3" s="71"/>
      <c r="L3" s="71"/>
      <c r="M3" s="72"/>
      <c r="N3" s="71"/>
      <c r="O3" s="87" t="s">
        <v>843</v>
      </c>
      <c r="P3" s="71" t="s">
        <v>750</v>
      </c>
      <c r="Q3" s="71" t="s">
        <v>750</v>
      </c>
      <c r="R3" s="71" t="s">
        <v>750</v>
      </c>
      <c r="S3" s="75" t="str">
        <f t="shared" ref="S3:S24" si="0">IF(ISBLANK(O3),"-",IF(OR(P3="NO",Q3="NO",R3="NO"),"NO","SI"))</f>
        <v>SI</v>
      </c>
      <c r="T3" s="87" t="s">
        <v>844</v>
      </c>
      <c r="U3" s="71" t="s">
        <v>750</v>
      </c>
      <c r="V3" s="71" t="s">
        <v>750</v>
      </c>
      <c r="W3" s="71" t="s">
        <v>750</v>
      </c>
      <c r="X3" s="75" t="str">
        <f t="shared" ref="X3:X24" si="1">IF(ISBLANK(T3),"-",IF(OR(U3="NO",V3="NO",W3="NO"),"NO","SI"))</f>
        <v>SI</v>
      </c>
      <c r="Y3" s="88"/>
      <c r="Z3" s="71"/>
      <c r="AA3" s="71"/>
      <c r="AB3" s="72"/>
      <c r="AC3" s="75" t="str">
        <f t="shared" ref="AC3:AC24" si="2">IF(ISBLANK(Y3),"-",IF(OR(Z3="NO",AA3="NO",AB3="NO"),"NO","SI"))</f>
        <v>-</v>
      </c>
      <c r="AD3" s="89" t="s">
        <v>845</v>
      </c>
      <c r="AE3" s="77"/>
      <c r="AF3" s="77"/>
    </row>
    <row r="4" spans="1:32" s="78" customFormat="1" ht="66">
      <c r="A4" s="85">
        <v>2</v>
      </c>
      <c r="B4" s="69" t="s">
        <v>846</v>
      </c>
      <c r="C4" s="69" t="s">
        <v>847</v>
      </c>
      <c r="D4" s="69" t="s">
        <v>848</v>
      </c>
      <c r="E4" s="86"/>
      <c r="F4" s="71"/>
      <c r="G4" s="71"/>
      <c r="H4" s="72"/>
      <c r="I4" s="71"/>
      <c r="J4" s="86"/>
      <c r="K4" s="71"/>
      <c r="L4" s="71"/>
      <c r="M4" s="72"/>
      <c r="N4" s="71"/>
      <c r="O4" s="87"/>
      <c r="P4" s="71"/>
      <c r="Q4" s="71"/>
      <c r="R4" s="72"/>
      <c r="S4" s="75" t="str">
        <f t="shared" si="0"/>
        <v>-</v>
      </c>
      <c r="T4" s="87" t="s">
        <v>849</v>
      </c>
      <c r="U4" s="71" t="s">
        <v>750</v>
      </c>
      <c r="V4" s="71" t="s">
        <v>750</v>
      </c>
      <c r="W4" s="71" t="s">
        <v>750</v>
      </c>
      <c r="X4" s="75" t="str">
        <f t="shared" si="1"/>
        <v>SI</v>
      </c>
      <c r="Y4" s="87"/>
      <c r="Z4" s="71"/>
      <c r="AA4" s="71"/>
      <c r="AB4" s="72"/>
      <c r="AC4" s="75" t="str">
        <f t="shared" si="2"/>
        <v>-</v>
      </c>
      <c r="AD4" s="89" t="s">
        <v>845</v>
      </c>
      <c r="AE4" s="77"/>
      <c r="AF4" s="77"/>
    </row>
    <row r="5" spans="1:32" s="78" customFormat="1" ht="26.4">
      <c r="A5" s="85">
        <v>3</v>
      </c>
      <c r="B5" s="69" t="s">
        <v>850</v>
      </c>
      <c r="C5" s="69" t="s">
        <v>851</v>
      </c>
      <c r="D5" s="69" t="s">
        <v>852</v>
      </c>
      <c r="E5" s="86"/>
      <c r="F5" s="71"/>
      <c r="G5" s="71"/>
      <c r="H5" s="72"/>
      <c r="I5" s="71"/>
      <c r="J5" s="86"/>
      <c r="K5" s="71"/>
      <c r="L5" s="71"/>
      <c r="M5" s="72"/>
      <c r="N5" s="71"/>
      <c r="O5" s="87" t="s">
        <v>853</v>
      </c>
      <c r="P5" s="71" t="s">
        <v>750</v>
      </c>
      <c r="Q5" s="71" t="s">
        <v>750</v>
      </c>
      <c r="R5" s="71" t="s">
        <v>750</v>
      </c>
      <c r="S5" s="75" t="str">
        <f t="shared" si="0"/>
        <v>SI</v>
      </c>
      <c r="T5" s="87" t="s">
        <v>854</v>
      </c>
      <c r="U5" s="71" t="s">
        <v>750</v>
      </c>
      <c r="V5" s="71" t="s">
        <v>750</v>
      </c>
      <c r="W5" s="71" t="s">
        <v>750</v>
      </c>
      <c r="X5" s="75" t="str">
        <f t="shared" si="1"/>
        <v>SI</v>
      </c>
      <c r="Y5" s="87"/>
      <c r="Z5" s="71"/>
      <c r="AA5" s="71"/>
      <c r="AB5" s="72"/>
      <c r="AC5" s="75" t="str">
        <f t="shared" si="2"/>
        <v>-</v>
      </c>
      <c r="AD5" s="89" t="s">
        <v>845</v>
      </c>
      <c r="AE5" s="77"/>
      <c r="AF5" s="77"/>
    </row>
    <row r="6" spans="1:32" s="78" customFormat="1" ht="39.6">
      <c r="A6" s="85">
        <v>4</v>
      </c>
      <c r="B6" s="69" t="s">
        <v>855</v>
      </c>
      <c r="C6" s="69" t="s">
        <v>856</v>
      </c>
      <c r="D6" s="69" t="s">
        <v>857</v>
      </c>
      <c r="E6" s="86"/>
      <c r="F6" s="71"/>
      <c r="G6" s="71"/>
      <c r="H6" s="72"/>
      <c r="I6" s="71"/>
      <c r="J6" s="86"/>
      <c r="K6" s="71"/>
      <c r="L6" s="71"/>
      <c r="M6" s="72"/>
      <c r="N6" s="71"/>
      <c r="O6" s="87" t="s">
        <v>858</v>
      </c>
      <c r="P6" s="71" t="s">
        <v>750</v>
      </c>
      <c r="Q6" s="71" t="s">
        <v>750</v>
      </c>
      <c r="R6" s="71" t="s">
        <v>750</v>
      </c>
      <c r="S6" s="75" t="str">
        <f t="shared" si="0"/>
        <v>SI</v>
      </c>
      <c r="T6" s="87" t="s">
        <v>859</v>
      </c>
      <c r="U6" s="71" t="s">
        <v>750</v>
      </c>
      <c r="V6" s="71" t="s">
        <v>750</v>
      </c>
      <c r="W6" s="71" t="s">
        <v>750</v>
      </c>
      <c r="X6" s="75" t="str">
        <f t="shared" si="1"/>
        <v>SI</v>
      </c>
      <c r="Y6" s="88"/>
      <c r="Z6" s="71"/>
      <c r="AA6" s="71"/>
      <c r="AB6" s="72"/>
      <c r="AC6" s="75" t="str">
        <f t="shared" si="2"/>
        <v>-</v>
      </c>
      <c r="AD6" s="89" t="s">
        <v>845</v>
      </c>
      <c r="AE6" s="77"/>
      <c r="AF6" s="77"/>
    </row>
    <row r="7" spans="1:32" s="78" customFormat="1" ht="26.4">
      <c r="A7" s="85">
        <v>5</v>
      </c>
      <c r="B7" s="69" t="s">
        <v>860</v>
      </c>
      <c r="C7" s="69" t="s">
        <v>861</v>
      </c>
      <c r="D7" s="69" t="s">
        <v>862</v>
      </c>
      <c r="E7" s="86"/>
      <c r="F7" s="71"/>
      <c r="G7" s="71"/>
      <c r="H7" s="72"/>
      <c r="I7" s="71"/>
      <c r="J7" s="86"/>
      <c r="K7" s="71"/>
      <c r="L7" s="71"/>
      <c r="M7" s="72"/>
      <c r="N7" s="71"/>
      <c r="O7" s="87"/>
      <c r="P7" s="71"/>
      <c r="Q7" s="71"/>
      <c r="R7" s="72"/>
      <c r="S7" s="75" t="str">
        <f t="shared" si="0"/>
        <v>-</v>
      </c>
      <c r="T7" s="87" t="s">
        <v>863</v>
      </c>
      <c r="U7" s="71" t="s">
        <v>750</v>
      </c>
      <c r="V7" s="71" t="s">
        <v>750</v>
      </c>
      <c r="W7" s="71" t="s">
        <v>750</v>
      </c>
      <c r="X7" s="75" t="str">
        <f t="shared" si="1"/>
        <v>SI</v>
      </c>
      <c r="Y7" s="87"/>
      <c r="Z7" s="71"/>
      <c r="AA7" s="71"/>
      <c r="AB7" s="72"/>
      <c r="AC7" s="75" t="str">
        <f t="shared" si="2"/>
        <v>-</v>
      </c>
      <c r="AD7" s="89" t="s">
        <v>845</v>
      </c>
      <c r="AE7" s="77"/>
      <c r="AF7" s="77"/>
    </row>
    <row r="8" spans="1:32" s="78" customFormat="1" ht="39.6">
      <c r="A8" s="85">
        <v>6</v>
      </c>
      <c r="B8" s="69" t="s">
        <v>864</v>
      </c>
      <c r="C8" s="69" t="s">
        <v>865</v>
      </c>
      <c r="D8" s="69" t="s">
        <v>866</v>
      </c>
      <c r="E8" s="86"/>
      <c r="F8" s="71"/>
      <c r="G8" s="71"/>
      <c r="H8" s="72"/>
      <c r="I8" s="71"/>
      <c r="J8" s="86"/>
      <c r="K8" s="71"/>
      <c r="L8" s="71"/>
      <c r="M8" s="72"/>
      <c r="N8" s="71"/>
      <c r="O8" s="87" t="s">
        <v>867</v>
      </c>
      <c r="P8" s="71" t="s">
        <v>750</v>
      </c>
      <c r="Q8" s="71" t="s">
        <v>750</v>
      </c>
      <c r="R8" s="71" t="s">
        <v>750</v>
      </c>
      <c r="S8" s="75" t="str">
        <f t="shared" si="0"/>
        <v>SI</v>
      </c>
      <c r="T8" s="87" t="s">
        <v>868</v>
      </c>
      <c r="U8" s="71" t="s">
        <v>750</v>
      </c>
      <c r="V8" s="71" t="s">
        <v>750</v>
      </c>
      <c r="W8" s="71" t="s">
        <v>750</v>
      </c>
      <c r="X8" s="75" t="str">
        <f t="shared" si="1"/>
        <v>SI</v>
      </c>
      <c r="Y8" s="88"/>
      <c r="Z8" s="71"/>
      <c r="AA8" s="71"/>
      <c r="AB8" s="72"/>
      <c r="AC8" s="75" t="str">
        <f t="shared" si="2"/>
        <v>-</v>
      </c>
      <c r="AD8" s="89" t="s">
        <v>845</v>
      </c>
      <c r="AE8" s="77"/>
      <c r="AF8" s="77"/>
    </row>
    <row r="9" spans="1:32" s="78" customFormat="1" ht="39.6">
      <c r="A9" s="85">
        <v>7</v>
      </c>
      <c r="B9" s="69" t="s">
        <v>869</v>
      </c>
      <c r="C9" s="69" t="s">
        <v>870</v>
      </c>
      <c r="D9" s="69" t="s">
        <v>871</v>
      </c>
      <c r="E9" s="86"/>
      <c r="F9" s="71"/>
      <c r="G9" s="71"/>
      <c r="H9" s="72"/>
      <c r="I9" s="71"/>
      <c r="J9" s="86"/>
      <c r="K9" s="71"/>
      <c r="L9" s="71"/>
      <c r="M9" s="72"/>
      <c r="N9" s="71"/>
      <c r="O9" s="87" t="s">
        <v>872</v>
      </c>
      <c r="P9" s="71" t="s">
        <v>750</v>
      </c>
      <c r="Q9" s="71" t="s">
        <v>750</v>
      </c>
      <c r="R9" s="71" t="s">
        <v>750</v>
      </c>
      <c r="S9" s="75" t="str">
        <f t="shared" si="0"/>
        <v>SI</v>
      </c>
      <c r="T9" s="87" t="s">
        <v>873</v>
      </c>
      <c r="U9" s="71" t="s">
        <v>750</v>
      </c>
      <c r="V9" s="71" t="s">
        <v>750</v>
      </c>
      <c r="W9" s="71" t="s">
        <v>750</v>
      </c>
      <c r="X9" s="75" t="str">
        <f t="shared" si="1"/>
        <v>SI</v>
      </c>
      <c r="Y9" s="87"/>
      <c r="Z9" s="71"/>
      <c r="AA9" s="71"/>
      <c r="AB9" s="72"/>
      <c r="AC9" s="75" t="str">
        <f t="shared" si="2"/>
        <v>-</v>
      </c>
      <c r="AD9" s="89" t="s">
        <v>845</v>
      </c>
      <c r="AE9" s="77"/>
      <c r="AF9" s="77"/>
    </row>
    <row r="10" spans="1:32" s="78" customFormat="1" ht="52.8">
      <c r="A10" s="85">
        <v>8</v>
      </c>
      <c r="B10" s="69" t="s">
        <v>874</v>
      </c>
      <c r="C10" s="69" t="s">
        <v>875</v>
      </c>
      <c r="D10" s="69" t="s">
        <v>876</v>
      </c>
      <c r="E10" s="86"/>
      <c r="F10" s="71"/>
      <c r="G10" s="71"/>
      <c r="H10" s="72"/>
      <c r="I10" s="71"/>
      <c r="J10" s="86"/>
      <c r="K10" s="71"/>
      <c r="L10" s="71"/>
      <c r="M10" s="72"/>
      <c r="N10" s="71"/>
      <c r="O10" s="87" t="s">
        <v>877</v>
      </c>
      <c r="P10" s="71" t="s">
        <v>750</v>
      </c>
      <c r="Q10" s="71" t="s">
        <v>750</v>
      </c>
      <c r="R10" s="71" t="s">
        <v>750</v>
      </c>
      <c r="S10" s="75" t="str">
        <f t="shared" si="0"/>
        <v>SI</v>
      </c>
      <c r="T10" s="87" t="s">
        <v>878</v>
      </c>
      <c r="U10" s="71" t="s">
        <v>750</v>
      </c>
      <c r="V10" s="71" t="s">
        <v>750</v>
      </c>
      <c r="W10" s="71" t="s">
        <v>750</v>
      </c>
      <c r="X10" s="75" t="str">
        <f t="shared" si="1"/>
        <v>SI</v>
      </c>
      <c r="Y10" s="87"/>
      <c r="Z10" s="71"/>
      <c r="AA10" s="71"/>
      <c r="AB10" s="72"/>
      <c r="AC10" s="75" t="str">
        <f t="shared" si="2"/>
        <v>-</v>
      </c>
      <c r="AD10" s="89" t="s">
        <v>845</v>
      </c>
      <c r="AE10" s="77"/>
      <c r="AF10" s="77"/>
    </row>
    <row r="11" spans="1:32" s="78" customFormat="1" ht="39.6">
      <c r="A11" s="85">
        <v>9</v>
      </c>
      <c r="B11" s="69" t="s">
        <v>330</v>
      </c>
      <c r="C11" s="69" t="s">
        <v>879</v>
      </c>
      <c r="D11" s="69" t="s">
        <v>880</v>
      </c>
      <c r="E11" s="86"/>
      <c r="F11" s="71"/>
      <c r="G11" s="71"/>
      <c r="H11" s="72"/>
      <c r="I11" s="71"/>
      <c r="J11" s="86"/>
      <c r="K11" s="71"/>
      <c r="L11" s="71"/>
      <c r="M11" s="72"/>
      <c r="N11" s="71"/>
      <c r="O11" s="87" t="s">
        <v>881</v>
      </c>
      <c r="P11" s="71" t="s">
        <v>750</v>
      </c>
      <c r="Q11" s="71" t="s">
        <v>750</v>
      </c>
      <c r="R11" s="71" t="s">
        <v>750</v>
      </c>
      <c r="S11" s="75" t="str">
        <f t="shared" si="0"/>
        <v>SI</v>
      </c>
      <c r="T11" s="87" t="s">
        <v>882</v>
      </c>
      <c r="U11" s="71" t="s">
        <v>750</v>
      </c>
      <c r="V11" s="71" t="s">
        <v>750</v>
      </c>
      <c r="W11" s="71" t="s">
        <v>750</v>
      </c>
      <c r="X11" s="75" t="str">
        <f t="shared" si="1"/>
        <v>SI</v>
      </c>
      <c r="Y11" s="88"/>
      <c r="Z11" s="71"/>
      <c r="AA11" s="71"/>
      <c r="AB11" s="72"/>
      <c r="AC11" s="75" t="str">
        <f t="shared" si="2"/>
        <v>-</v>
      </c>
      <c r="AD11" s="89" t="s">
        <v>845</v>
      </c>
      <c r="AE11" s="77"/>
      <c r="AF11" s="77"/>
    </row>
    <row r="12" spans="1:32" ht="39.6">
      <c r="A12" s="85">
        <v>10</v>
      </c>
      <c r="B12" s="69" t="s">
        <v>883</v>
      </c>
      <c r="C12" s="69" t="s">
        <v>884</v>
      </c>
      <c r="D12" s="69" t="s">
        <v>885</v>
      </c>
      <c r="E12" s="86"/>
      <c r="F12" s="71"/>
      <c r="G12" s="71"/>
      <c r="H12" s="72"/>
      <c r="I12" s="71"/>
      <c r="J12" s="86"/>
      <c r="K12" s="71"/>
      <c r="L12" s="71"/>
      <c r="M12" s="72"/>
      <c r="N12" s="71"/>
      <c r="O12" s="87" t="s">
        <v>886</v>
      </c>
      <c r="P12" s="71" t="s">
        <v>750</v>
      </c>
      <c r="Q12" s="71" t="s">
        <v>750</v>
      </c>
      <c r="R12" s="71" t="s">
        <v>750</v>
      </c>
      <c r="S12" s="75" t="str">
        <f t="shared" si="0"/>
        <v>SI</v>
      </c>
      <c r="T12" s="87" t="s">
        <v>887</v>
      </c>
      <c r="U12" s="71" t="s">
        <v>750</v>
      </c>
      <c r="V12" s="71" t="s">
        <v>750</v>
      </c>
      <c r="W12" s="71" t="s">
        <v>750</v>
      </c>
      <c r="X12" s="75" t="str">
        <f t="shared" si="1"/>
        <v>SI</v>
      </c>
      <c r="Y12" s="88"/>
      <c r="Z12" s="71"/>
      <c r="AA12" s="71"/>
      <c r="AB12" s="72"/>
      <c r="AC12" s="75" t="str">
        <f t="shared" si="2"/>
        <v>-</v>
      </c>
      <c r="AD12" s="89" t="s">
        <v>845</v>
      </c>
      <c r="AE12" s="80"/>
      <c r="AF12" s="80"/>
    </row>
    <row r="13" spans="1:32" ht="92.4">
      <c r="A13" s="85">
        <v>11</v>
      </c>
      <c r="B13" s="69" t="s">
        <v>888</v>
      </c>
      <c r="C13" s="69" t="s">
        <v>889</v>
      </c>
      <c r="D13" s="69" t="s">
        <v>890</v>
      </c>
      <c r="E13" s="86"/>
      <c r="F13" s="71"/>
      <c r="G13" s="71"/>
      <c r="H13" s="72"/>
      <c r="I13" s="71"/>
      <c r="J13" s="86"/>
      <c r="K13" s="71"/>
      <c r="L13" s="71"/>
      <c r="M13" s="72"/>
      <c r="N13" s="71"/>
      <c r="O13" s="87"/>
      <c r="P13" s="71"/>
      <c r="Q13" s="71"/>
      <c r="R13" s="72"/>
      <c r="S13" s="75" t="str">
        <f t="shared" si="0"/>
        <v>-</v>
      </c>
      <c r="T13" s="87" t="s">
        <v>891</v>
      </c>
      <c r="U13" s="71" t="s">
        <v>750</v>
      </c>
      <c r="V13" s="71" t="s">
        <v>750</v>
      </c>
      <c r="W13" s="71" t="s">
        <v>750</v>
      </c>
      <c r="X13" s="75" t="str">
        <f t="shared" si="1"/>
        <v>SI</v>
      </c>
      <c r="Y13" s="87"/>
      <c r="Z13" s="71"/>
      <c r="AA13" s="71"/>
      <c r="AB13" s="72"/>
      <c r="AC13" s="75" t="str">
        <f t="shared" si="2"/>
        <v>-</v>
      </c>
      <c r="AD13" s="89" t="s">
        <v>845</v>
      </c>
      <c r="AE13" s="80"/>
      <c r="AF13" s="80"/>
    </row>
    <row r="14" spans="1:32" ht="79.2">
      <c r="A14" s="85">
        <v>12</v>
      </c>
      <c r="B14" s="69" t="s">
        <v>892</v>
      </c>
      <c r="C14" s="69" t="s">
        <v>893</v>
      </c>
      <c r="D14" s="69" t="s">
        <v>894</v>
      </c>
      <c r="E14" s="86"/>
      <c r="F14" s="71"/>
      <c r="G14" s="71"/>
      <c r="H14" s="72"/>
      <c r="I14" s="71"/>
      <c r="J14" s="86"/>
      <c r="K14" s="71"/>
      <c r="L14" s="71"/>
      <c r="M14" s="72"/>
      <c r="N14" s="71"/>
      <c r="O14" s="87"/>
      <c r="P14" s="71"/>
      <c r="Q14" s="71"/>
      <c r="R14" s="72"/>
      <c r="S14" s="75" t="str">
        <f t="shared" si="0"/>
        <v>-</v>
      </c>
      <c r="T14" s="87" t="s">
        <v>895</v>
      </c>
      <c r="U14" s="71" t="s">
        <v>750</v>
      </c>
      <c r="V14" s="71" t="s">
        <v>750</v>
      </c>
      <c r="W14" s="71" t="s">
        <v>750</v>
      </c>
      <c r="X14" s="75" t="str">
        <f t="shared" si="1"/>
        <v>SI</v>
      </c>
      <c r="Y14" s="87" t="s">
        <v>896</v>
      </c>
      <c r="Z14" s="71" t="s">
        <v>750</v>
      </c>
      <c r="AA14" s="71" t="s">
        <v>750</v>
      </c>
      <c r="AB14" s="71" t="s">
        <v>750</v>
      </c>
      <c r="AC14" s="75" t="str">
        <f t="shared" si="2"/>
        <v>SI</v>
      </c>
      <c r="AD14" s="89" t="s">
        <v>845</v>
      </c>
      <c r="AE14" s="80"/>
      <c r="AF14" s="80"/>
    </row>
    <row r="15" spans="1:32" ht="66">
      <c r="A15" s="85">
        <v>13</v>
      </c>
      <c r="B15" s="69" t="s">
        <v>897</v>
      </c>
      <c r="C15" s="69" t="s">
        <v>385</v>
      </c>
      <c r="D15" s="69" t="s">
        <v>898</v>
      </c>
      <c r="E15" s="86"/>
      <c r="F15" s="71"/>
      <c r="G15" s="71"/>
      <c r="H15" s="72"/>
      <c r="I15" s="71"/>
      <c r="J15" s="86"/>
      <c r="K15" s="71"/>
      <c r="L15" s="71"/>
      <c r="M15" s="72"/>
      <c r="N15" s="71"/>
      <c r="O15" s="87"/>
      <c r="P15" s="71"/>
      <c r="Q15" s="71"/>
      <c r="R15" s="72"/>
      <c r="S15" s="75" t="str">
        <f t="shared" si="0"/>
        <v>-</v>
      </c>
      <c r="T15" s="87" t="s">
        <v>899</v>
      </c>
      <c r="U15" s="71" t="s">
        <v>750</v>
      </c>
      <c r="V15" s="71" t="s">
        <v>750</v>
      </c>
      <c r="W15" s="71" t="s">
        <v>750</v>
      </c>
      <c r="X15" s="75" t="str">
        <f t="shared" si="1"/>
        <v>SI</v>
      </c>
      <c r="Y15" s="87" t="s">
        <v>900</v>
      </c>
      <c r="Z15" s="71" t="s">
        <v>750</v>
      </c>
      <c r="AA15" s="71" t="s">
        <v>750</v>
      </c>
      <c r="AB15" s="71" t="s">
        <v>750</v>
      </c>
      <c r="AC15" s="75" t="str">
        <f t="shared" si="2"/>
        <v>SI</v>
      </c>
      <c r="AD15" s="89" t="s">
        <v>845</v>
      </c>
      <c r="AE15" s="80"/>
      <c r="AF15" s="80"/>
    </row>
    <row r="16" spans="1:32" ht="118.8">
      <c r="A16" s="85">
        <v>14</v>
      </c>
      <c r="B16" s="69" t="s">
        <v>901</v>
      </c>
      <c r="C16" s="69" t="s">
        <v>902</v>
      </c>
      <c r="D16" s="90" t="s">
        <v>903</v>
      </c>
      <c r="E16" s="86"/>
      <c r="F16" s="71"/>
      <c r="G16" s="71"/>
      <c r="H16" s="72"/>
      <c r="I16" s="71"/>
      <c r="J16" s="86"/>
      <c r="K16" s="71"/>
      <c r="L16" s="71"/>
      <c r="M16" s="72"/>
      <c r="N16" s="71"/>
      <c r="O16" s="87"/>
      <c r="P16" s="71"/>
      <c r="Q16" s="71"/>
      <c r="R16" s="72"/>
      <c r="S16" s="75" t="str">
        <f t="shared" si="0"/>
        <v>-</v>
      </c>
      <c r="T16" s="87" t="s">
        <v>904</v>
      </c>
      <c r="U16" s="71" t="s">
        <v>750</v>
      </c>
      <c r="V16" s="71" t="s">
        <v>750</v>
      </c>
      <c r="W16" s="71" t="s">
        <v>750</v>
      </c>
      <c r="X16" s="75" t="str">
        <f t="shared" si="1"/>
        <v>SI</v>
      </c>
      <c r="Y16" s="87" t="s">
        <v>905</v>
      </c>
      <c r="Z16" s="71" t="s">
        <v>750</v>
      </c>
      <c r="AA16" s="71" t="s">
        <v>750</v>
      </c>
      <c r="AB16" s="71" t="s">
        <v>750</v>
      </c>
      <c r="AC16" s="75" t="str">
        <f t="shared" si="2"/>
        <v>SI</v>
      </c>
      <c r="AD16" s="89" t="s">
        <v>845</v>
      </c>
      <c r="AE16" s="80"/>
      <c r="AF16" s="80"/>
    </row>
    <row r="17" spans="1:32" ht="66">
      <c r="A17" s="85">
        <v>15</v>
      </c>
      <c r="B17" s="69" t="s">
        <v>906</v>
      </c>
      <c r="C17" s="69" t="s">
        <v>907</v>
      </c>
      <c r="D17" s="69" t="s">
        <v>908</v>
      </c>
      <c r="E17" s="86"/>
      <c r="F17" s="71"/>
      <c r="G17" s="71"/>
      <c r="H17" s="72"/>
      <c r="I17" s="71"/>
      <c r="J17" s="86"/>
      <c r="K17" s="71"/>
      <c r="L17" s="71"/>
      <c r="M17" s="72"/>
      <c r="N17" s="71"/>
      <c r="O17" s="87" t="s">
        <v>858</v>
      </c>
      <c r="P17" s="71" t="s">
        <v>750</v>
      </c>
      <c r="Q17" s="71" t="s">
        <v>750</v>
      </c>
      <c r="R17" s="71" t="s">
        <v>750</v>
      </c>
      <c r="S17" s="75" t="str">
        <f t="shared" si="0"/>
        <v>SI</v>
      </c>
      <c r="T17" s="87" t="s">
        <v>909</v>
      </c>
      <c r="U17" s="71" t="s">
        <v>750</v>
      </c>
      <c r="V17" s="71" t="s">
        <v>750</v>
      </c>
      <c r="W17" s="71" t="s">
        <v>750</v>
      </c>
      <c r="X17" s="75" t="str">
        <f t="shared" si="1"/>
        <v>SI</v>
      </c>
      <c r="Y17" s="88"/>
      <c r="Z17" s="71"/>
      <c r="AA17" s="71"/>
      <c r="AB17" s="72"/>
      <c r="AC17" s="75" t="str">
        <f t="shared" si="2"/>
        <v>-</v>
      </c>
      <c r="AD17" s="89" t="s">
        <v>845</v>
      </c>
      <c r="AE17" s="80"/>
      <c r="AF17" s="80"/>
    </row>
    <row r="18" spans="1:32" ht="79.5" customHeight="1">
      <c r="A18" s="85">
        <v>16</v>
      </c>
      <c r="B18" s="121" t="s">
        <v>910</v>
      </c>
      <c r="C18" s="121" t="s">
        <v>911</v>
      </c>
      <c r="D18" s="121" t="s">
        <v>912</v>
      </c>
      <c r="E18" s="122"/>
      <c r="F18" s="123"/>
      <c r="G18" s="123"/>
      <c r="H18" s="124"/>
      <c r="I18" s="123"/>
      <c r="J18" s="122"/>
      <c r="K18" s="123"/>
      <c r="L18" s="123"/>
      <c r="M18" s="124"/>
      <c r="N18" s="123"/>
      <c r="O18" s="125"/>
      <c r="P18" s="71"/>
      <c r="Q18" s="71"/>
      <c r="R18" s="72"/>
      <c r="S18" s="75" t="str">
        <f t="shared" si="0"/>
        <v>-</v>
      </c>
      <c r="T18" s="87" t="s">
        <v>913</v>
      </c>
      <c r="U18" s="71" t="s">
        <v>750</v>
      </c>
      <c r="V18" s="71" t="s">
        <v>750</v>
      </c>
      <c r="W18" s="71" t="s">
        <v>750</v>
      </c>
      <c r="X18" s="75" t="str">
        <f t="shared" si="1"/>
        <v>SI</v>
      </c>
      <c r="Y18" s="87" t="s">
        <v>914</v>
      </c>
      <c r="Z18" s="71" t="s">
        <v>750</v>
      </c>
      <c r="AA18" s="71" t="s">
        <v>750</v>
      </c>
      <c r="AB18" s="71" t="s">
        <v>750</v>
      </c>
      <c r="AC18" s="75" t="str">
        <f t="shared" si="2"/>
        <v>SI</v>
      </c>
      <c r="AD18" s="89" t="s">
        <v>845</v>
      </c>
      <c r="AE18" s="80"/>
      <c r="AF18" s="80"/>
    </row>
    <row r="19" spans="1:32" ht="66">
      <c r="A19" s="85">
        <v>17</v>
      </c>
      <c r="B19" s="69" t="s">
        <v>915</v>
      </c>
      <c r="C19" s="69" t="s">
        <v>916</v>
      </c>
      <c r="D19" s="69" t="s">
        <v>917</v>
      </c>
      <c r="E19" s="86"/>
      <c r="F19" s="71"/>
      <c r="G19" s="71"/>
      <c r="H19" s="72"/>
      <c r="I19" s="71"/>
      <c r="J19" s="86"/>
      <c r="K19" s="71"/>
      <c r="L19" s="71"/>
      <c r="M19" s="72"/>
      <c r="N19" s="71"/>
      <c r="O19" s="87" t="s">
        <v>918</v>
      </c>
      <c r="P19" s="71" t="s">
        <v>750</v>
      </c>
      <c r="Q19" s="71" t="s">
        <v>750</v>
      </c>
      <c r="R19" s="71" t="s">
        <v>750</v>
      </c>
      <c r="S19" s="75" t="str">
        <f t="shared" si="0"/>
        <v>SI</v>
      </c>
      <c r="T19" s="87" t="s">
        <v>919</v>
      </c>
      <c r="U19" s="71" t="s">
        <v>750</v>
      </c>
      <c r="V19" s="71" t="s">
        <v>750</v>
      </c>
      <c r="W19" s="71" t="s">
        <v>750</v>
      </c>
      <c r="X19" s="75" t="str">
        <f t="shared" si="1"/>
        <v>SI</v>
      </c>
      <c r="Y19" s="87"/>
      <c r="Z19" s="71"/>
      <c r="AA19" s="71"/>
      <c r="AB19" s="72"/>
      <c r="AC19" s="75" t="str">
        <f t="shared" si="2"/>
        <v>-</v>
      </c>
      <c r="AD19" s="89" t="s">
        <v>845</v>
      </c>
      <c r="AE19" s="80"/>
      <c r="AF19" s="80"/>
    </row>
    <row r="20" spans="1:32" ht="409.6">
      <c r="A20" s="85">
        <v>18</v>
      </c>
      <c r="B20" s="79" t="s">
        <v>920</v>
      </c>
      <c r="C20" s="79" t="s">
        <v>921</v>
      </c>
      <c r="D20" s="79" t="s">
        <v>922</v>
      </c>
      <c r="E20" s="86"/>
      <c r="F20" s="71"/>
      <c r="G20" s="71"/>
      <c r="H20" s="72"/>
      <c r="I20" s="71"/>
      <c r="J20" s="86"/>
      <c r="K20" s="71"/>
      <c r="L20" s="71"/>
      <c r="M20" s="72"/>
      <c r="N20" s="71"/>
      <c r="O20" s="91" t="s">
        <v>923</v>
      </c>
      <c r="P20" s="71" t="s">
        <v>750</v>
      </c>
      <c r="Q20" s="71" t="s">
        <v>750</v>
      </c>
      <c r="R20" s="71" t="s">
        <v>750</v>
      </c>
      <c r="S20" s="75" t="str">
        <f t="shared" si="0"/>
        <v>SI</v>
      </c>
      <c r="T20" s="91" t="s">
        <v>924</v>
      </c>
      <c r="U20" s="71" t="s">
        <v>750</v>
      </c>
      <c r="V20" s="71" t="s">
        <v>750</v>
      </c>
      <c r="W20" s="71" t="s">
        <v>750</v>
      </c>
      <c r="X20" s="75" t="str">
        <f t="shared" si="1"/>
        <v>SI</v>
      </c>
      <c r="Y20" s="92" t="s">
        <v>925</v>
      </c>
      <c r="Z20" s="71" t="s">
        <v>750</v>
      </c>
      <c r="AA20" s="71" t="s">
        <v>750</v>
      </c>
      <c r="AB20" s="71" t="s">
        <v>750</v>
      </c>
      <c r="AC20" s="75" t="str">
        <f t="shared" si="2"/>
        <v>SI</v>
      </c>
      <c r="AD20" s="89" t="s">
        <v>845</v>
      </c>
      <c r="AE20" s="80"/>
      <c r="AF20" s="80"/>
    </row>
    <row r="21" spans="1:32" ht="184.8">
      <c r="A21" s="85">
        <v>19</v>
      </c>
      <c r="B21" s="79" t="s">
        <v>926</v>
      </c>
      <c r="C21" s="69" t="s">
        <v>927</v>
      </c>
      <c r="D21" s="69" t="s">
        <v>313</v>
      </c>
      <c r="E21" s="86"/>
      <c r="F21" s="71"/>
      <c r="G21" s="71"/>
      <c r="H21" s="72"/>
      <c r="I21" s="71"/>
      <c r="J21" s="86"/>
      <c r="K21" s="71"/>
      <c r="L21" s="71"/>
      <c r="M21" s="72"/>
      <c r="N21" s="71"/>
      <c r="O21" s="87"/>
      <c r="P21" s="71"/>
      <c r="Q21" s="71"/>
      <c r="R21" s="72"/>
      <c r="S21" s="75" t="str">
        <f t="shared" si="0"/>
        <v>-</v>
      </c>
      <c r="T21" s="93" t="s">
        <v>928</v>
      </c>
      <c r="U21" s="71" t="s">
        <v>750</v>
      </c>
      <c r="V21" s="71" t="s">
        <v>750</v>
      </c>
      <c r="W21" s="71" t="s">
        <v>750</v>
      </c>
      <c r="X21" s="75" t="str">
        <f t="shared" si="1"/>
        <v>SI</v>
      </c>
      <c r="Y21" s="87"/>
      <c r="Z21" s="71"/>
      <c r="AA21" s="71"/>
      <c r="AB21" s="72"/>
      <c r="AC21" s="75" t="str">
        <f t="shared" si="2"/>
        <v>-</v>
      </c>
      <c r="AD21" s="89" t="s">
        <v>845</v>
      </c>
      <c r="AE21" s="80"/>
      <c r="AF21" s="80"/>
    </row>
    <row r="22" spans="1:32" ht="105.6">
      <c r="A22" s="85">
        <v>20</v>
      </c>
      <c r="B22" s="69" t="s">
        <v>929</v>
      </c>
      <c r="C22" s="69" t="s">
        <v>889</v>
      </c>
      <c r="D22" s="69" t="s">
        <v>890</v>
      </c>
      <c r="E22" s="86"/>
      <c r="F22" s="71"/>
      <c r="G22" s="71"/>
      <c r="H22" s="72"/>
      <c r="I22" s="71"/>
      <c r="J22" s="86"/>
      <c r="K22" s="71"/>
      <c r="L22" s="71"/>
      <c r="M22" s="72"/>
      <c r="N22" s="71"/>
      <c r="O22" s="87"/>
      <c r="P22" s="71"/>
      <c r="Q22" s="71"/>
      <c r="R22" s="72"/>
      <c r="S22" s="75" t="str">
        <f t="shared" si="0"/>
        <v>-</v>
      </c>
      <c r="T22" s="87" t="s">
        <v>930</v>
      </c>
      <c r="U22" s="71" t="s">
        <v>750</v>
      </c>
      <c r="V22" s="71" t="s">
        <v>750</v>
      </c>
      <c r="W22" s="71" t="s">
        <v>750</v>
      </c>
      <c r="X22" s="75" t="str">
        <f t="shared" si="1"/>
        <v>SI</v>
      </c>
      <c r="Y22" s="87"/>
      <c r="Z22" s="71"/>
      <c r="AA22" s="71"/>
      <c r="AB22" s="72"/>
      <c r="AC22" s="75" t="str">
        <f t="shared" si="2"/>
        <v>-</v>
      </c>
      <c r="AD22" s="89" t="s">
        <v>845</v>
      </c>
      <c r="AE22" s="80"/>
      <c r="AF22" s="80"/>
    </row>
    <row r="23" spans="1:32" ht="184.8">
      <c r="A23" s="85">
        <v>21</v>
      </c>
      <c r="B23" s="79" t="s">
        <v>931</v>
      </c>
      <c r="C23" s="69" t="s">
        <v>932</v>
      </c>
      <c r="D23" s="69" t="s">
        <v>313</v>
      </c>
      <c r="E23" s="86"/>
      <c r="F23" s="71"/>
      <c r="G23" s="71"/>
      <c r="H23" s="72"/>
      <c r="I23" s="71"/>
      <c r="J23" s="86"/>
      <c r="K23" s="71"/>
      <c r="L23" s="71"/>
      <c r="M23" s="72"/>
      <c r="N23" s="71"/>
      <c r="O23" s="87"/>
      <c r="P23" s="71"/>
      <c r="Q23" s="71"/>
      <c r="R23" s="72"/>
      <c r="S23" s="75" t="str">
        <f t="shared" si="0"/>
        <v>-</v>
      </c>
      <c r="T23" s="93" t="s">
        <v>928</v>
      </c>
      <c r="U23" s="71" t="s">
        <v>750</v>
      </c>
      <c r="V23" s="71" t="s">
        <v>750</v>
      </c>
      <c r="W23" s="71" t="s">
        <v>750</v>
      </c>
      <c r="X23" s="75" t="str">
        <f t="shared" si="1"/>
        <v>SI</v>
      </c>
      <c r="Y23" s="87"/>
      <c r="Z23" s="71"/>
      <c r="AA23" s="71"/>
      <c r="AB23" s="72"/>
      <c r="AC23" s="75" t="str">
        <f t="shared" si="2"/>
        <v>-</v>
      </c>
      <c r="AD23" s="89" t="s">
        <v>845</v>
      </c>
      <c r="AE23" s="80"/>
      <c r="AF23" s="80"/>
    </row>
    <row r="24" spans="1:32" ht="39.6">
      <c r="A24" s="85">
        <v>22</v>
      </c>
      <c r="B24" s="69" t="s">
        <v>933</v>
      </c>
      <c r="C24" s="69" t="s">
        <v>934</v>
      </c>
      <c r="D24" s="69" t="s">
        <v>935</v>
      </c>
      <c r="E24" s="86"/>
      <c r="F24" s="71"/>
      <c r="G24" s="71"/>
      <c r="H24" s="72"/>
      <c r="I24" s="71"/>
      <c r="J24" s="86"/>
      <c r="K24" s="71"/>
      <c r="L24" s="71"/>
      <c r="M24" s="72"/>
      <c r="N24" s="71"/>
      <c r="O24" s="87"/>
      <c r="P24" s="71"/>
      <c r="Q24" s="71"/>
      <c r="R24" s="72"/>
      <c r="S24" s="75" t="str">
        <f t="shared" si="0"/>
        <v>-</v>
      </c>
      <c r="T24" s="87" t="s">
        <v>936</v>
      </c>
      <c r="U24" s="71" t="s">
        <v>750</v>
      </c>
      <c r="V24" s="71" t="s">
        <v>750</v>
      </c>
      <c r="W24" s="71" t="s">
        <v>750</v>
      </c>
      <c r="X24" s="75" t="str">
        <f t="shared" si="1"/>
        <v>SI</v>
      </c>
      <c r="Y24" s="87"/>
      <c r="Z24" s="71"/>
      <c r="AA24" s="71"/>
      <c r="AB24" s="72"/>
      <c r="AC24" s="75" t="str">
        <f t="shared" si="2"/>
        <v>-</v>
      </c>
      <c r="AD24" s="89" t="s">
        <v>845</v>
      </c>
      <c r="AE24" s="80"/>
      <c r="AF24" s="80"/>
    </row>
  </sheetData>
  <mergeCells count="6">
    <mergeCell ref="Z1:AB1"/>
    <mergeCell ref="A1:D1"/>
    <mergeCell ref="F1:H1"/>
    <mergeCell ref="K1:M1"/>
    <mergeCell ref="P1:R1"/>
    <mergeCell ref="U1:W1"/>
  </mergeCells>
  <conditionalFormatting sqref="E2">
    <cfRule type="cellIs" dxfId="29" priority="13" stopIfTrue="1" operator="between">
      <formula>1</formula>
      <formula>5</formula>
    </cfRule>
    <cfRule type="cellIs" dxfId="28" priority="14" stopIfTrue="1" operator="between">
      <formula>6</formula>
      <formula>17</formula>
    </cfRule>
    <cfRule type="cellIs" dxfId="27" priority="15" stopIfTrue="1" operator="between">
      <formula>18</formula>
      <formula>25</formula>
    </cfRule>
  </conditionalFormatting>
  <conditionalFormatting sqref="J2">
    <cfRule type="cellIs" dxfId="26" priority="10" stopIfTrue="1" operator="between">
      <formula>1</formula>
      <formula>5</formula>
    </cfRule>
    <cfRule type="cellIs" dxfId="25" priority="11" stopIfTrue="1" operator="between">
      <formula>6</formula>
      <formula>17</formula>
    </cfRule>
    <cfRule type="cellIs" dxfId="24" priority="12" stopIfTrue="1" operator="between">
      <formula>18</formula>
      <formula>25</formula>
    </cfRule>
  </conditionalFormatting>
  <conditionalFormatting sqref="O2">
    <cfRule type="cellIs" dxfId="23" priority="7" stopIfTrue="1" operator="between">
      <formula>1</formula>
      <formula>5</formula>
    </cfRule>
    <cfRule type="cellIs" dxfId="22" priority="8" stopIfTrue="1" operator="between">
      <formula>6</formula>
      <formula>17</formula>
    </cfRule>
    <cfRule type="cellIs" dxfId="21" priority="9" stopIfTrue="1" operator="between">
      <formula>18</formula>
      <formula>25</formula>
    </cfRule>
  </conditionalFormatting>
  <conditionalFormatting sqref="T2">
    <cfRule type="cellIs" dxfId="20" priority="4" stopIfTrue="1" operator="between">
      <formula>1</formula>
      <formula>5</formula>
    </cfRule>
    <cfRule type="cellIs" dxfId="19" priority="5" stopIfTrue="1" operator="between">
      <formula>6</formula>
      <formula>17</formula>
    </cfRule>
    <cfRule type="cellIs" dxfId="18" priority="6" stopIfTrue="1" operator="between">
      <formula>18</formula>
      <formula>25</formula>
    </cfRule>
  </conditionalFormatting>
  <conditionalFormatting sqref="Y2">
    <cfRule type="cellIs" dxfId="17" priority="1" stopIfTrue="1" operator="between">
      <formula>1</formula>
      <formula>5</formula>
    </cfRule>
    <cfRule type="cellIs" dxfId="16" priority="2" stopIfTrue="1" operator="between">
      <formula>6</formula>
      <formula>17</formula>
    </cfRule>
    <cfRule type="cellIs" dxfId="15" priority="3" stopIfTrue="1" operator="between">
      <formula>18</formula>
      <formula>25</formula>
    </cfRule>
  </conditionalFormatting>
  <dataValidations count="2">
    <dataValidation type="list" allowBlank="1" showInputMessage="1" showErrorMessage="1" sqref="H3:H24 M3:M24 W3:W24 R3:R24 AB3:AB20" xr:uid="{9FF564A2-3BF7-4634-BDBB-067E0F95BDE3}">
      <formula1>"SI, NO, NO APLICA"</formula1>
    </dataValidation>
    <dataValidation type="list" allowBlank="1" showInputMessage="1" showErrorMessage="1" sqref="F3:G24 N3:N24 K3:L24 U3:V24 P3:Q24 I3:I24 Z3:AA20" xr:uid="{324D5640-7129-4B45-93FB-82C195559A78}">
      <formula1>"SI, NO"</formula1>
    </dataValidation>
  </dataValidations>
  <pageMargins left="1.299212598425197" right="0.27559055118110237" top="0.98425196850393704" bottom="0.59055118110236227" header="0.51181102362204722" footer="0.51181102362204722"/>
  <pageSetup paperSize="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6C775-8A2E-4F1D-A7A0-7AB8679596E7}">
  <sheetPr codeName="Hoja8">
    <tabColor rgb="FFFF0000"/>
  </sheetPr>
  <dimension ref="A1:AF32"/>
  <sheetViews>
    <sheetView showGridLines="0" zoomScale="60" zoomScaleNormal="60" zoomScaleSheetLayoutView="100" workbookViewId="0">
      <pane ySplit="2" topLeftCell="A3" activePane="bottomLeft" state="frozen"/>
      <selection activeCell="R25" sqref="R25"/>
      <selection pane="bottomLeft" activeCell="T5" sqref="T5"/>
    </sheetView>
  </sheetViews>
  <sheetFormatPr baseColWidth="10" defaultColWidth="8.6640625" defaultRowHeight="13.2"/>
  <cols>
    <col min="1" max="1" width="6" style="83" customWidth="1"/>
    <col min="2" max="2" width="27.109375" style="16" bestFit="1" customWidth="1"/>
    <col min="3" max="3" width="33.5546875" style="16" customWidth="1"/>
    <col min="4" max="4" width="36.6640625" style="16" customWidth="1"/>
    <col min="5" max="5" width="11.5546875" style="16" hidden="1" customWidth="1"/>
    <col min="6" max="8" width="14.109375" style="16" hidden="1" customWidth="1"/>
    <col min="9" max="9" width="8.33203125" style="16" hidden="1" customWidth="1"/>
    <col min="10" max="10" width="10.6640625" style="16" hidden="1" customWidth="1"/>
    <col min="11" max="13" width="14.33203125" style="16" hidden="1" customWidth="1"/>
    <col min="14" max="14" width="8.33203125" style="16" hidden="1" customWidth="1"/>
    <col min="15" max="15" width="40.88671875" style="16" bestFit="1" customWidth="1"/>
    <col min="16" max="16" width="17.109375" style="84" customWidth="1"/>
    <col min="17" max="17" width="17.88671875" style="84" customWidth="1"/>
    <col min="18" max="18" width="29.33203125" style="84" customWidth="1"/>
    <col min="19" max="19" width="8.33203125" style="16" bestFit="1" customWidth="1"/>
    <col min="20" max="20" width="56.6640625" style="16" customWidth="1"/>
    <col min="21" max="23" width="14.33203125" style="16" customWidth="1"/>
    <col min="24" max="24" width="8.33203125" style="16" bestFit="1" customWidth="1"/>
    <col min="25" max="25" width="46" style="16" bestFit="1" customWidth="1"/>
    <col min="26" max="28" width="14.33203125" style="16" customWidth="1"/>
    <col min="29" max="29" width="8.33203125" style="16" bestFit="1" customWidth="1"/>
    <col min="30" max="30" width="13.44140625" style="16" customWidth="1"/>
    <col min="31" max="31" width="26.6640625" style="16" customWidth="1"/>
    <col min="32" max="32" width="14.33203125" style="16" customWidth="1"/>
    <col min="33" max="16384" width="8.6640625" style="16"/>
  </cols>
  <sheetData>
    <row r="1" spans="1:32" ht="12.75" customHeight="1">
      <c r="A1" s="347" t="s">
        <v>737</v>
      </c>
      <c r="B1" s="347"/>
      <c r="C1" s="347"/>
      <c r="D1" s="347"/>
      <c r="E1" s="65" t="s">
        <v>738</v>
      </c>
      <c r="F1" s="344" t="s">
        <v>739</v>
      </c>
      <c r="G1" s="345"/>
      <c r="H1" s="346"/>
      <c r="I1" s="66"/>
      <c r="J1" s="65" t="s">
        <v>738</v>
      </c>
      <c r="K1" s="344" t="s">
        <v>739</v>
      </c>
      <c r="L1" s="345"/>
      <c r="M1" s="346"/>
      <c r="N1" s="66"/>
      <c r="O1" s="65" t="s">
        <v>738</v>
      </c>
      <c r="P1" s="344" t="s">
        <v>739</v>
      </c>
      <c r="Q1" s="345"/>
      <c r="R1" s="346"/>
      <c r="S1" s="66"/>
      <c r="T1" s="65" t="s">
        <v>738</v>
      </c>
      <c r="U1" s="344" t="s">
        <v>739</v>
      </c>
      <c r="V1" s="345"/>
      <c r="W1" s="346"/>
      <c r="X1" s="66"/>
      <c r="Y1" s="65" t="s">
        <v>738</v>
      </c>
      <c r="Z1" s="344" t="s">
        <v>739</v>
      </c>
      <c r="AA1" s="345"/>
      <c r="AB1" s="346"/>
      <c r="AC1" s="66"/>
      <c r="AD1" s="67"/>
      <c r="AE1" s="64" t="s">
        <v>740</v>
      </c>
      <c r="AF1" s="64" t="s">
        <v>741</v>
      </c>
    </row>
    <row r="2" spans="1:32" ht="94.5" customHeight="1">
      <c r="A2" s="64" t="s">
        <v>742</v>
      </c>
      <c r="B2" s="64" t="s">
        <v>840</v>
      </c>
      <c r="C2" s="64" t="s">
        <v>171</v>
      </c>
      <c r="D2" s="64" t="s">
        <v>58</v>
      </c>
      <c r="E2" s="126" t="s">
        <v>24</v>
      </c>
      <c r="F2" s="68" t="s">
        <v>743</v>
      </c>
      <c r="G2" s="68" t="s">
        <v>744</v>
      </c>
      <c r="H2" s="68" t="s">
        <v>745</v>
      </c>
      <c r="I2" s="66" t="s">
        <v>64</v>
      </c>
      <c r="J2" s="127" t="s">
        <v>27</v>
      </c>
      <c r="K2" s="68" t="s">
        <v>743</v>
      </c>
      <c r="L2" s="68" t="s">
        <v>744</v>
      </c>
      <c r="M2" s="68" t="s">
        <v>745</v>
      </c>
      <c r="N2" s="66" t="s">
        <v>64</v>
      </c>
      <c r="O2" s="128" t="s">
        <v>63</v>
      </c>
      <c r="P2" s="68" t="s">
        <v>937</v>
      </c>
      <c r="Q2" s="68" t="s">
        <v>938</v>
      </c>
      <c r="R2" s="68" t="s">
        <v>939</v>
      </c>
      <c r="S2" s="66" t="s">
        <v>64</v>
      </c>
      <c r="T2" s="130" t="s">
        <v>65</v>
      </c>
      <c r="U2" s="68" t="s">
        <v>743</v>
      </c>
      <c r="V2" s="68" t="s">
        <v>744</v>
      </c>
      <c r="W2" s="68" t="s">
        <v>745</v>
      </c>
      <c r="X2" s="66" t="s">
        <v>64</v>
      </c>
      <c r="Y2" s="129" t="s">
        <v>66</v>
      </c>
      <c r="Z2" s="68" t="s">
        <v>743</v>
      </c>
      <c r="AA2" s="68" t="s">
        <v>744</v>
      </c>
      <c r="AB2" s="68" t="s">
        <v>745</v>
      </c>
      <c r="AC2" s="66" t="s">
        <v>64</v>
      </c>
      <c r="AD2" s="67" t="s">
        <v>746</v>
      </c>
      <c r="AE2" s="64" t="s">
        <v>747</v>
      </c>
      <c r="AF2" s="64" t="s">
        <v>748</v>
      </c>
    </row>
    <row r="3" spans="1:32" s="78" customFormat="1" ht="54" customHeight="1">
      <c r="A3" s="69">
        <v>1</v>
      </c>
      <c r="B3" s="69" t="s">
        <v>940</v>
      </c>
      <c r="C3" s="69" t="s">
        <v>941</v>
      </c>
      <c r="D3" s="69" t="s">
        <v>942</v>
      </c>
      <c r="E3" s="70"/>
      <c r="F3" s="71"/>
      <c r="G3" s="71"/>
      <c r="H3" s="72"/>
      <c r="I3" s="71" t="str">
        <f>IF(ISBLANK(E3),"-",IF(OR(F3="NO",G3="NO",H3="NO"),"NO","SI"))</f>
        <v>-</v>
      </c>
      <c r="J3" s="70"/>
      <c r="K3" s="71"/>
      <c r="L3" s="71"/>
      <c r="M3" s="72"/>
      <c r="N3" s="71" t="str">
        <f t="shared" ref="N3:N32" si="0">IF(ISBLANK(J3),"-",IF(OR(K3="NO",L3="NO",M3="NO"),"NO","SI"))</f>
        <v>-</v>
      </c>
      <c r="O3" s="73" t="s">
        <v>943</v>
      </c>
      <c r="P3" s="74" t="s">
        <v>750</v>
      </c>
      <c r="Q3" s="74" t="s">
        <v>750</v>
      </c>
      <c r="R3" s="74" t="s">
        <v>750</v>
      </c>
      <c r="S3" s="75" t="str">
        <f t="shared" ref="S3:S32" si="1">IF(ISBLANK(O3),"-",IF(OR(P3="NO",Q3="NO",R3="NO"),"NO","SI"))</f>
        <v>SI</v>
      </c>
      <c r="T3" s="76" t="s">
        <v>944</v>
      </c>
      <c r="U3" s="74" t="s">
        <v>750</v>
      </c>
      <c r="V3" s="74" t="s">
        <v>750</v>
      </c>
      <c r="W3" s="74" t="s">
        <v>750</v>
      </c>
      <c r="X3" s="75" t="str">
        <f t="shared" ref="X3:X32" si="2">IF(ISBLANK(T3),"-",IF(OR(U3="NO",V3="NO",W3="NO"),"NO","SI"))</f>
        <v>SI</v>
      </c>
      <c r="Y3" s="76" t="s">
        <v>945</v>
      </c>
      <c r="Z3" s="74" t="s">
        <v>750</v>
      </c>
      <c r="AA3" s="74" t="s">
        <v>750</v>
      </c>
      <c r="AB3" s="74" t="s">
        <v>750</v>
      </c>
      <c r="AC3" s="75" t="str">
        <f t="shared" ref="AC3:AC32" si="3">IF(ISBLANK(Y3),"-",IF(OR(Z3="NO",AA3="NO",AB3="NO"),"NO","SI"))</f>
        <v>SI</v>
      </c>
      <c r="AD3" s="71" t="s">
        <v>781</v>
      </c>
      <c r="AE3" s="77"/>
      <c r="AF3" s="77"/>
    </row>
    <row r="4" spans="1:32" s="78" customFormat="1" ht="66">
      <c r="A4" s="69">
        <v>2</v>
      </c>
      <c r="B4" s="79" t="s">
        <v>946</v>
      </c>
      <c r="C4" s="69" t="s">
        <v>947</v>
      </c>
      <c r="D4" s="69" t="s">
        <v>948</v>
      </c>
      <c r="E4" s="70"/>
      <c r="F4" s="71"/>
      <c r="G4" s="71"/>
      <c r="H4" s="72"/>
      <c r="I4" s="71" t="str">
        <f t="shared" ref="I4:I32" si="4">IF(ISBLANK(E4),"-",IF(OR(F4="NO",G4="NO",H4="NO"),"NO","SI"))</f>
        <v>-</v>
      </c>
      <c r="J4" s="70"/>
      <c r="K4" s="71"/>
      <c r="L4" s="71"/>
      <c r="M4" s="72"/>
      <c r="N4" s="71" t="str">
        <f t="shared" si="0"/>
        <v>-</v>
      </c>
      <c r="O4" s="73" t="s">
        <v>949</v>
      </c>
      <c r="P4" s="74" t="s">
        <v>750</v>
      </c>
      <c r="Q4" s="74" t="s">
        <v>750</v>
      </c>
      <c r="R4" s="74" t="s">
        <v>750</v>
      </c>
      <c r="S4" s="75" t="str">
        <f t="shared" si="1"/>
        <v>SI</v>
      </c>
      <c r="T4" s="73" t="s">
        <v>950</v>
      </c>
      <c r="U4" s="74" t="s">
        <v>750</v>
      </c>
      <c r="V4" s="74" t="s">
        <v>750</v>
      </c>
      <c r="W4" s="74" t="s">
        <v>750</v>
      </c>
      <c r="X4" s="75" t="str">
        <f t="shared" si="2"/>
        <v>SI</v>
      </c>
      <c r="Y4" s="76"/>
      <c r="Z4" s="71"/>
      <c r="AA4" s="71"/>
      <c r="AB4" s="72"/>
      <c r="AC4" s="75" t="str">
        <f t="shared" si="3"/>
        <v>-</v>
      </c>
      <c r="AD4" s="71" t="s">
        <v>781</v>
      </c>
      <c r="AE4" s="77"/>
      <c r="AF4" s="77"/>
    </row>
    <row r="5" spans="1:32" s="78" customFormat="1" ht="184.8">
      <c r="A5" s="69">
        <v>3</v>
      </c>
      <c r="B5" s="79" t="s">
        <v>951</v>
      </c>
      <c r="C5" s="69" t="s">
        <v>952</v>
      </c>
      <c r="D5" s="69" t="s">
        <v>953</v>
      </c>
      <c r="E5" s="71"/>
      <c r="F5" s="71"/>
      <c r="G5" s="71"/>
      <c r="H5" s="72"/>
      <c r="I5" s="71" t="str">
        <f t="shared" si="4"/>
        <v>-</v>
      </c>
      <c r="J5" s="71"/>
      <c r="K5" s="71"/>
      <c r="L5" s="71"/>
      <c r="M5" s="72"/>
      <c r="N5" s="71" t="str">
        <f t="shared" si="0"/>
        <v>-</v>
      </c>
      <c r="O5" s="73" t="s">
        <v>954</v>
      </c>
      <c r="P5" s="74" t="s">
        <v>750</v>
      </c>
      <c r="Q5" s="74" t="s">
        <v>750</v>
      </c>
      <c r="R5" s="74" t="s">
        <v>750</v>
      </c>
      <c r="S5" s="75" t="str">
        <f t="shared" si="1"/>
        <v>SI</v>
      </c>
      <c r="T5" s="73" t="s">
        <v>955</v>
      </c>
      <c r="U5" s="74" t="s">
        <v>750</v>
      </c>
      <c r="V5" s="74" t="s">
        <v>750</v>
      </c>
      <c r="W5" s="74" t="s">
        <v>750</v>
      </c>
      <c r="X5" s="75" t="str">
        <f t="shared" si="2"/>
        <v>SI</v>
      </c>
      <c r="Y5" s="73"/>
      <c r="Z5" s="71"/>
      <c r="AA5" s="71"/>
      <c r="AB5" s="72"/>
      <c r="AC5" s="75" t="str">
        <f t="shared" si="3"/>
        <v>-</v>
      </c>
      <c r="AD5" s="71" t="s">
        <v>781</v>
      </c>
      <c r="AE5" s="77"/>
      <c r="AF5" s="77"/>
    </row>
    <row r="6" spans="1:32" s="78" customFormat="1" ht="171.6">
      <c r="A6" s="69">
        <v>4</v>
      </c>
      <c r="B6" s="69" t="s">
        <v>956</v>
      </c>
      <c r="C6" s="69" t="s">
        <v>952</v>
      </c>
      <c r="D6" s="69" t="s">
        <v>953</v>
      </c>
      <c r="E6" s="71"/>
      <c r="F6" s="71"/>
      <c r="G6" s="71"/>
      <c r="H6" s="72"/>
      <c r="I6" s="71" t="str">
        <f t="shared" si="4"/>
        <v>-</v>
      </c>
      <c r="J6" s="71"/>
      <c r="K6" s="71"/>
      <c r="L6" s="71"/>
      <c r="M6" s="72"/>
      <c r="N6" s="71" t="str">
        <f t="shared" si="0"/>
        <v>-</v>
      </c>
      <c r="O6" s="73" t="s">
        <v>954</v>
      </c>
      <c r="P6" s="74" t="s">
        <v>750</v>
      </c>
      <c r="Q6" s="74" t="s">
        <v>750</v>
      </c>
      <c r="R6" s="74" t="s">
        <v>750</v>
      </c>
      <c r="S6" s="75" t="str">
        <f t="shared" si="1"/>
        <v>SI</v>
      </c>
      <c r="T6" s="73" t="s">
        <v>957</v>
      </c>
      <c r="U6" s="74" t="s">
        <v>750</v>
      </c>
      <c r="V6" s="74" t="s">
        <v>750</v>
      </c>
      <c r="W6" s="74" t="s">
        <v>750</v>
      </c>
      <c r="X6" s="75" t="str">
        <f t="shared" si="2"/>
        <v>SI</v>
      </c>
      <c r="Y6" s="73"/>
      <c r="Z6" s="71"/>
      <c r="AA6" s="71"/>
      <c r="AB6" s="72"/>
      <c r="AC6" s="75" t="str">
        <f t="shared" si="3"/>
        <v>-</v>
      </c>
      <c r="AD6" s="71" t="s">
        <v>781</v>
      </c>
      <c r="AE6" s="77"/>
      <c r="AF6" s="77"/>
    </row>
    <row r="7" spans="1:32" s="78" customFormat="1" ht="39.6">
      <c r="A7" s="69">
        <v>5</v>
      </c>
      <c r="B7" s="69" t="s">
        <v>958</v>
      </c>
      <c r="C7" s="69" t="s">
        <v>959</v>
      </c>
      <c r="D7" s="69" t="s">
        <v>960</v>
      </c>
      <c r="E7" s="70"/>
      <c r="F7" s="71"/>
      <c r="G7" s="71"/>
      <c r="H7" s="72"/>
      <c r="I7" s="71" t="str">
        <f t="shared" si="4"/>
        <v>-</v>
      </c>
      <c r="J7" s="70"/>
      <c r="K7" s="71"/>
      <c r="L7" s="71"/>
      <c r="M7" s="72"/>
      <c r="N7" s="71" t="str">
        <f t="shared" si="0"/>
        <v>-</v>
      </c>
      <c r="O7" s="73" t="s">
        <v>961</v>
      </c>
      <c r="P7" s="74" t="s">
        <v>750</v>
      </c>
      <c r="Q7" s="74" t="s">
        <v>750</v>
      </c>
      <c r="R7" s="74" t="s">
        <v>750</v>
      </c>
      <c r="S7" s="75" t="str">
        <f t="shared" si="1"/>
        <v>SI</v>
      </c>
      <c r="T7" s="73" t="s">
        <v>962</v>
      </c>
      <c r="U7" s="74" t="s">
        <v>750</v>
      </c>
      <c r="V7" s="74" t="s">
        <v>750</v>
      </c>
      <c r="W7" s="74" t="s">
        <v>750</v>
      </c>
      <c r="X7" s="75" t="str">
        <f t="shared" si="2"/>
        <v>SI</v>
      </c>
      <c r="Y7" s="76" t="s">
        <v>963</v>
      </c>
      <c r="Z7" s="74" t="s">
        <v>750</v>
      </c>
      <c r="AA7" s="74" t="s">
        <v>750</v>
      </c>
      <c r="AB7" s="74" t="s">
        <v>750</v>
      </c>
      <c r="AC7" s="75" t="str">
        <f t="shared" si="3"/>
        <v>SI</v>
      </c>
      <c r="AD7" s="71" t="s">
        <v>781</v>
      </c>
      <c r="AE7" s="77"/>
      <c r="AF7" s="77"/>
    </row>
    <row r="8" spans="1:32" s="78" customFormat="1" ht="39.6">
      <c r="A8" s="69">
        <v>6</v>
      </c>
      <c r="B8" s="69" t="s">
        <v>964</v>
      </c>
      <c r="C8" s="69" t="s">
        <v>463</v>
      </c>
      <c r="D8" s="69" t="s">
        <v>965</v>
      </c>
      <c r="E8" s="70"/>
      <c r="F8" s="71"/>
      <c r="G8" s="71"/>
      <c r="H8" s="72"/>
      <c r="I8" s="71" t="str">
        <f t="shared" si="4"/>
        <v>-</v>
      </c>
      <c r="J8" s="70"/>
      <c r="K8" s="71"/>
      <c r="L8" s="71"/>
      <c r="M8" s="72"/>
      <c r="N8" s="71" t="str">
        <f t="shared" si="0"/>
        <v>-</v>
      </c>
      <c r="O8" s="73" t="s">
        <v>966</v>
      </c>
      <c r="P8" s="74" t="s">
        <v>750</v>
      </c>
      <c r="Q8" s="74" t="s">
        <v>750</v>
      </c>
      <c r="R8" s="74" t="s">
        <v>750</v>
      </c>
      <c r="S8" s="75" t="str">
        <f t="shared" si="1"/>
        <v>SI</v>
      </c>
      <c r="T8" s="73" t="s">
        <v>962</v>
      </c>
      <c r="U8" s="74" t="s">
        <v>750</v>
      </c>
      <c r="V8" s="74" t="s">
        <v>750</v>
      </c>
      <c r="W8" s="74" t="s">
        <v>750</v>
      </c>
      <c r="X8" s="75" t="str">
        <f t="shared" si="2"/>
        <v>SI</v>
      </c>
      <c r="Y8" s="76" t="s">
        <v>967</v>
      </c>
      <c r="Z8" s="74" t="s">
        <v>750</v>
      </c>
      <c r="AA8" s="74" t="s">
        <v>750</v>
      </c>
      <c r="AB8" s="74" t="s">
        <v>750</v>
      </c>
      <c r="AC8" s="75" t="str">
        <f t="shared" si="3"/>
        <v>SI</v>
      </c>
      <c r="AD8" s="71" t="s">
        <v>781</v>
      </c>
      <c r="AE8" s="77"/>
      <c r="AF8" s="77"/>
    </row>
    <row r="9" spans="1:32" s="78" customFormat="1" ht="26.4">
      <c r="A9" s="69">
        <v>7</v>
      </c>
      <c r="B9" s="69" t="s">
        <v>968</v>
      </c>
      <c r="C9" s="69" t="s">
        <v>969</v>
      </c>
      <c r="D9" s="69" t="s">
        <v>970</v>
      </c>
      <c r="E9" s="71"/>
      <c r="F9" s="71"/>
      <c r="G9" s="71"/>
      <c r="H9" s="72"/>
      <c r="I9" s="71" t="str">
        <f t="shared" si="4"/>
        <v>-</v>
      </c>
      <c r="J9" s="70"/>
      <c r="K9" s="71"/>
      <c r="L9" s="71"/>
      <c r="M9" s="72"/>
      <c r="N9" s="71" t="str">
        <f t="shared" si="0"/>
        <v>-</v>
      </c>
      <c r="O9" s="76"/>
      <c r="P9" s="74"/>
      <c r="Q9" s="74"/>
      <c r="R9" s="74"/>
      <c r="S9" s="75" t="str">
        <f t="shared" si="1"/>
        <v>-</v>
      </c>
      <c r="T9" s="76"/>
      <c r="U9" s="71"/>
      <c r="V9" s="71"/>
      <c r="W9" s="72"/>
      <c r="X9" s="75" t="str">
        <f t="shared" si="2"/>
        <v>-</v>
      </c>
      <c r="Y9" s="73" t="s">
        <v>963</v>
      </c>
      <c r="Z9" s="74" t="s">
        <v>750</v>
      </c>
      <c r="AA9" s="74" t="s">
        <v>750</v>
      </c>
      <c r="AB9" s="74" t="s">
        <v>750</v>
      </c>
      <c r="AC9" s="75" t="str">
        <f t="shared" si="3"/>
        <v>SI</v>
      </c>
      <c r="AD9" s="71" t="s">
        <v>781</v>
      </c>
      <c r="AE9" s="77"/>
      <c r="AF9" s="77"/>
    </row>
    <row r="10" spans="1:32" s="78" customFormat="1" ht="92.4">
      <c r="A10" s="69">
        <v>8</v>
      </c>
      <c r="B10" s="69" t="s">
        <v>971</v>
      </c>
      <c r="C10" s="69" t="s">
        <v>972</v>
      </c>
      <c r="D10" s="69" t="s">
        <v>973</v>
      </c>
      <c r="E10" s="70"/>
      <c r="F10" s="71"/>
      <c r="G10" s="71"/>
      <c r="H10" s="72"/>
      <c r="I10" s="71" t="str">
        <f t="shared" si="4"/>
        <v>-</v>
      </c>
      <c r="J10" s="70"/>
      <c r="K10" s="71"/>
      <c r="L10" s="71"/>
      <c r="M10" s="72"/>
      <c r="N10" s="71" t="str">
        <f t="shared" si="0"/>
        <v>-</v>
      </c>
      <c r="O10" s="73" t="s">
        <v>974</v>
      </c>
      <c r="P10" s="74" t="s">
        <v>750</v>
      </c>
      <c r="Q10" s="74" t="s">
        <v>750</v>
      </c>
      <c r="R10" s="74" t="s">
        <v>750</v>
      </c>
      <c r="S10" s="75" t="str">
        <f t="shared" si="1"/>
        <v>SI</v>
      </c>
      <c r="T10" s="73" t="s">
        <v>975</v>
      </c>
      <c r="U10" s="74" t="s">
        <v>750</v>
      </c>
      <c r="V10" s="74" t="s">
        <v>750</v>
      </c>
      <c r="W10" s="74" t="s">
        <v>750</v>
      </c>
      <c r="X10" s="75" t="str">
        <f t="shared" si="2"/>
        <v>SI</v>
      </c>
      <c r="Y10" s="73" t="s">
        <v>963</v>
      </c>
      <c r="Z10" s="74" t="s">
        <v>750</v>
      </c>
      <c r="AA10" s="74" t="s">
        <v>750</v>
      </c>
      <c r="AB10" s="74" t="s">
        <v>750</v>
      </c>
      <c r="AC10" s="75" t="str">
        <f t="shared" si="3"/>
        <v>SI</v>
      </c>
      <c r="AD10" s="71" t="s">
        <v>781</v>
      </c>
      <c r="AE10" s="77"/>
      <c r="AF10" s="77"/>
    </row>
    <row r="11" spans="1:32" s="78" customFormat="1" ht="92.4">
      <c r="A11" s="69">
        <v>9</v>
      </c>
      <c r="B11" s="69" t="s">
        <v>976</v>
      </c>
      <c r="C11" s="69" t="s">
        <v>977</v>
      </c>
      <c r="D11" s="69" t="s">
        <v>973</v>
      </c>
      <c r="E11" s="70"/>
      <c r="F11" s="71"/>
      <c r="G11" s="71"/>
      <c r="H11" s="72"/>
      <c r="I11" s="71" t="str">
        <f t="shared" si="4"/>
        <v>-</v>
      </c>
      <c r="J11" s="70"/>
      <c r="K11" s="71"/>
      <c r="L11" s="71"/>
      <c r="M11" s="72"/>
      <c r="N11" s="71" t="str">
        <f t="shared" si="0"/>
        <v>-</v>
      </c>
      <c r="O11" s="73" t="s">
        <v>974</v>
      </c>
      <c r="P11" s="74" t="s">
        <v>750</v>
      </c>
      <c r="Q11" s="74" t="s">
        <v>750</v>
      </c>
      <c r="R11" s="74" t="s">
        <v>750</v>
      </c>
      <c r="S11" s="75" t="str">
        <f t="shared" si="1"/>
        <v>SI</v>
      </c>
      <c r="T11" s="73" t="s">
        <v>978</v>
      </c>
      <c r="U11" s="74" t="s">
        <v>750</v>
      </c>
      <c r="V11" s="74" t="s">
        <v>750</v>
      </c>
      <c r="W11" s="74" t="s">
        <v>750</v>
      </c>
      <c r="X11" s="75" t="str">
        <f t="shared" si="2"/>
        <v>SI</v>
      </c>
      <c r="Y11" s="73" t="s">
        <v>963</v>
      </c>
      <c r="Z11" s="74" t="s">
        <v>750</v>
      </c>
      <c r="AA11" s="74" t="s">
        <v>750</v>
      </c>
      <c r="AB11" s="74" t="s">
        <v>750</v>
      </c>
      <c r="AC11" s="75" t="str">
        <f t="shared" si="3"/>
        <v>SI</v>
      </c>
      <c r="AD11" s="71" t="s">
        <v>781</v>
      </c>
      <c r="AE11" s="77"/>
      <c r="AF11" s="77"/>
    </row>
    <row r="12" spans="1:32" ht="171.6">
      <c r="A12" s="69">
        <v>10</v>
      </c>
      <c r="B12" s="69" t="s">
        <v>979</v>
      </c>
      <c r="C12" s="69" t="s">
        <v>980</v>
      </c>
      <c r="D12" s="69" t="s">
        <v>981</v>
      </c>
      <c r="E12" s="70"/>
      <c r="F12" s="71"/>
      <c r="G12" s="71"/>
      <c r="H12" s="72"/>
      <c r="I12" s="71" t="str">
        <f t="shared" si="4"/>
        <v>-</v>
      </c>
      <c r="J12" s="70"/>
      <c r="K12" s="71"/>
      <c r="L12" s="71"/>
      <c r="M12" s="72"/>
      <c r="N12" s="71" t="str">
        <f t="shared" si="0"/>
        <v>-</v>
      </c>
      <c r="O12" s="76"/>
      <c r="P12" s="74"/>
      <c r="Q12" s="74"/>
      <c r="R12" s="74"/>
      <c r="S12" s="75" t="str">
        <f t="shared" si="1"/>
        <v>-</v>
      </c>
      <c r="T12" s="73" t="s">
        <v>982</v>
      </c>
      <c r="U12" s="74" t="s">
        <v>750</v>
      </c>
      <c r="V12" s="74" t="s">
        <v>750</v>
      </c>
      <c r="W12" s="74" t="s">
        <v>750</v>
      </c>
      <c r="X12" s="75" t="str">
        <f t="shared" si="2"/>
        <v>SI</v>
      </c>
      <c r="Y12" s="76"/>
      <c r="Z12" s="71"/>
      <c r="AA12" s="71"/>
      <c r="AB12" s="72"/>
      <c r="AC12" s="75" t="str">
        <f t="shared" si="3"/>
        <v>-</v>
      </c>
      <c r="AD12" s="71" t="s">
        <v>781</v>
      </c>
      <c r="AE12" s="80"/>
      <c r="AF12" s="80"/>
    </row>
    <row r="13" spans="1:32" ht="26.4">
      <c r="A13" s="69">
        <v>11</v>
      </c>
      <c r="B13" s="69" t="s">
        <v>983</v>
      </c>
      <c r="C13" s="69" t="s">
        <v>984</v>
      </c>
      <c r="D13" s="69" t="s">
        <v>985</v>
      </c>
      <c r="E13" s="70"/>
      <c r="F13" s="71"/>
      <c r="G13" s="71"/>
      <c r="H13" s="72"/>
      <c r="I13" s="71" t="str">
        <f t="shared" si="4"/>
        <v>-</v>
      </c>
      <c r="J13" s="70"/>
      <c r="K13" s="71"/>
      <c r="L13" s="71"/>
      <c r="M13" s="72"/>
      <c r="N13" s="71" t="str">
        <f t="shared" si="0"/>
        <v>-</v>
      </c>
      <c r="O13" s="76"/>
      <c r="P13" s="74"/>
      <c r="Q13" s="74"/>
      <c r="R13" s="74"/>
      <c r="S13" s="75" t="str">
        <f t="shared" si="1"/>
        <v>-</v>
      </c>
      <c r="T13" s="76"/>
      <c r="U13" s="71"/>
      <c r="V13" s="71"/>
      <c r="W13" s="72"/>
      <c r="X13" s="75" t="str">
        <f t="shared" si="2"/>
        <v>-</v>
      </c>
      <c r="Y13" s="76"/>
      <c r="Z13" s="71"/>
      <c r="AA13" s="71"/>
      <c r="AB13" s="72"/>
      <c r="AC13" s="75" t="str">
        <f t="shared" si="3"/>
        <v>-</v>
      </c>
      <c r="AD13" s="71" t="s">
        <v>781</v>
      </c>
      <c r="AE13" s="80"/>
      <c r="AF13" s="80"/>
    </row>
    <row r="14" spans="1:32" ht="26.4">
      <c r="A14" s="69">
        <v>12</v>
      </c>
      <c r="B14" s="69" t="s">
        <v>986</v>
      </c>
      <c r="C14" s="69" t="s">
        <v>987</v>
      </c>
      <c r="D14" s="69" t="s">
        <v>988</v>
      </c>
      <c r="E14" s="70"/>
      <c r="F14" s="71"/>
      <c r="G14" s="71"/>
      <c r="H14" s="72"/>
      <c r="I14" s="71" t="str">
        <f t="shared" si="4"/>
        <v>-</v>
      </c>
      <c r="J14" s="70"/>
      <c r="K14" s="71"/>
      <c r="L14" s="71"/>
      <c r="M14" s="72"/>
      <c r="N14" s="71" t="str">
        <f t="shared" si="0"/>
        <v>-</v>
      </c>
      <c r="O14" s="73" t="s">
        <v>989</v>
      </c>
      <c r="P14" s="74" t="s">
        <v>750</v>
      </c>
      <c r="Q14" s="74" t="s">
        <v>750</v>
      </c>
      <c r="R14" s="74" t="s">
        <v>750</v>
      </c>
      <c r="S14" s="75" t="str">
        <f t="shared" si="1"/>
        <v>SI</v>
      </c>
      <c r="T14" s="76" t="s">
        <v>990</v>
      </c>
      <c r="U14" s="74" t="s">
        <v>750</v>
      </c>
      <c r="V14" s="74" t="s">
        <v>750</v>
      </c>
      <c r="W14" s="74" t="s">
        <v>750</v>
      </c>
      <c r="X14" s="75" t="str">
        <f t="shared" si="2"/>
        <v>SI</v>
      </c>
      <c r="Y14" s="76"/>
      <c r="Z14" s="71"/>
      <c r="AA14" s="71"/>
      <c r="AB14" s="72"/>
      <c r="AC14" s="75" t="str">
        <f t="shared" si="3"/>
        <v>-</v>
      </c>
      <c r="AD14" s="71" t="s">
        <v>781</v>
      </c>
      <c r="AE14" s="80"/>
      <c r="AF14" s="80"/>
    </row>
    <row r="15" spans="1:32" ht="105.6">
      <c r="A15" s="69">
        <v>13</v>
      </c>
      <c r="B15" s="69" t="s">
        <v>991</v>
      </c>
      <c r="C15" s="69" t="s">
        <v>992</v>
      </c>
      <c r="D15" s="69" t="s">
        <v>953</v>
      </c>
      <c r="E15" s="71"/>
      <c r="F15" s="71"/>
      <c r="G15" s="71"/>
      <c r="H15" s="72"/>
      <c r="I15" s="71" t="str">
        <f t="shared" si="4"/>
        <v>-</v>
      </c>
      <c r="J15" s="71"/>
      <c r="K15" s="71"/>
      <c r="L15" s="71"/>
      <c r="M15" s="72"/>
      <c r="N15" s="71" t="str">
        <f t="shared" si="0"/>
        <v>-</v>
      </c>
      <c r="O15" s="73" t="s">
        <v>993</v>
      </c>
      <c r="P15" s="74" t="s">
        <v>750</v>
      </c>
      <c r="Q15" s="74" t="s">
        <v>750</v>
      </c>
      <c r="R15" s="74" t="s">
        <v>750</v>
      </c>
      <c r="S15" s="75" t="str">
        <f t="shared" si="1"/>
        <v>SI</v>
      </c>
      <c r="T15" s="73" t="s">
        <v>994</v>
      </c>
      <c r="U15" s="74" t="s">
        <v>750</v>
      </c>
      <c r="V15" s="74" t="s">
        <v>750</v>
      </c>
      <c r="W15" s="74" t="s">
        <v>750</v>
      </c>
      <c r="X15" s="75" t="str">
        <f t="shared" si="2"/>
        <v>SI</v>
      </c>
      <c r="Y15" s="73" t="s">
        <v>963</v>
      </c>
      <c r="Z15" s="74" t="s">
        <v>750</v>
      </c>
      <c r="AA15" s="74" t="s">
        <v>750</v>
      </c>
      <c r="AB15" s="74" t="s">
        <v>750</v>
      </c>
      <c r="AC15" s="75" t="str">
        <f t="shared" si="3"/>
        <v>SI</v>
      </c>
      <c r="AD15" s="71" t="s">
        <v>781</v>
      </c>
      <c r="AE15" s="80"/>
      <c r="AF15" s="80"/>
    </row>
    <row r="16" spans="1:32" ht="118.8">
      <c r="A16" s="69">
        <v>14</v>
      </c>
      <c r="B16" s="69" t="s">
        <v>995</v>
      </c>
      <c r="C16" s="69" t="s">
        <v>996</v>
      </c>
      <c r="D16" s="69" t="s">
        <v>985</v>
      </c>
      <c r="E16" s="70"/>
      <c r="F16" s="71"/>
      <c r="G16" s="71"/>
      <c r="H16" s="72"/>
      <c r="I16" s="71" t="str">
        <f t="shared" si="4"/>
        <v>-</v>
      </c>
      <c r="J16" s="70"/>
      <c r="K16" s="71"/>
      <c r="L16" s="71"/>
      <c r="M16" s="72"/>
      <c r="N16" s="71" t="str">
        <f t="shared" si="0"/>
        <v>-</v>
      </c>
      <c r="O16" s="81" t="s">
        <v>997</v>
      </c>
      <c r="P16" s="74"/>
      <c r="Q16" s="74"/>
      <c r="R16" s="74"/>
      <c r="S16" s="75" t="str">
        <f t="shared" si="1"/>
        <v>SI</v>
      </c>
      <c r="T16" s="73" t="s">
        <v>998</v>
      </c>
      <c r="U16" s="74" t="s">
        <v>750</v>
      </c>
      <c r="V16" s="74" t="s">
        <v>750</v>
      </c>
      <c r="W16" s="74" t="s">
        <v>750</v>
      </c>
      <c r="X16" s="75" t="str">
        <f t="shared" si="2"/>
        <v>SI</v>
      </c>
      <c r="Y16" s="76" t="s">
        <v>963</v>
      </c>
      <c r="Z16" s="74" t="s">
        <v>750</v>
      </c>
      <c r="AA16" s="74" t="s">
        <v>750</v>
      </c>
      <c r="AB16" s="74" t="s">
        <v>750</v>
      </c>
      <c r="AC16" s="75" t="str">
        <f t="shared" si="3"/>
        <v>SI</v>
      </c>
      <c r="AD16" s="71" t="s">
        <v>781</v>
      </c>
      <c r="AE16" s="80"/>
      <c r="AF16" s="80"/>
    </row>
    <row r="17" spans="1:32" ht="26.4">
      <c r="A17" s="69">
        <v>15</v>
      </c>
      <c r="B17" s="69" t="s">
        <v>106</v>
      </c>
      <c r="C17" s="69" t="s">
        <v>138</v>
      </c>
      <c r="D17" s="69" t="s">
        <v>999</v>
      </c>
      <c r="E17" s="70"/>
      <c r="F17" s="71"/>
      <c r="G17" s="71"/>
      <c r="H17" s="72"/>
      <c r="I17" s="71" t="str">
        <f t="shared" si="4"/>
        <v>-</v>
      </c>
      <c r="J17" s="70"/>
      <c r="K17" s="71"/>
      <c r="L17" s="71"/>
      <c r="M17" s="72"/>
      <c r="N17" s="71" t="str">
        <f t="shared" si="0"/>
        <v>-</v>
      </c>
      <c r="O17" s="76"/>
      <c r="P17" s="74"/>
      <c r="Q17" s="74"/>
      <c r="R17" s="74"/>
      <c r="S17" s="75" t="str">
        <f t="shared" si="1"/>
        <v>-</v>
      </c>
      <c r="T17" s="76" t="s">
        <v>1000</v>
      </c>
      <c r="U17" s="74" t="s">
        <v>750</v>
      </c>
      <c r="V17" s="74" t="s">
        <v>750</v>
      </c>
      <c r="W17" s="74" t="s">
        <v>750</v>
      </c>
      <c r="X17" s="75" t="str">
        <f t="shared" si="2"/>
        <v>SI</v>
      </c>
      <c r="Y17" s="76"/>
      <c r="Z17" s="71"/>
      <c r="AA17" s="71"/>
      <c r="AB17" s="72"/>
      <c r="AC17" s="75" t="str">
        <f t="shared" si="3"/>
        <v>-</v>
      </c>
      <c r="AD17" s="71" t="s">
        <v>781</v>
      </c>
      <c r="AE17" s="80"/>
      <c r="AF17" s="80"/>
    </row>
    <row r="18" spans="1:32" ht="198">
      <c r="A18" s="69">
        <v>16</v>
      </c>
      <c r="B18" s="69" t="s">
        <v>1001</v>
      </c>
      <c r="C18" s="69" t="s">
        <v>1002</v>
      </c>
      <c r="D18" s="69" t="s">
        <v>953</v>
      </c>
      <c r="E18" s="71"/>
      <c r="F18" s="71"/>
      <c r="G18" s="71"/>
      <c r="H18" s="72"/>
      <c r="I18" s="71" t="str">
        <f t="shared" si="4"/>
        <v>-</v>
      </c>
      <c r="J18" s="71"/>
      <c r="K18" s="71"/>
      <c r="L18" s="71"/>
      <c r="M18" s="72"/>
      <c r="N18" s="71" t="str">
        <f t="shared" si="0"/>
        <v>-</v>
      </c>
      <c r="O18" s="82" t="s">
        <v>1003</v>
      </c>
      <c r="P18" s="74"/>
      <c r="Q18" s="74"/>
      <c r="R18" s="74"/>
      <c r="S18" s="75" t="str">
        <f t="shared" si="1"/>
        <v>SI</v>
      </c>
      <c r="T18" s="73" t="s">
        <v>1004</v>
      </c>
      <c r="U18" s="74" t="s">
        <v>750</v>
      </c>
      <c r="V18" s="74" t="s">
        <v>750</v>
      </c>
      <c r="W18" s="74" t="s">
        <v>750</v>
      </c>
      <c r="X18" s="75" t="str">
        <f t="shared" si="2"/>
        <v>SI</v>
      </c>
      <c r="Y18" s="73" t="s">
        <v>963</v>
      </c>
      <c r="Z18" s="74" t="s">
        <v>750</v>
      </c>
      <c r="AA18" s="74" t="s">
        <v>750</v>
      </c>
      <c r="AB18" s="74" t="s">
        <v>750</v>
      </c>
      <c r="AC18" s="75" t="str">
        <f t="shared" si="3"/>
        <v>SI</v>
      </c>
      <c r="AD18" s="71" t="s">
        <v>781</v>
      </c>
      <c r="AE18" s="80"/>
      <c r="AF18" s="80"/>
    </row>
    <row r="19" spans="1:32" ht="211.2">
      <c r="A19" s="69">
        <v>17</v>
      </c>
      <c r="B19" s="69" t="s">
        <v>1005</v>
      </c>
      <c r="C19" s="69" t="s">
        <v>1006</v>
      </c>
      <c r="D19" s="69" t="s">
        <v>1007</v>
      </c>
      <c r="E19" s="71"/>
      <c r="F19" s="71"/>
      <c r="G19" s="71"/>
      <c r="H19" s="72"/>
      <c r="I19" s="71" t="str">
        <f t="shared" si="4"/>
        <v>-</v>
      </c>
      <c r="J19" s="71"/>
      <c r="K19" s="71"/>
      <c r="L19" s="71"/>
      <c r="M19" s="72"/>
      <c r="N19" s="71" t="str">
        <f t="shared" si="0"/>
        <v>-</v>
      </c>
      <c r="O19" s="73" t="s">
        <v>1008</v>
      </c>
      <c r="P19" s="74" t="s">
        <v>750</v>
      </c>
      <c r="Q19" s="74" t="s">
        <v>750</v>
      </c>
      <c r="R19" s="74" t="s">
        <v>750</v>
      </c>
      <c r="S19" s="75" t="str">
        <f t="shared" si="1"/>
        <v>SI</v>
      </c>
      <c r="T19" s="73" t="s">
        <v>1009</v>
      </c>
      <c r="U19" s="74" t="s">
        <v>750</v>
      </c>
      <c r="V19" s="74" t="s">
        <v>750</v>
      </c>
      <c r="W19" s="74" t="s">
        <v>750</v>
      </c>
      <c r="X19" s="75" t="str">
        <f t="shared" si="2"/>
        <v>SI</v>
      </c>
      <c r="Y19" s="73" t="s">
        <v>1010</v>
      </c>
      <c r="Z19" s="74" t="s">
        <v>750</v>
      </c>
      <c r="AA19" s="74" t="s">
        <v>750</v>
      </c>
      <c r="AB19" s="74" t="s">
        <v>750</v>
      </c>
      <c r="AC19" s="75" t="str">
        <f t="shared" si="3"/>
        <v>SI</v>
      </c>
      <c r="AD19" s="71" t="s">
        <v>781</v>
      </c>
      <c r="AE19" s="80"/>
      <c r="AF19" s="80"/>
    </row>
    <row r="20" spans="1:32" ht="118.8">
      <c r="A20" s="69">
        <v>18</v>
      </c>
      <c r="B20" s="69" t="s">
        <v>1011</v>
      </c>
      <c r="C20" s="69" t="s">
        <v>1012</v>
      </c>
      <c r="D20" s="69" t="s">
        <v>1013</v>
      </c>
      <c r="E20" s="71"/>
      <c r="F20" s="71"/>
      <c r="G20" s="71"/>
      <c r="H20" s="72"/>
      <c r="I20" s="71" t="str">
        <f t="shared" si="4"/>
        <v>-</v>
      </c>
      <c r="J20" s="71"/>
      <c r="K20" s="71"/>
      <c r="L20" s="71"/>
      <c r="M20" s="72"/>
      <c r="N20" s="71" t="str">
        <f t="shared" si="0"/>
        <v>-</v>
      </c>
      <c r="O20" s="73" t="s">
        <v>1014</v>
      </c>
      <c r="P20" s="74" t="s">
        <v>750</v>
      </c>
      <c r="Q20" s="74" t="s">
        <v>750</v>
      </c>
      <c r="R20" s="74" t="s">
        <v>750</v>
      </c>
      <c r="S20" s="75" t="str">
        <f t="shared" si="1"/>
        <v>SI</v>
      </c>
      <c r="T20" s="73" t="s">
        <v>1015</v>
      </c>
      <c r="U20" s="74" t="s">
        <v>750</v>
      </c>
      <c r="V20" s="74" t="s">
        <v>750</v>
      </c>
      <c r="W20" s="74" t="s">
        <v>750</v>
      </c>
      <c r="X20" s="75" t="str">
        <f t="shared" si="2"/>
        <v>SI</v>
      </c>
      <c r="Y20" s="73" t="s">
        <v>1016</v>
      </c>
      <c r="Z20" s="74" t="s">
        <v>750</v>
      </c>
      <c r="AA20" s="74" t="s">
        <v>750</v>
      </c>
      <c r="AB20" s="74" t="s">
        <v>750</v>
      </c>
      <c r="AC20" s="75" t="str">
        <f t="shared" si="3"/>
        <v>SI</v>
      </c>
      <c r="AD20" s="71" t="s">
        <v>781</v>
      </c>
      <c r="AE20" s="80"/>
      <c r="AF20" s="80"/>
    </row>
    <row r="21" spans="1:32" ht="52.8">
      <c r="A21" s="69">
        <v>19</v>
      </c>
      <c r="B21" s="69" t="s">
        <v>1017</v>
      </c>
      <c r="C21" s="69" t="s">
        <v>134</v>
      </c>
      <c r="D21" s="69" t="s">
        <v>965</v>
      </c>
      <c r="E21" s="70"/>
      <c r="F21" s="71"/>
      <c r="G21" s="71"/>
      <c r="H21" s="72"/>
      <c r="I21" s="71" t="str">
        <f t="shared" si="4"/>
        <v>-</v>
      </c>
      <c r="J21" s="70"/>
      <c r="K21" s="71"/>
      <c r="L21" s="71"/>
      <c r="M21" s="72"/>
      <c r="N21" s="71" t="str">
        <f t="shared" si="0"/>
        <v>-</v>
      </c>
      <c r="O21" s="73" t="s">
        <v>1018</v>
      </c>
      <c r="P21" s="74" t="s">
        <v>750</v>
      </c>
      <c r="Q21" s="74" t="s">
        <v>750</v>
      </c>
      <c r="R21" s="74" t="s">
        <v>750</v>
      </c>
      <c r="S21" s="75" t="str">
        <f t="shared" si="1"/>
        <v>SI</v>
      </c>
      <c r="T21" s="73" t="s">
        <v>1019</v>
      </c>
      <c r="U21" s="74" t="s">
        <v>750</v>
      </c>
      <c r="V21" s="74" t="s">
        <v>750</v>
      </c>
      <c r="W21" s="74" t="s">
        <v>750</v>
      </c>
      <c r="X21" s="75" t="str">
        <f t="shared" si="2"/>
        <v>SI</v>
      </c>
      <c r="Y21" s="76" t="s">
        <v>963</v>
      </c>
      <c r="Z21" s="74" t="s">
        <v>750</v>
      </c>
      <c r="AA21" s="74" t="s">
        <v>750</v>
      </c>
      <c r="AB21" s="74" t="s">
        <v>750</v>
      </c>
      <c r="AC21" s="75" t="str">
        <f t="shared" si="3"/>
        <v>SI</v>
      </c>
      <c r="AD21" s="71" t="s">
        <v>781</v>
      </c>
      <c r="AE21" s="80"/>
      <c r="AF21" s="80"/>
    </row>
    <row r="22" spans="1:32" ht="39.6">
      <c r="A22" s="69">
        <v>20</v>
      </c>
      <c r="B22" s="69" t="s">
        <v>1020</v>
      </c>
      <c r="C22" s="69" t="s">
        <v>1021</v>
      </c>
      <c r="D22" s="69" t="s">
        <v>999</v>
      </c>
      <c r="E22" s="70"/>
      <c r="F22" s="71"/>
      <c r="G22" s="71"/>
      <c r="H22" s="72"/>
      <c r="I22" s="71" t="str">
        <f t="shared" si="4"/>
        <v>-</v>
      </c>
      <c r="J22" s="70"/>
      <c r="K22" s="71"/>
      <c r="L22" s="71"/>
      <c r="M22" s="72"/>
      <c r="N22" s="71" t="str">
        <f t="shared" si="0"/>
        <v>-</v>
      </c>
      <c r="O22" s="76" t="s">
        <v>1022</v>
      </c>
      <c r="P22" s="74" t="s">
        <v>750</v>
      </c>
      <c r="Q22" s="74" t="s">
        <v>750</v>
      </c>
      <c r="R22" s="74" t="s">
        <v>750</v>
      </c>
      <c r="S22" s="75" t="str">
        <f t="shared" si="1"/>
        <v>SI</v>
      </c>
      <c r="T22" s="73" t="s">
        <v>1023</v>
      </c>
      <c r="U22" s="74" t="s">
        <v>750</v>
      </c>
      <c r="V22" s="74" t="s">
        <v>750</v>
      </c>
      <c r="W22" s="74" t="s">
        <v>750</v>
      </c>
      <c r="X22" s="75" t="str">
        <f t="shared" si="2"/>
        <v>SI</v>
      </c>
      <c r="Y22" s="73" t="s">
        <v>1024</v>
      </c>
      <c r="Z22" s="74" t="s">
        <v>750</v>
      </c>
      <c r="AA22" s="74" t="s">
        <v>750</v>
      </c>
      <c r="AB22" s="74" t="s">
        <v>750</v>
      </c>
      <c r="AC22" s="75" t="str">
        <f t="shared" si="3"/>
        <v>SI</v>
      </c>
      <c r="AD22" s="71" t="s">
        <v>781</v>
      </c>
      <c r="AE22" s="80"/>
      <c r="AF22" s="80"/>
    </row>
    <row r="23" spans="1:32" ht="66">
      <c r="A23" s="69">
        <v>21</v>
      </c>
      <c r="B23" s="69" t="s">
        <v>1025</v>
      </c>
      <c r="C23" s="69" t="s">
        <v>1026</v>
      </c>
      <c r="D23" s="69" t="s">
        <v>1027</v>
      </c>
      <c r="E23" s="70"/>
      <c r="F23" s="71"/>
      <c r="G23" s="71"/>
      <c r="H23" s="72"/>
      <c r="I23" s="71" t="str">
        <f t="shared" si="4"/>
        <v>-</v>
      </c>
      <c r="J23" s="70"/>
      <c r="K23" s="71"/>
      <c r="L23" s="71"/>
      <c r="M23" s="72"/>
      <c r="N23" s="71" t="str">
        <f t="shared" si="0"/>
        <v>-</v>
      </c>
      <c r="O23" s="73" t="s">
        <v>1028</v>
      </c>
      <c r="P23" s="74" t="s">
        <v>750</v>
      </c>
      <c r="Q23" s="74" t="s">
        <v>750</v>
      </c>
      <c r="R23" s="74" t="s">
        <v>750</v>
      </c>
      <c r="S23" s="75" t="str">
        <f t="shared" si="1"/>
        <v>SI</v>
      </c>
      <c r="T23" s="73" t="s">
        <v>1029</v>
      </c>
      <c r="U23" s="74" t="s">
        <v>750</v>
      </c>
      <c r="V23" s="74" t="s">
        <v>750</v>
      </c>
      <c r="W23" s="74" t="s">
        <v>750</v>
      </c>
      <c r="X23" s="75" t="str">
        <f t="shared" si="2"/>
        <v>SI</v>
      </c>
      <c r="Y23" s="76" t="s">
        <v>963</v>
      </c>
      <c r="Z23" s="74" t="s">
        <v>750</v>
      </c>
      <c r="AA23" s="74" t="s">
        <v>750</v>
      </c>
      <c r="AB23" s="74" t="s">
        <v>750</v>
      </c>
      <c r="AC23" s="75" t="str">
        <f t="shared" si="3"/>
        <v>SI</v>
      </c>
      <c r="AD23" s="71" t="s">
        <v>781</v>
      </c>
      <c r="AE23" s="80"/>
      <c r="AF23" s="80"/>
    </row>
    <row r="24" spans="1:32" ht="118.8">
      <c r="A24" s="69">
        <v>22</v>
      </c>
      <c r="B24" s="69" t="s">
        <v>1030</v>
      </c>
      <c r="C24" s="69" t="s">
        <v>1031</v>
      </c>
      <c r="D24" s="69" t="s">
        <v>139</v>
      </c>
      <c r="E24" s="71"/>
      <c r="F24" s="71"/>
      <c r="G24" s="71"/>
      <c r="H24" s="72"/>
      <c r="I24" s="71" t="str">
        <f t="shared" si="4"/>
        <v>-</v>
      </c>
      <c r="J24" s="71"/>
      <c r="K24" s="71"/>
      <c r="L24" s="71"/>
      <c r="M24" s="72"/>
      <c r="N24" s="71" t="str">
        <f t="shared" si="0"/>
        <v>-</v>
      </c>
      <c r="O24" s="82" t="s">
        <v>1032</v>
      </c>
      <c r="P24" s="74"/>
      <c r="Q24" s="74"/>
      <c r="R24" s="74"/>
      <c r="S24" s="75" t="str">
        <f t="shared" si="1"/>
        <v>SI</v>
      </c>
      <c r="T24" s="73" t="s">
        <v>1033</v>
      </c>
      <c r="U24" s="74" t="s">
        <v>750</v>
      </c>
      <c r="V24" s="74" t="s">
        <v>750</v>
      </c>
      <c r="W24" s="74" t="s">
        <v>750</v>
      </c>
      <c r="X24" s="75" t="str">
        <f t="shared" si="2"/>
        <v>SI</v>
      </c>
      <c r="Y24" s="73" t="s">
        <v>1034</v>
      </c>
      <c r="Z24" s="74" t="s">
        <v>750</v>
      </c>
      <c r="AA24" s="74" t="s">
        <v>750</v>
      </c>
      <c r="AB24" s="74" t="s">
        <v>750</v>
      </c>
      <c r="AC24" s="75" t="str">
        <f t="shared" si="3"/>
        <v>SI</v>
      </c>
      <c r="AD24" s="71" t="s">
        <v>781</v>
      </c>
      <c r="AE24" s="80"/>
      <c r="AF24" s="80"/>
    </row>
    <row r="25" spans="1:32" ht="145.19999999999999">
      <c r="A25" s="69">
        <v>23</v>
      </c>
      <c r="B25" s="69" t="s">
        <v>1035</v>
      </c>
      <c r="C25" s="69" t="s">
        <v>1036</v>
      </c>
      <c r="D25" s="69" t="s">
        <v>1037</v>
      </c>
      <c r="E25" s="71"/>
      <c r="F25" s="71"/>
      <c r="G25" s="71"/>
      <c r="H25" s="72"/>
      <c r="I25" s="71" t="str">
        <f t="shared" si="4"/>
        <v>-</v>
      </c>
      <c r="J25" s="71"/>
      <c r="K25" s="71"/>
      <c r="L25" s="71"/>
      <c r="M25" s="72"/>
      <c r="N25" s="71" t="str">
        <f t="shared" si="0"/>
        <v>-</v>
      </c>
      <c r="O25" s="73"/>
      <c r="P25" s="74"/>
      <c r="Q25" s="74"/>
      <c r="R25" s="74"/>
      <c r="S25" s="75" t="str">
        <f t="shared" si="1"/>
        <v>-</v>
      </c>
      <c r="T25" s="73" t="s">
        <v>1038</v>
      </c>
      <c r="U25" s="74" t="s">
        <v>750</v>
      </c>
      <c r="V25" s="74" t="s">
        <v>750</v>
      </c>
      <c r="W25" s="74" t="s">
        <v>750</v>
      </c>
      <c r="X25" s="75" t="str">
        <f t="shared" si="2"/>
        <v>SI</v>
      </c>
      <c r="Y25" s="73" t="s">
        <v>1039</v>
      </c>
      <c r="Z25" s="74" t="s">
        <v>750</v>
      </c>
      <c r="AA25" s="74" t="s">
        <v>750</v>
      </c>
      <c r="AB25" s="74" t="s">
        <v>750</v>
      </c>
      <c r="AC25" s="75" t="str">
        <f t="shared" si="3"/>
        <v>SI</v>
      </c>
      <c r="AD25" s="71" t="s">
        <v>781</v>
      </c>
      <c r="AE25" s="80"/>
      <c r="AF25" s="80"/>
    </row>
    <row r="26" spans="1:32" ht="132">
      <c r="A26" s="69">
        <v>24</v>
      </c>
      <c r="B26" s="69" t="s">
        <v>1040</v>
      </c>
      <c r="C26" s="69" t="s">
        <v>1041</v>
      </c>
      <c r="D26" s="69" t="s">
        <v>1042</v>
      </c>
      <c r="E26" s="71"/>
      <c r="F26" s="71"/>
      <c r="G26" s="71"/>
      <c r="H26" s="72"/>
      <c r="I26" s="71" t="str">
        <f t="shared" si="4"/>
        <v>-</v>
      </c>
      <c r="J26" s="71"/>
      <c r="K26" s="71"/>
      <c r="L26" s="71"/>
      <c r="M26" s="72"/>
      <c r="N26" s="71" t="str">
        <f t="shared" si="0"/>
        <v>-</v>
      </c>
      <c r="O26" s="73"/>
      <c r="P26" s="74" t="s">
        <v>750</v>
      </c>
      <c r="Q26" s="74" t="s">
        <v>750</v>
      </c>
      <c r="R26" s="74" t="s">
        <v>750</v>
      </c>
      <c r="S26" s="75" t="str">
        <f t="shared" si="1"/>
        <v>-</v>
      </c>
      <c r="T26" s="73" t="s">
        <v>1043</v>
      </c>
      <c r="U26" s="74" t="s">
        <v>750</v>
      </c>
      <c r="V26" s="74" t="s">
        <v>750</v>
      </c>
      <c r="W26" s="74" t="s">
        <v>750</v>
      </c>
      <c r="X26" s="75" t="str">
        <f t="shared" si="2"/>
        <v>SI</v>
      </c>
      <c r="Y26" s="73" t="s">
        <v>1044</v>
      </c>
      <c r="Z26" s="74" t="s">
        <v>750</v>
      </c>
      <c r="AA26" s="74" t="s">
        <v>750</v>
      </c>
      <c r="AB26" s="74" t="s">
        <v>750</v>
      </c>
      <c r="AC26" s="75" t="str">
        <f t="shared" si="3"/>
        <v>SI</v>
      </c>
      <c r="AD26" s="71" t="s">
        <v>781</v>
      </c>
      <c r="AE26" s="80"/>
      <c r="AF26" s="80"/>
    </row>
    <row r="27" spans="1:32" ht="105.6">
      <c r="A27" s="69">
        <v>25</v>
      </c>
      <c r="B27" s="69" t="s">
        <v>1045</v>
      </c>
      <c r="C27" s="69" t="s">
        <v>1046</v>
      </c>
      <c r="D27" s="69" t="s">
        <v>1047</v>
      </c>
      <c r="E27" s="70"/>
      <c r="F27" s="71"/>
      <c r="G27" s="71"/>
      <c r="H27" s="72"/>
      <c r="I27" s="71" t="str">
        <f t="shared" si="4"/>
        <v>-</v>
      </c>
      <c r="J27" s="70"/>
      <c r="K27" s="71"/>
      <c r="L27" s="71"/>
      <c r="M27" s="72"/>
      <c r="N27" s="71" t="str">
        <f t="shared" si="0"/>
        <v>-</v>
      </c>
      <c r="O27" s="76"/>
      <c r="P27" s="74"/>
      <c r="Q27" s="74"/>
      <c r="R27" s="74"/>
      <c r="S27" s="75" t="str">
        <f t="shared" si="1"/>
        <v>-</v>
      </c>
      <c r="T27" s="73" t="s">
        <v>1048</v>
      </c>
      <c r="U27" s="74" t="s">
        <v>750</v>
      </c>
      <c r="V27" s="74" t="s">
        <v>750</v>
      </c>
      <c r="W27" s="74" t="s">
        <v>750</v>
      </c>
      <c r="X27" s="75" t="str">
        <f t="shared" si="2"/>
        <v>SI</v>
      </c>
      <c r="Y27" s="73" t="s">
        <v>1049</v>
      </c>
      <c r="Z27" s="74" t="s">
        <v>750</v>
      </c>
      <c r="AA27" s="74" t="s">
        <v>750</v>
      </c>
      <c r="AB27" s="74" t="s">
        <v>750</v>
      </c>
      <c r="AC27" s="75" t="str">
        <f t="shared" si="3"/>
        <v>SI</v>
      </c>
      <c r="AD27" s="71" t="s">
        <v>781</v>
      </c>
      <c r="AE27" s="80"/>
      <c r="AF27" s="80"/>
    </row>
    <row r="28" spans="1:32" ht="158.4">
      <c r="A28" s="69">
        <v>26</v>
      </c>
      <c r="B28" s="69" t="s">
        <v>1050</v>
      </c>
      <c r="C28" s="69" t="s">
        <v>1051</v>
      </c>
      <c r="D28" s="69" t="s">
        <v>1013</v>
      </c>
      <c r="E28" s="71"/>
      <c r="F28" s="71"/>
      <c r="G28" s="71"/>
      <c r="H28" s="72"/>
      <c r="I28" s="71" t="str">
        <f t="shared" si="4"/>
        <v>-</v>
      </c>
      <c r="J28" s="71"/>
      <c r="K28" s="71"/>
      <c r="L28" s="71"/>
      <c r="M28" s="72"/>
      <c r="N28" s="71" t="str">
        <f t="shared" si="0"/>
        <v>-</v>
      </c>
      <c r="O28" s="82" t="s">
        <v>1032</v>
      </c>
      <c r="P28" s="74"/>
      <c r="Q28" s="74"/>
      <c r="R28" s="74"/>
      <c r="S28" s="75" t="str">
        <f t="shared" si="1"/>
        <v>SI</v>
      </c>
      <c r="T28" s="73" t="s">
        <v>1052</v>
      </c>
      <c r="U28" s="74" t="s">
        <v>750</v>
      </c>
      <c r="V28" s="74" t="s">
        <v>750</v>
      </c>
      <c r="W28" s="74" t="s">
        <v>750</v>
      </c>
      <c r="X28" s="75" t="str">
        <f t="shared" si="2"/>
        <v>SI</v>
      </c>
      <c r="Y28" s="73" t="s">
        <v>1053</v>
      </c>
      <c r="Z28" s="74" t="s">
        <v>750</v>
      </c>
      <c r="AA28" s="74" t="s">
        <v>750</v>
      </c>
      <c r="AB28" s="74" t="s">
        <v>750</v>
      </c>
      <c r="AC28" s="75" t="str">
        <f t="shared" si="3"/>
        <v>SI</v>
      </c>
      <c r="AD28" s="71" t="s">
        <v>781</v>
      </c>
      <c r="AE28" s="80"/>
      <c r="AF28" s="80"/>
    </row>
    <row r="29" spans="1:32" ht="132">
      <c r="A29" s="69">
        <v>27</v>
      </c>
      <c r="B29" s="69" t="s">
        <v>1054</v>
      </c>
      <c r="C29" s="69" t="s">
        <v>1055</v>
      </c>
      <c r="D29" s="69" t="s">
        <v>1056</v>
      </c>
      <c r="E29" s="70"/>
      <c r="F29" s="71"/>
      <c r="G29" s="71"/>
      <c r="H29" s="72"/>
      <c r="I29" s="71" t="str">
        <f t="shared" si="4"/>
        <v>-</v>
      </c>
      <c r="J29" s="70"/>
      <c r="K29" s="71"/>
      <c r="L29" s="71"/>
      <c r="M29" s="72"/>
      <c r="N29" s="71" t="str">
        <f t="shared" si="0"/>
        <v>-</v>
      </c>
      <c r="O29" s="73" t="s">
        <v>1057</v>
      </c>
      <c r="P29" s="74" t="s">
        <v>750</v>
      </c>
      <c r="Q29" s="74" t="s">
        <v>750</v>
      </c>
      <c r="R29" s="74" t="s">
        <v>750</v>
      </c>
      <c r="S29" s="75" t="str">
        <f t="shared" si="1"/>
        <v>SI</v>
      </c>
      <c r="T29" s="73" t="s">
        <v>1058</v>
      </c>
      <c r="U29" s="74" t="s">
        <v>750</v>
      </c>
      <c r="V29" s="74" t="s">
        <v>750</v>
      </c>
      <c r="W29" s="74" t="s">
        <v>750</v>
      </c>
      <c r="X29" s="75" t="str">
        <f t="shared" si="2"/>
        <v>SI</v>
      </c>
      <c r="Y29" s="76"/>
      <c r="Z29" s="71"/>
      <c r="AA29" s="71"/>
      <c r="AB29" s="72"/>
      <c r="AC29" s="75" t="str">
        <f t="shared" si="3"/>
        <v>-</v>
      </c>
      <c r="AD29" s="71" t="s">
        <v>781</v>
      </c>
      <c r="AE29" s="80"/>
      <c r="AF29" s="80"/>
    </row>
    <row r="30" spans="1:32" ht="66">
      <c r="A30" s="69">
        <v>28</v>
      </c>
      <c r="B30" s="69" t="s">
        <v>1059</v>
      </c>
      <c r="C30" s="69" t="s">
        <v>1060</v>
      </c>
      <c r="D30" s="69" t="s">
        <v>1061</v>
      </c>
      <c r="E30" s="70"/>
      <c r="F30" s="71"/>
      <c r="G30" s="71"/>
      <c r="H30" s="72"/>
      <c r="I30" s="71" t="str">
        <f t="shared" si="4"/>
        <v>-</v>
      </c>
      <c r="J30" s="70"/>
      <c r="K30" s="71"/>
      <c r="L30" s="71"/>
      <c r="M30" s="72"/>
      <c r="N30" s="71" t="str">
        <f t="shared" si="0"/>
        <v>-</v>
      </c>
      <c r="O30" s="76"/>
      <c r="P30" s="74"/>
      <c r="Q30" s="74"/>
      <c r="R30" s="74"/>
      <c r="S30" s="75" t="str">
        <f t="shared" si="1"/>
        <v>-</v>
      </c>
      <c r="T30" s="73" t="s">
        <v>1062</v>
      </c>
      <c r="U30" s="74" t="s">
        <v>750</v>
      </c>
      <c r="V30" s="74" t="s">
        <v>750</v>
      </c>
      <c r="W30" s="74" t="s">
        <v>750</v>
      </c>
      <c r="X30" s="75" t="str">
        <f t="shared" si="2"/>
        <v>SI</v>
      </c>
      <c r="Y30" s="73" t="s">
        <v>1063</v>
      </c>
      <c r="Z30" s="74" t="s">
        <v>750</v>
      </c>
      <c r="AA30" s="74" t="s">
        <v>750</v>
      </c>
      <c r="AB30" s="74" t="s">
        <v>750</v>
      </c>
      <c r="AC30" s="75" t="str">
        <f t="shared" si="3"/>
        <v>SI</v>
      </c>
      <c r="AD30" s="71" t="s">
        <v>781</v>
      </c>
      <c r="AE30" s="80"/>
      <c r="AF30" s="80"/>
    </row>
    <row r="31" spans="1:32" ht="52.8">
      <c r="A31" s="69">
        <v>29</v>
      </c>
      <c r="B31" s="69" t="s">
        <v>1064</v>
      </c>
      <c r="C31" s="69" t="s">
        <v>1065</v>
      </c>
      <c r="D31" s="69" t="s">
        <v>985</v>
      </c>
      <c r="E31" s="70"/>
      <c r="F31" s="71"/>
      <c r="G31" s="71"/>
      <c r="H31" s="72"/>
      <c r="I31" s="71" t="str">
        <f t="shared" si="4"/>
        <v>-</v>
      </c>
      <c r="J31" s="70"/>
      <c r="K31" s="71"/>
      <c r="L31" s="71"/>
      <c r="M31" s="72"/>
      <c r="N31" s="71" t="str">
        <f t="shared" si="0"/>
        <v>-</v>
      </c>
      <c r="O31" s="76" t="s">
        <v>1066</v>
      </c>
      <c r="P31" s="74" t="s">
        <v>750</v>
      </c>
      <c r="Q31" s="74" t="s">
        <v>750</v>
      </c>
      <c r="R31" s="74" t="s">
        <v>750</v>
      </c>
      <c r="S31" s="75" t="str">
        <f t="shared" si="1"/>
        <v>SI</v>
      </c>
      <c r="T31" s="73" t="s">
        <v>1067</v>
      </c>
      <c r="U31" s="74" t="s">
        <v>750</v>
      </c>
      <c r="V31" s="74" t="s">
        <v>750</v>
      </c>
      <c r="W31" s="74" t="s">
        <v>750</v>
      </c>
      <c r="X31" s="75" t="str">
        <f t="shared" si="2"/>
        <v>SI</v>
      </c>
      <c r="Y31" s="76" t="s">
        <v>963</v>
      </c>
      <c r="Z31" s="74" t="s">
        <v>750</v>
      </c>
      <c r="AA31" s="74" t="s">
        <v>750</v>
      </c>
      <c r="AB31" s="74" t="s">
        <v>750</v>
      </c>
      <c r="AC31" s="75" t="str">
        <f t="shared" si="3"/>
        <v>SI</v>
      </c>
      <c r="AD31" s="71" t="s">
        <v>781</v>
      </c>
      <c r="AE31" s="80"/>
      <c r="AF31" s="80"/>
    </row>
    <row r="32" spans="1:32" ht="52.8">
      <c r="A32" s="69">
        <v>30</v>
      </c>
      <c r="B32" s="69" t="s">
        <v>115</v>
      </c>
      <c r="C32" s="69" t="s">
        <v>1065</v>
      </c>
      <c r="D32" s="69" t="s">
        <v>981</v>
      </c>
      <c r="E32" s="70"/>
      <c r="F32" s="71"/>
      <c r="G32" s="71"/>
      <c r="H32" s="72"/>
      <c r="I32" s="71" t="str">
        <f t="shared" si="4"/>
        <v>-</v>
      </c>
      <c r="J32" s="70"/>
      <c r="K32" s="71"/>
      <c r="L32" s="71"/>
      <c r="M32" s="72"/>
      <c r="N32" s="71" t="str">
        <f t="shared" si="0"/>
        <v>-</v>
      </c>
      <c r="O32" s="76"/>
      <c r="P32" s="74"/>
      <c r="Q32" s="74"/>
      <c r="R32" s="74"/>
      <c r="S32" s="75" t="str">
        <f t="shared" si="1"/>
        <v>-</v>
      </c>
      <c r="T32" s="73" t="s">
        <v>1068</v>
      </c>
      <c r="U32" s="74" t="s">
        <v>750</v>
      </c>
      <c r="V32" s="74" t="s">
        <v>750</v>
      </c>
      <c r="W32" s="74" t="s">
        <v>750</v>
      </c>
      <c r="X32" s="75" t="str">
        <f t="shared" si="2"/>
        <v>SI</v>
      </c>
      <c r="Y32" s="76" t="s">
        <v>963</v>
      </c>
      <c r="Z32" s="74" t="s">
        <v>750</v>
      </c>
      <c r="AA32" s="74" t="s">
        <v>750</v>
      </c>
      <c r="AB32" s="74" t="s">
        <v>750</v>
      </c>
      <c r="AC32" s="75" t="str">
        <f t="shared" si="3"/>
        <v>SI</v>
      </c>
      <c r="AD32" s="71" t="s">
        <v>781</v>
      </c>
      <c r="AE32" s="80"/>
      <c r="AF32" s="80"/>
    </row>
  </sheetData>
  <autoFilter ref="A2:AG32" xr:uid="{00000000-0009-0000-0000-000005000000}"/>
  <mergeCells count="6">
    <mergeCell ref="Z1:AB1"/>
    <mergeCell ref="A1:D1"/>
    <mergeCell ref="F1:H1"/>
    <mergeCell ref="K1:M1"/>
    <mergeCell ref="P1:R1"/>
    <mergeCell ref="U1:W1"/>
  </mergeCells>
  <conditionalFormatting sqref="E2">
    <cfRule type="cellIs" dxfId="14" priority="13" stopIfTrue="1" operator="between">
      <formula>1</formula>
      <formula>5</formula>
    </cfRule>
    <cfRule type="cellIs" dxfId="13" priority="14" stopIfTrue="1" operator="between">
      <formula>6</formula>
      <formula>17</formula>
    </cfRule>
    <cfRule type="cellIs" dxfId="12" priority="15" stopIfTrue="1" operator="between">
      <formula>18</formula>
      <formula>25</formula>
    </cfRule>
  </conditionalFormatting>
  <conditionalFormatting sqref="J2">
    <cfRule type="cellIs" dxfId="11" priority="10" stopIfTrue="1" operator="between">
      <formula>1</formula>
      <formula>5</formula>
    </cfRule>
    <cfRule type="cellIs" dxfId="10" priority="11" stopIfTrue="1" operator="between">
      <formula>6</formula>
      <formula>17</formula>
    </cfRule>
    <cfRule type="cellIs" dxfId="9" priority="12" stopIfTrue="1" operator="between">
      <formula>18</formula>
      <formula>25</formula>
    </cfRule>
  </conditionalFormatting>
  <conditionalFormatting sqref="O2">
    <cfRule type="cellIs" dxfId="8" priority="7" stopIfTrue="1" operator="between">
      <formula>1</formula>
      <formula>5</formula>
    </cfRule>
    <cfRule type="cellIs" dxfId="7" priority="8" stopIfTrue="1" operator="between">
      <formula>6</formula>
      <formula>17</formula>
    </cfRule>
    <cfRule type="cellIs" dxfId="6" priority="9" stopIfTrue="1" operator="between">
      <formula>18</formula>
      <formula>25</formula>
    </cfRule>
  </conditionalFormatting>
  <conditionalFormatting sqref="T2">
    <cfRule type="cellIs" dxfId="5" priority="4" stopIfTrue="1" operator="between">
      <formula>1</formula>
      <formula>5</formula>
    </cfRule>
    <cfRule type="cellIs" dxfId="4" priority="5" stopIfTrue="1" operator="between">
      <formula>6</formula>
      <formula>17</formula>
    </cfRule>
    <cfRule type="cellIs" dxfId="3" priority="6" stopIfTrue="1" operator="between">
      <formula>18</formula>
      <formula>25</formula>
    </cfRule>
  </conditionalFormatting>
  <conditionalFormatting sqref="Y2">
    <cfRule type="cellIs" dxfId="2" priority="1" stopIfTrue="1" operator="between">
      <formula>1</formula>
      <formula>5</formula>
    </cfRule>
    <cfRule type="cellIs" dxfId="1" priority="2" stopIfTrue="1" operator="between">
      <formula>6</formula>
      <formula>17</formula>
    </cfRule>
    <cfRule type="cellIs" dxfId="0" priority="3" stopIfTrue="1" operator="between">
      <formula>18</formula>
      <formula>25</formula>
    </cfRule>
  </conditionalFormatting>
  <dataValidations disablePrompts="1" count="2">
    <dataValidation type="list" allowBlank="1" showInputMessage="1" showErrorMessage="1" sqref="H3:H32 M3:M32 W3:W32 R3:R32 AB3:AB32" xr:uid="{A6DB2940-8373-4D7E-BCE2-0C41F82387D9}">
      <formula1>"SI, NO, NO APLICA"</formula1>
    </dataValidation>
    <dataValidation type="list" allowBlank="1" showInputMessage="1" showErrorMessage="1" sqref="F3:G32 K3:L32 U3:V32 Z3:AA32 P3:Q32" xr:uid="{6114717B-69B5-4D4D-B3AC-C5309669175A}">
      <formula1>"SI, NO"</formula1>
    </dataValidation>
  </dataValidations>
  <pageMargins left="0.9055118110236221" right="0.27559055118110237" top="0.39370078740157483" bottom="0.39370078740157483" header="0.51181102362204722" footer="0.51181102362204722"/>
  <pageSetup paperSize="8" orientation="portrait" r:id="rId1"/>
  <headerFooter alignWithMargins="0"/>
  <rowBreaks count="1" manualBreakCount="1">
    <brk id="20" max="8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D3EAF-5B71-46A8-8739-656AEA8D5511}">
  <sheetPr codeName="Hoja9"/>
  <dimension ref="D5:I10"/>
  <sheetViews>
    <sheetView workbookViewId="0">
      <selection activeCell="F7" sqref="F7"/>
    </sheetView>
  </sheetViews>
  <sheetFormatPr baseColWidth="10" defaultColWidth="11.44140625" defaultRowHeight="14.4"/>
  <cols>
    <col min="4" max="4" width="16.88671875" customWidth="1"/>
    <col min="7" max="7" width="20.44140625" customWidth="1"/>
  </cols>
  <sheetData>
    <row r="5" spans="4:9">
      <c r="E5" s="27" t="s">
        <v>1069</v>
      </c>
      <c r="F5" s="27" t="s">
        <v>1070</v>
      </c>
      <c r="G5" s="27" t="s">
        <v>1071</v>
      </c>
      <c r="I5" s="27" t="s">
        <v>1072</v>
      </c>
    </row>
    <row r="6" spans="4:9">
      <c r="D6" s="1" t="s">
        <v>87</v>
      </c>
      <c r="E6" t="s">
        <v>72</v>
      </c>
      <c r="F6" t="s">
        <v>73</v>
      </c>
      <c r="G6" t="s">
        <v>750</v>
      </c>
      <c r="I6" t="s">
        <v>750</v>
      </c>
    </row>
    <row r="7" spans="4:9">
      <c r="D7" s="1" t="s">
        <v>74</v>
      </c>
      <c r="E7" t="s">
        <v>82</v>
      </c>
      <c r="F7" t="s">
        <v>1073</v>
      </c>
      <c r="G7" t="s">
        <v>41</v>
      </c>
      <c r="I7" t="s">
        <v>41</v>
      </c>
    </row>
    <row r="8" spans="4:9">
      <c r="D8" s="1" t="s">
        <v>80</v>
      </c>
      <c r="F8" t="s">
        <v>71</v>
      </c>
    </row>
    <row r="9" spans="4:9">
      <c r="D9" s="1"/>
      <c r="F9" t="s">
        <v>1074</v>
      </c>
    </row>
    <row r="10" spans="4:9">
      <c r="F10" t="s">
        <v>736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f51ba61-91e9-457e-8027-1ae664ff3e6c">
      <Terms xmlns="http://schemas.microsoft.com/office/infopath/2007/PartnerControls"/>
    </lcf76f155ced4ddcb4097134ff3c332f>
    <TaxCatchAll xmlns="faebd1bc-70d7-40cc-bc20-8ffb1943fbd0" xsi:nil="true"/>
  </documentManagement>
</p:properties>
</file>

<file path=customXml/item3.xml>��< ? x m l   v e r s i o n = " 1 . 0 "   e n c o d i n g = " U T F - 1 6 "   s t a n d a l o n e = " n o " ? > < D a t a M a s h u p   x m l n s = " h t t p : / / s c h e m a s . m i c r o s o f t . c o m / D a t a M a s h u p " > A A A A A O U F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e F y I Y K w A A A D 2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s z T W M z E y 0 j O w 0 Y e J 2 f h m 5 i H k j Y D u B c k i C d o 4 l + a U l B a l 2 q U W 6 w a 4 2 u j D u D b 6 U C / Y A Q A A A P / / A w B Q S w M E F A A C A A g A A A A h A F C K Z b z 1 A A A A R g E A A B M A A A B G b 3 J t d W x h c y 9 T Z W N 0 a W 9 u M S 5 t b I 7 B a o Q w E I b v w r 5 D S C 8 K Q d h r F w 9 b t e 1 S o Q U t P a x L i T q t q T G R Z F w s 4 r s 3 a A 8 9 d C 4 D 8 8 3 8 3 1 i o U W h F 8 q 3 v D 5 5 n W 2 6 g I Y / 6 i + 9 J R C T g z i O u n o 3 4 B O U m 6 V S D D N + 0 6 S q t O / 9 e S A h j r R A U W p / G t + W r B W N L u H L Z i K v g b Z m A 7 V A P Z X b K i y N J 0 v w l S x + O d 1 k a T t J O N G B E j V I y g m a E g G 2 6 1 f + e t w D o n J t 8 P p 8 Q + o i u j L I n o Z q I r i v 0 s p w T j v z y e 3 1 D C z F o U v O + E r z R 1 E U U v H K P F o Y r + 6 F N H 2 s 5 9 q r 4 H s D 6 f 1 x s n u m G n I C g w w R h w m U J d p 5 Q / 4 c f f g A A A P / / A w B Q S w E C L Q A U A A Y A C A A A A C E A K t 2 q Q N I A A A A 3 A Q A A E w A A A A A A A A A A A A A A A A A A A A A A W 0 N v b n R l b n R f V H l w Z X N d L n h t b F B L A Q I t A B Q A A g A I A A A A I Q B 4 X I h g r A A A A P Y A A A A S A A A A A A A A A A A A A A A A A A s D A A B D b 2 5 m a W c v U G F j a 2 F n Z S 5 4 b W x Q S w E C L Q A U A A I A C A A A A C E A U I p l v P U A A A B G A Q A A E w A A A A A A A A A A A A A A A A D n A w A A R m 9 y b X V s Y X M v U 2 V j d G l v b j E u b V B L B Q Y A A A A A A w A D A M I A A A A N B Q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S g g A A A A A A A A o C A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0 h v a m E x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S 0 w N y 0 w M V Q x N z o 1 N z o y M i 4 z O T U z M D I z W i I v P j x F b n R y e S B U e X B l P S J G a W x s Q 2 9 s d W 1 u V H l w Z X M i I F Z h b H V l P S J z Q m c 9 P S I v P j x F b n R y e S B U e X B l P S J G a W x s Q 2 9 s d W 1 u T m F t Z X M i I F Z h b H V l P S J z W y Z x d W 9 0 O 0 N v b H V t b j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I b 2 p h M S 9 B d X R v U m V t b 3 Z l Z E N v b H V t b n M x L n t D b 2 x 1 b W 4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0 h v a m E x L 0 F 1 d G 9 S Z W 1 v d m V k Q 2 9 s d W 1 u c z E u e 0 N v b H V t b j E s M H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h v a m E x L 0 9 y a W d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G 9 q Y T E v S G 9 q Y T F f U 2 h l Z X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h v a m E x L 1 R p c G 8 l M j B j Y W 1 i a W F k b z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B Q U F B Q T 0 9 I i 8 + P E V u d H J 5 I F R 5 c G U 9 I l J l b G F 0 a W 9 u c 2 h p c H M i I F Z h b H V l P S J z Q U F B Q U F B P T 0 i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K C g F W G l 4 c E G O 4 8 W B 8 k 9 W m Q A A A A A C A A A A A A A D Z g A A w A A A A B A A A A A 6 h 0 s h N S n H 5 K B K H U C G w i a m A A A A A A S A A A C g A A A A E A A A A K o J D A z b p F M A j K 7 J + f O z O 5 Z Q A A A A r 0 G 3 4 X S T + S m m w H 8 W t e h m y g X 1 A n D A J Q c Z V R h T p c E 5 8 f G Z m t d E j v G M h w T l d K S i q j F v k S a T J x u 3 N i e T 6 n v B l w P X 6 g J T J n W F L x 2 j o Q N X 6 6 m v o l 0 U A A A A z 7 n S S D G f q 0 Y 3 S N V z r d 2 V a 5 7 3 X D I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5415DB709CD1545A2CC5066B4D78BBF" ma:contentTypeVersion="15" ma:contentTypeDescription="Crear nuevo documento." ma:contentTypeScope="" ma:versionID="baff06dd25f42edc58e84ddb2bcc478a">
  <xsd:schema xmlns:xsd="http://www.w3.org/2001/XMLSchema" xmlns:xs="http://www.w3.org/2001/XMLSchema" xmlns:p="http://schemas.microsoft.com/office/2006/metadata/properties" xmlns:ns2="faebd1bc-70d7-40cc-bc20-8ffb1943fbd0" xmlns:ns3="6f51ba61-91e9-457e-8027-1ae664ff3e6c" targetNamespace="http://schemas.microsoft.com/office/2006/metadata/properties" ma:root="true" ma:fieldsID="35ae5fa5e019433726cca48e71212e38" ns2:_="" ns3:_="">
    <xsd:import namespace="faebd1bc-70d7-40cc-bc20-8ffb1943fbd0"/>
    <xsd:import namespace="6f51ba61-91e9-457e-8027-1ae664ff3e6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ebd1bc-70d7-40cc-bc20-8ffb1943fbd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c451f38-cc85-4680-9c46-83d425c01782}" ma:internalName="TaxCatchAll" ma:showField="CatchAllData" ma:web="faebd1bc-70d7-40cc-bc20-8ffb1943fb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1ba61-91e9-457e-8027-1ae664ff3e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60007cc-3204-4486-9a27-5099ed4623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CFABB8-41C4-4B6C-99A0-6E490ACD66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9E33A5-ED2C-4D92-9CB0-19A7BED2B2EF}">
  <ds:schemaRefs>
    <ds:schemaRef ds:uri="http://purl.org/dc/dcmitype/"/>
    <ds:schemaRef ds:uri="http://schemas.microsoft.com/office/2006/metadata/properties"/>
    <ds:schemaRef ds:uri="faebd1bc-70d7-40cc-bc20-8ffb1943fbd0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6f51ba61-91e9-457e-8027-1ae664ff3e6c"/>
  </ds:schemaRefs>
</ds:datastoreItem>
</file>

<file path=customXml/itemProps3.xml><?xml version="1.0" encoding="utf-8"?>
<ds:datastoreItem xmlns:ds="http://schemas.openxmlformats.org/officeDocument/2006/customXml" ds:itemID="{2602D81D-D50C-46BB-9368-0EF70C67699D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A711F7F6-AEE9-40C3-8E7D-00733BBA43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ebd1bc-70d7-40cc-bc20-8ffb1943fbd0"/>
    <ds:schemaRef ds:uri="6f51ba61-91e9-457e-8027-1ae664ff3e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6</vt:i4>
      </vt:variant>
    </vt:vector>
  </HeadingPairs>
  <TitlesOfParts>
    <vt:vector size="15" baseType="lpstr">
      <vt:lpstr>Diagrama Procesos</vt:lpstr>
      <vt:lpstr>IPERC</vt:lpstr>
      <vt:lpstr>Riesgo</vt:lpstr>
      <vt:lpstr>Peligros_Aspectos</vt:lpstr>
      <vt:lpstr>Valoración de Riesgo</vt:lpstr>
      <vt:lpstr>Controles MA</vt:lpstr>
      <vt:lpstr>Controles SA</vt:lpstr>
      <vt:lpstr>Controles SE</vt:lpstr>
      <vt:lpstr>DATA</vt:lpstr>
      <vt:lpstr>'Controles SA'!Área_de_impresión</vt:lpstr>
      <vt:lpstr>'Controles SE'!Área_de_impresión</vt:lpstr>
      <vt:lpstr>'Diagrama Procesos'!Área_de_impresión</vt:lpstr>
      <vt:lpstr>Peligros_Aspectos!Área_de_impresión</vt:lpstr>
      <vt:lpstr>'Controles SE'!Títulos_a_imprimir</vt:lpstr>
      <vt:lpstr>IPERC!Títulos_a_imprimir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Edgar Luis Valdivia Huamani</dc:creator>
  <cp:keywords/>
  <dc:description/>
  <cp:lastModifiedBy>Gabriel Esteban</cp:lastModifiedBy>
  <cp:revision/>
  <cp:lastPrinted>2024-09-16T03:10:18Z</cp:lastPrinted>
  <dcterms:created xsi:type="dcterms:W3CDTF">2020-02-21T03:59:06Z</dcterms:created>
  <dcterms:modified xsi:type="dcterms:W3CDTF">2024-11-07T04:16:07Z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0x010100F5415DB709CD1545A2CC5066B4D78BBF</vt:lpwstr>
  </property>
  <property fmtid="{D5CDD505-2E9C-101B-9397-08002B2CF9AE}" pid="3" name="MediaServiceImageTags">
    <vt:lpwstr/>
  </property>
</Properties>
</file>