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normet-my.sharepoint.com/personal/christhian_paredes_normet_com/Documents/Desktop/GESTION NORMET 2024/2. Servicios Mina/Americana/Registros y documentos solicitados - Normet/Registros adicionales - Normet/"/>
    </mc:Choice>
  </mc:AlternateContent>
  <xr:revisionPtr revIDLastSave="1" documentId="8_{E70FF9BE-F77D-4A91-A5EA-F15181751FDA}" xr6:coauthVersionLast="47" xr6:coauthVersionMax="47" xr10:uidLastSave="{0C9BFBF3-C9B1-4119-A8B1-4613E818303E}"/>
  <bookViews>
    <workbookView xWindow="-120" yWindow="-120" windowWidth="20730" windowHeight="11160" firstSheet="1" activeTab="2" xr2:uid="{00000000-000D-0000-FFFF-FFFF00000000}"/>
  </bookViews>
  <sheets>
    <sheet name="INVENTARIO" sheetId="1" r:id="rId1"/>
    <sheet name="INGRESOS" sheetId="4" r:id="rId2"/>
    <sheet name="SALIDAS" sheetId="5" r:id="rId3"/>
    <sheet name="LISTA DE CODIGOS" sheetId="7" r:id="rId4"/>
    <sheet name="HISTORIAL CONSUMO" sheetId="6" state="hidden" r:id="rId5"/>
  </sheets>
  <definedNames>
    <definedName name="_xlnm._FilterDatabase" localSheetId="2" hidden="1">SALIDAS!$D$2:$I$2</definedName>
    <definedName name="_xlnm.Print_Area" localSheetId="0">INVENTARIO!$A$1:$H$121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165" i="5"/>
  <c r="E167" i="5"/>
  <c r="E132" i="5"/>
  <c r="E74" i="5"/>
  <c r="F33" i="4"/>
  <c r="E47" i="5"/>
  <c r="E40" i="5"/>
  <c r="E45" i="5"/>
  <c r="E34" i="5"/>
  <c r="E36" i="5"/>
  <c r="E28" i="5"/>
  <c r="E29" i="5"/>
  <c r="E38" i="5"/>
  <c r="E18" i="5"/>
  <c r="E19" i="5"/>
  <c r="E15" i="5"/>
  <c r="E55" i="5"/>
  <c r="E44" i="5"/>
  <c r="E30" i="5"/>
  <c r="E25" i="5"/>
  <c r="E16" i="5"/>
  <c r="E26" i="5"/>
  <c r="E17" i="5"/>
  <c r="E20" i="5"/>
  <c r="E10" i="5"/>
  <c r="E11" i="5"/>
  <c r="E12" i="5"/>
  <c r="E13" i="5"/>
  <c r="E14" i="5"/>
  <c r="E21" i="5"/>
  <c r="E22" i="5"/>
  <c r="E23" i="5"/>
  <c r="E24" i="5"/>
  <c r="E27" i="5"/>
  <c r="E31" i="5"/>
  <c r="E32" i="5"/>
  <c r="E134" i="5"/>
  <c r="E96" i="5"/>
  <c r="E78" i="5"/>
  <c r="E76" i="5"/>
  <c r="E42" i="5"/>
  <c r="E33" i="5"/>
  <c r="F39" i="4"/>
  <c r="F40" i="4"/>
  <c r="F62" i="4"/>
  <c r="D7" i="1"/>
  <c r="D8" i="1"/>
  <c r="D9" i="1"/>
  <c r="D11" i="1"/>
  <c r="D12" i="1"/>
  <c r="D13" i="1"/>
  <c r="D14" i="1"/>
  <c r="D15" i="1"/>
  <c r="D16" i="1"/>
  <c r="D17" i="1"/>
  <c r="D18" i="1"/>
  <c r="D19" i="1"/>
  <c r="F18" i="4"/>
  <c r="E783" i="5"/>
  <c r="E35" i="5"/>
  <c r="E37" i="5"/>
  <c r="E39" i="5"/>
  <c r="E41" i="5"/>
  <c r="E43" i="5"/>
  <c r="E46" i="5"/>
  <c r="E48" i="5"/>
  <c r="E49" i="5"/>
  <c r="E50" i="5"/>
  <c r="E51" i="5"/>
  <c r="E52" i="5"/>
  <c r="E53" i="5"/>
  <c r="E54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5" i="5"/>
  <c r="E77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6" i="5"/>
  <c r="E127" i="5"/>
  <c r="E128" i="5"/>
  <c r="E129" i="5"/>
  <c r="E131" i="5"/>
  <c r="E133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6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666" i="5"/>
  <c r="E667" i="5"/>
  <c r="E668" i="5"/>
  <c r="E669" i="5"/>
  <c r="E670" i="5"/>
  <c r="E671" i="5"/>
  <c r="E672" i="5"/>
  <c r="E673" i="5"/>
  <c r="E674" i="5"/>
  <c r="E675" i="5"/>
  <c r="E676" i="5"/>
  <c r="E677" i="5"/>
  <c r="E678" i="5"/>
  <c r="E679" i="5"/>
  <c r="E680" i="5"/>
  <c r="E681" i="5"/>
  <c r="E682" i="5"/>
  <c r="E683" i="5"/>
  <c r="E684" i="5"/>
  <c r="E685" i="5"/>
  <c r="E686" i="5"/>
  <c r="E687" i="5"/>
  <c r="E688" i="5"/>
  <c r="E689" i="5"/>
  <c r="E690" i="5"/>
  <c r="E691" i="5"/>
  <c r="E692" i="5"/>
  <c r="E693" i="5"/>
  <c r="E694" i="5"/>
  <c r="E695" i="5"/>
  <c r="E696" i="5"/>
  <c r="E697" i="5"/>
  <c r="E698" i="5"/>
  <c r="E699" i="5"/>
  <c r="E700" i="5"/>
  <c r="E701" i="5"/>
  <c r="E702" i="5"/>
  <c r="E703" i="5"/>
  <c r="E704" i="5"/>
  <c r="E705" i="5"/>
  <c r="E706" i="5"/>
  <c r="E707" i="5"/>
  <c r="E708" i="5"/>
  <c r="E709" i="5"/>
  <c r="E710" i="5"/>
  <c r="E711" i="5"/>
  <c r="E712" i="5"/>
  <c r="E713" i="5"/>
  <c r="E714" i="5"/>
  <c r="E715" i="5"/>
  <c r="E716" i="5"/>
  <c r="E717" i="5"/>
  <c r="E718" i="5"/>
  <c r="E719" i="5"/>
  <c r="E720" i="5"/>
  <c r="E721" i="5"/>
  <c r="E722" i="5"/>
  <c r="E723" i="5"/>
  <c r="E724" i="5"/>
  <c r="E725" i="5"/>
  <c r="E726" i="5"/>
  <c r="E727" i="5"/>
  <c r="E728" i="5"/>
  <c r="E729" i="5"/>
  <c r="E730" i="5"/>
  <c r="E731" i="5"/>
  <c r="E732" i="5"/>
  <c r="E733" i="5"/>
  <c r="E734" i="5"/>
  <c r="E735" i="5"/>
  <c r="E736" i="5"/>
  <c r="E737" i="5"/>
  <c r="E738" i="5"/>
  <c r="E739" i="5"/>
  <c r="E740" i="5"/>
  <c r="E741" i="5"/>
  <c r="E742" i="5"/>
  <c r="E743" i="5"/>
  <c r="E744" i="5"/>
  <c r="E745" i="5"/>
  <c r="E746" i="5"/>
  <c r="E747" i="5"/>
  <c r="E748" i="5"/>
  <c r="E749" i="5"/>
  <c r="E750" i="5"/>
  <c r="E751" i="5"/>
  <c r="E752" i="5"/>
  <c r="E753" i="5"/>
  <c r="E754" i="5"/>
  <c r="E755" i="5"/>
  <c r="E756" i="5"/>
  <c r="E757" i="5"/>
  <c r="E758" i="5"/>
  <c r="E759" i="5"/>
  <c r="E760" i="5"/>
  <c r="E761" i="5"/>
  <c r="E762" i="5"/>
  <c r="E763" i="5"/>
  <c r="E764" i="5"/>
  <c r="E765" i="5"/>
  <c r="E766" i="5"/>
  <c r="E767" i="5"/>
  <c r="E768" i="5"/>
  <c r="E769" i="5"/>
  <c r="E770" i="5"/>
  <c r="E771" i="5"/>
  <c r="E772" i="5"/>
  <c r="E773" i="5"/>
  <c r="E774" i="5"/>
  <c r="E775" i="5"/>
  <c r="E776" i="5"/>
  <c r="E777" i="5"/>
  <c r="E778" i="5"/>
  <c r="E779" i="5"/>
  <c r="E780" i="5"/>
  <c r="E781" i="5"/>
  <c r="E782" i="5"/>
  <c r="E9" i="5"/>
  <c r="F758" i="4"/>
  <c r="F754" i="4"/>
  <c r="F755" i="4"/>
  <c r="F756" i="4"/>
  <c r="F757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F724" i="4"/>
  <c r="F725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7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4" i="4"/>
  <c r="F35" i="4"/>
  <c r="F36" i="4"/>
  <c r="F37" i="4"/>
  <c r="F38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7" i="4"/>
  <c r="F8" i="4"/>
  <c r="F9" i="4"/>
  <c r="F10" i="4"/>
  <c r="F11" i="4"/>
  <c r="F12" i="4"/>
  <c r="F13" i="4"/>
  <c r="F14" i="4"/>
  <c r="F15" i="4"/>
  <c r="F16" i="4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E7" i="1"/>
  <c r="E29" i="1"/>
  <c r="E30" i="1"/>
  <c r="E31" i="1"/>
  <c r="E32" i="1"/>
  <c r="E33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11" i="1"/>
  <c r="E112" i="1"/>
  <c r="E113" i="1"/>
  <c r="E114" i="1"/>
  <c r="E115" i="1"/>
  <c r="E116" i="1"/>
  <c r="E117" i="1"/>
  <c r="E118" i="1"/>
  <c r="E119" i="1"/>
  <c r="E120" i="1"/>
  <c r="E121" i="1"/>
  <c r="E102" i="1"/>
  <c r="E103" i="1"/>
  <c r="E104" i="1"/>
  <c r="E105" i="1"/>
  <c r="E106" i="1"/>
  <c r="E107" i="1"/>
  <c r="E108" i="1"/>
  <c r="E109" i="1"/>
  <c r="E110" i="1"/>
  <c r="E101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95" i="5"/>
  <c r="E125" i="5"/>
  <c r="F92" i="1"/>
  <c r="H92" i="1" s="1"/>
  <c r="G92" i="1"/>
  <c r="F12" i="1"/>
  <c r="G12" i="1" s="1"/>
  <c r="H12" i="1"/>
  <c r="F126" i="1"/>
  <c r="H126" i="1" s="1"/>
  <c r="G126" i="1"/>
  <c r="F28" i="1"/>
  <c r="G28" i="1" s="1"/>
  <c r="H28" i="1"/>
  <c r="F124" i="1"/>
  <c r="H124" i="1" s="1"/>
  <c r="G124" i="1"/>
  <c r="F35" i="1"/>
  <c r="G35" i="1" s="1"/>
  <c r="H35" i="1"/>
  <c r="F145" i="1"/>
  <c r="H145" i="1" s="1"/>
  <c r="G145" i="1"/>
  <c r="F129" i="1"/>
  <c r="H129" i="1" s="1"/>
  <c r="G129" i="1"/>
  <c r="F65" i="1"/>
  <c r="G65" i="1" s="1"/>
  <c r="H65" i="1"/>
  <c r="F41" i="1"/>
  <c r="H41" i="1" s="1"/>
  <c r="G41" i="1"/>
  <c r="F25" i="1"/>
  <c r="H25" i="1" s="1"/>
  <c r="G25" i="1"/>
  <c r="F17" i="1"/>
  <c r="H17" i="1" s="1"/>
  <c r="G17" i="1"/>
  <c r="F56" i="1"/>
  <c r="H56" i="1" s="1"/>
  <c r="G56" i="1"/>
  <c r="F24" i="1"/>
  <c r="H24" i="1" s="1"/>
  <c r="G24" i="1"/>
  <c r="F16" i="1"/>
  <c r="H16" i="1" s="1"/>
  <c r="G16" i="1"/>
  <c r="F8" i="1"/>
  <c r="G8" i="1" s="1"/>
  <c r="H8" i="1"/>
  <c r="F139" i="1"/>
  <c r="G139" i="1" s="1"/>
  <c r="H139" i="1"/>
  <c r="F123" i="1"/>
  <c r="H123" i="1" s="1"/>
  <c r="G123" i="1"/>
  <c r="F31" i="1"/>
  <c r="H31" i="1" s="1"/>
  <c r="G31" i="1"/>
  <c r="F163" i="1"/>
  <c r="H163" i="1" s="1"/>
  <c r="G163" i="1"/>
  <c r="F155" i="1"/>
  <c r="G155" i="1" s="1"/>
  <c r="H155" i="1"/>
  <c r="F131" i="1"/>
  <c r="G131" i="1" s="1"/>
  <c r="H131" i="1"/>
  <c r="F146" i="1"/>
  <c r="H146" i="1" s="1"/>
  <c r="G146" i="1"/>
  <c r="F138" i="1"/>
  <c r="H138" i="1" s="1"/>
  <c r="G138" i="1"/>
  <c r="F110" i="1"/>
  <c r="G110" i="1" s="1"/>
  <c r="H110" i="1"/>
  <c r="F102" i="1"/>
  <c r="H102" i="1" s="1"/>
  <c r="G102" i="1"/>
  <c r="F116" i="1"/>
  <c r="H116" i="1" s="1"/>
  <c r="G116" i="1"/>
  <c r="F160" i="1"/>
  <c r="G160" i="1" s="1"/>
  <c r="H160" i="1"/>
  <c r="F132" i="1"/>
  <c r="H132" i="1" s="1"/>
  <c r="G132" i="1"/>
  <c r="F26" i="1"/>
  <c r="H26" i="1" s="1"/>
  <c r="G26" i="1"/>
  <c r="F18" i="1"/>
  <c r="G18" i="1" s="1"/>
  <c r="H18" i="1"/>
  <c r="F10" i="1"/>
  <c r="H10" i="1" s="1"/>
  <c r="G10" i="1"/>
  <c r="F107" i="1"/>
  <c r="G107" i="1" s="1"/>
  <c r="H107" i="1"/>
  <c r="F57" i="1"/>
  <c r="G57" i="1" s="1"/>
  <c r="H57" i="1"/>
  <c r="F49" i="1"/>
  <c r="G49" i="1" s="1"/>
  <c r="H49" i="1"/>
  <c r="F71" i="1"/>
  <c r="H71" i="1" s="1"/>
  <c r="G71" i="1"/>
  <c r="F106" i="1"/>
  <c r="G106" i="1" s="1"/>
  <c r="H106" i="1"/>
  <c r="F114" i="1"/>
  <c r="H114" i="1" s="1"/>
  <c r="G114" i="1"/>
  <c r="F166" i="1"/>
  <c r="H166" i="1" s="1"/>
  <c r="G166" i="1"/>
  <c r="F158" i="1"/>
  <c r="G158" i="1" s="1"/>
  <c r="H158" i="1"/>
  <c r="F165" i="1"/>
  <c r="G165" i="1" s="1"/>
  <c r="H165" i="1"/>
  <c r="F157" i="1"/>
  <c r="G157" i="1" s="1"/>
  <c r="H157" i="1"/>
  <c r="F37" i="1"/>
  <c r="H37" i="1" s="1"/>
  <c r="G37" i="1"/>
  <c r="F150" i="1"/>
  <c r="G150" i="1" s="1"/>
  <c r="H150" i="1"/>
  <c r="F164" i="1"/>
  <c r="H164" i="1" s="1"/>
  <c r="G164" i="1"/>
  <c r="F156" i="1"/>
  <c r="H156" i="1" s="1"/>
  <c r="G156" i="1"/>
  <c r="F7" i="1"/>
  <c r="G7" i="1" s="1"/>
  <c r="H7" i="1"/>
  <c r="F30" i="1"/>
  <c r="H30" i="1" s="1"/>
  <c r="G30" i="1"/>
  <c r="F14" i="1"/>
  <c r="H14" i="1" s="1"/>
  <c r="G14" i="1"/>
  <c r="F45" i="1"/>
  <c r="H45" i="1" s="1"/>
  <c r="G45" i="1"/>
  <c r="F29" i="1"/>
  <c r="H29" i="1" s="1"/>
  <c r="G29" i="1"/>
  <c r="F22" i="1"/>
  <c r="G22" i="1" s="1"/>
  <c r="H22" i="1"/>
  <c r="F32" i="1"/>
  <c r="H32" i="1" s="1"/>
  <c r="G32" i="1"/>
  <c r="F67" i="1"/>
  <c r="H67" i="1" s="1"/>
  <c r="G67" i="1"/>
  <c r="F69" i="1"/>
  <c r="H69" i="1" s="1"/>
  <c r="G69" i="1"/>
  <c r="F85" i="1"/>
  <c r="H85" i="1" s="1"/>
  <c r="G85" i="1"/>
  <c r="F81" i="1"/>
  <c r="G81" i="1" s="1"/>
  <c r="H81" i="1"/>
  <c r="F73" i="1"/>
  <c r="H73" i="1" s="1"/>
  <c r="G73" i="1"/>
  <c r="F87" i="1"/>
  <c r="H87" i="1" s="1"/>
  <c r="G87" i="1"/>
  <c r="F141" i="1"/>
  <c r="H141" i="1" s="1"/>
  <c r="G141" i="1"/>
  <c r="F133" i="1"/>
  <c r="H133" i="1" s="1"/>
  <c r="G133" i="1"/>
  <c r="F33" i="1"/>
  <c r="G33" i="1" s="1"/>
  <c r="H33" i="1"/>
  <c r="F105" i="1"/>
  <c r="G105" i="1" s="1"/>
  <c r="H105" i="1"/>
  <c r="F89" i="1"/>
  <c r="H89" i="1" s="1"/>
  <c r="G89" i="1"/>
  <c r="F119" i="1"/>
  <c r="H119" i="1" s="1"/>
  <c r="G119" i="1"/>
  <c r="F122" i="1"/>
  <c r="H122" i="1" s="1"/>
  <c r="G122" i="1"/>
  <c r="F108" i="1"/>
  <c r="H108" i="1" s="1"/>
  <c r="G108" i="1"/>
  <c r="F80" i="1"/>
  <c r="G80" i="1" s="1"/>
  <c r="H80" i="1"/>
  <c r="F64" i="1"/>
  <c r="H64" i="1" s="1"/>
  <c r="G64" i="1"/>
  <c r="F151" i="1"/>
  <c r="G151" i="1" s="1"/>
  <c r="H151" i="1"/>
  <c r="F62" i="1"/>
  <c r="H62" i="1" s="1"/>
  <c r="G62" i="1"/>
  <c r="F75" i="1"/>
  <c r="H75" i="1" s="1"/>
  <c r="G75" i="1"/>
  <c r="F95" i="1"/>
  <c r="H95" i="1" s="1"/>
  <c r="G95" i="1"/>
  <c r="F148" i="1"/>
  <c r="G148" i="1" s="1"/>
  <c r="H148" i="1"/>
  <c r="F152" i="1"/>
  <c r="H152" i="1" s="1"/>
  <c r="G152" i="1"/>
  <c r="F78" i="1"/>
  <c r="H78" i="1" s="1"/>
  <c r="G78" i="1"/>
  <c r="F137" i="1"/>
  <c r="G137" i="1" s="1"/>
  <c r="H137" i="1"/>
  <c r="F117" i="1"/>
  <c r="H117" i="1" s="1"/>
  <c r="G117" i="1"/>
  <c r="F159" i="1"/>
  <c r="G159" i="1" s="1"/>
  <c r="H159" i="1"/>
  <c r="F111" i="1"/>
  <c r="H111" i="1" s="1"/>
  <c r="G111" i="1"/>
  <c r="F82" i="1"/>
  <c r="H82" i="1" s="1"/>
  <c r="G82" i="1"/>
  <c r="F66" i="1"/>
  <c r="G66" i="1" s="1"/>
  <c r="H66" i="1"/>
  <c r="F58" i="1"/>
  <c r="G58" i="1" s="1"/>
  <c r="H58" i="1"/>
  <c r="F50" i="1"/>
  <c r="H50" i="1" s="1"/>
  <c r="G50" i="1"/>
  <c r="F42" i="1"/>
  <c r="H42" i="1" s="1"/>
  <c r="G42" i="1"/>
  <c r="F34" i="1"/>
  <c r="H34" i="1" s="1"/>
  <c r="G34" i="1"/>
  <c r="F21" i="1"/>
  <c r="G21" i="1" s="1"/>
  <c r="H21" i="1"/>
  <c r="F13" i="1"/>
  <c r="G13" i="1" s="1"/>
  <c r="H13" i="1"/>
  <c r="F121" i="1"/>
  <c r="H121" i="1" s="1"/>
  <c r="G121" i="1"/>
  <c r="F113" i="1"/>
  <c r="H113" i="1" s="1"/>
  <c r="G113" i="1"/>
  <c r="F149" i="1"/>
  <c r="H149" i="1" s="1"/>
  <c r="G149" i="1"/>
  <c r="F142" i="1"/>
  <c r="G142" i="1" s="1"/>
  <c r="H142" i="1"/>
  <c r="F100" i="1"/>
  <c r="G100" i="1" s="1"/>
  <c r="H100" i="1"/>
  <c r="F60" i="1"/>
  <c r="H60" i="1" s="1"/>
  <c r="G60" i="1"/>
  <c r="F127" i="1"/>
  <c r="H127" i="1" s="1"/>
  <c r="G127" i="1"/>
  <c r="F98" i="1"/>
  <c r="H98" i="1" s="1"/>
  <c r="G98" i="1"/>
  <c r="F74" i="1"/>
  <c r="H74" i="1" s="1"/>
  <c r="G74" i="1"/>
  <c r="F109" i="1"/>
  <c r="G109" i="1" s="1"/>
  <c r="H109" i="1"/>
  <c r="F125" i="1"/>
  <c r="H125" i="1" s="1"/>
  <c r="G125" i="1"/>
  <c r="F162" i="1"/>
  <c r="G162" i="1" s="1"/>
  <c r="H162" i="1"/>
  <c r="F97" i="1"/>
  <c r="G97" i="1" s="1"/>
  <c r="H97" i="1"/>
  <c r="F20" i="1"/>
  <c r="G20" i="1" s="1"/>
  <c r="H20" i="1"/>
  <c r="F96" i="1"/>
  <c r="H96" i="1" s="1"/>
  <c r="G96" i="1"/>
  <c r="F88" i="1"/>
  <c r="H88" i="1" s="1"/>
  <c r="G88" i="1"/>
  <c r="F72" i="1"/>
  <c r="G72" i="1" s="1"/>
  <c r="H72" i="1"/>
  <c r="F40" i="1"/>
  <c r="G40" i="1" s="1"/>
  <c r="H40" i="1"/>
  <c r="F27" i="1"/>
  <c r="H27" i="1" s="1"/>
  <c r="G27" i="1"/>
  <c r="F79" i="1"/>
  <c r="H79" i="1" s="1"/>
  <c r="G79" i="1"/>
  <c r="F63" i="1"/>
  <c r="G63" i="1" s="1"/>
  <c r="H63" i="1"/>
  <c r="F55" i="1"/>
  <c r="H55" i="1" s="1"/>
  <c r="G55" i="1"/>
  <c r="F47" i="1"/>
  <c r="H47" i="1" s="1"/>
  <c r="G47" i="1"/>
  <c r="F128" i="1"/>
  <c r="H128" i="1" s="1"/>
  <c r="G128" i="1"/>
  <c r="F120" i="1"/>
  <c r="G120" i="1" s="1"/>
  <c r="H120" i="1"/>
  <c r="F161" i="1"/>
  <c r="G161" i="1" s="1"/>
  <c r="H161" i="1"/>
  <c r="F130" i="1"/>
  <c r="G130" i="1" s="1"/>
  <c r="H130" i="1"/>
  <c r="F136" i="1"/>
  <c r="G136" i="1" s="1"/>
  <c r="H136" i="1"/>
  <c r="F104" i="1"/>
  <c r="G104" i="1" s="1"/>
  <c r="H104" i="1"/>
  <c r="F59" i="1"/>
  <c r="H59" i="1" s="1"/>
  <c r="G59" i="1"/>
  <c r="F39" i="1"/>
  <c r="G39" i="1" s="1"/>
  <c r="H39" i="1"/>
  <c r="F94" i="1"/>
  <c r="H94" i="1" s="1"/>
  <c r="G94" i="1"/>
  <c r="F86" i="1"/>
  <c r="G86" i="1" s="1"/>
  <c r="H86" i="1"/>
  <c r="F70" i="1"/>
  <c r="H70" i="1" s="1"/>
  <c r="G70" i="1"/>
  <c r="F54" i="1"/>
  <c r="H54" i="1" s="1"/>
  <c r="G54" i="1"/>
  <c r="F84" i="1"/>
  <c r="H84" i="1" s="1"/>
  <c r="G84" i="1"/>
  <c r="F68" i="1"/>
  <c r="H68" i="1" s="1"/>
  <c r="G68" i="1"/>
  <c r="F52" i="1"/>
  <c r="G52" i="1" s="1"/>
  <c r="H52" i="1"/>
  <c r="F44" i="1"/>
  <c r="G44" i="1" s="1"/>
  <c r="H44" i="1"/>
  <c r="F36" i="1"/>
  <c r="H36" i="1" s="1"/>
  <c r="G36" i="1"/>
  <c r="F15" i="1"/>
  <c r="H15" i="1" s="1"/>
  <c r="G15" i="1"/>
  <c r="F101" i="1"/>
  <c r="H101" i="1" s="1"/>
  <c r="G101" i="1"/>
  <c r="F103" i="1"/>
  <c r="G103" i="1" s="1"/>
  <c r="H103" i="1"/>
  <c r="F115" i="1"/>
  <c r="G115" i="1" s="1"/>
  <c r="H115" i="1"/>
  <c r="F143" i="1"/>
  <c r="G143" i="1" s="1"/>
  <c r="H143" i="1"/>
  <c r="F135" i="1"/>
  <c r="H135" i="1" s="1"/>
  <c r="G135" i="1"/>
  <c r="F140" i="1"/>
  <c r="H140" i="1" s="1"/>
  <c r="G140" i="1"/>
  <c r="F144" i="1"/>
  <c r="G144" i="1" s="1"/>
  <c r="H144" i="1"/>
  <c r="F112" i="1"/>
  <c r="G112" i="1" s="1"/>
  <c r="H112" i="1"/>
  <c r="F134" i="1"/>
  <c r="H134" i="1" s="1"/>
  <c r="G134" i="1"/>
  <c r="F99" i="1"/>
  <c r="H99" i="1" s="1"/>
  <c r="G99" i="1"/>
  <c r="F91" i="1"/>
  <c r="H91" i="1" s="1"/>
  <c r="G91" i="1"/>
  <c r="F83" i="1"/>
  <c r="H83" i="1" s="1"/>
  <c r="G83" i="1"/>
  <c r="F51" i="1"/>
  <c r="H51" i="1" s="1"/>
  <c r="G51" i="1"/>
  <c r="F43" i="1"/>
  <c r="H43" i="1" s="1"/>
  <c r="G43" i="1"/>
  <c r="F76" i="1"/>
  <c r="G76" i="1" s="1"/>
  <c r="H76" i="1"/>
  <c r="F147" i="1"/>
  <c r="H147" i="1" s="1"/>
  <c r="G147" i="1"/>
  <c r="F118" i="1"/>
  <c r="H118" i="1" s="1"/>
  <c r="G118" i="1"/>
  <c r="F154" i="1"/>
  <c r="H154" i="1" s="1"/>
  <c r="G154" i="1"/>
  <c r="F61" i="1"/>
  <c r="G61" i="1" s="1"/>
  <c r="H61" i="1"/>
  <c r="F77" i="1"/>
  <c r="H77" i="1" s="1"/>
  <c r="G77" i="1"/>
  <c r="F90" i="1"/>
  <c r="H90" i="1" s="1"/>
  <c r="G90" i="1"/>
  <c r="F46" i="1"/>
  <c r="H46" i="1" s="1"/>
  <c r="G46" i="1"/>
  <c r="F38" i="1"/>
  <c r="G38" i="1" s="1"/>
  <c r="H38" i="1"/>
  <c r="F153" i="1"/>
  <c r="H153" i="1" s="1"/>
  <c r="G153" i="1"/>
  <c r="F93" i="1"/>
  <c r="G93" i="1" s="1"/>
  <c r="H93" i="1"/>
  <c r="F19" i="1"/>
  <c r="G19" i="1" s="1"/>
  <c r="H19" i="1"/>
  <c r="F11" i="1"/>
  <c r="G11" i="1" s="1"/>
  <c r="H11" i="1"/>
  <c r="F9" i="1"/>
  <c r="G9" i="1" s="1"/>
  <c r="H9" i="1"/>
  <c r="F23" i="1"/>
  <c r="H23" i="1" s="1"/>
  <c r="G23" i="1"/>
  <c r="F53" i="1"/>
  <c r="G53" i="1" s="1"/>
  <c r="F48" i="1"/>
  <c r="G48" i="1"/>
</calcChain>
</file>

<file path=xl/sharedStrings.xml><?xml version="1.0" encoding="utf-8"?>
<sst xmlns="http://schemas.openxmlformats.org/spreadsheetml/2006/main" count="1940" uniqueCount="472">
  <si>
    <t>INVENTARIO DE EPP Y CONSUMIBLES - UNIDAD MINERA AMERICANA</t>
  </si>
  <si>
    <t>item</t>
  </si>
  <si>
    <t>Código</t>
  </si>
  <si>
    <t>Descripcion</t>
  </si>
  <si>
    <t xml:space="preserve">Entradas </t>
  </si>
  <si>
    <t>Salidas</t>
  </si>
  <si>
    <t xml:space="preserve">Stock </t>
  </si>
  <si>
    <t>Stock fisico</t>
  </si>
  <si>
    <t>9078GU TMAN</t>
  </si>
  <si>
    <t>9127TASIXST</t>
  </si>
  <si>
    <t>9067FIPOX3M</t>
  </si>
  <si>
    <t>9041CAGAX3M</t>
  </si>
  <si>
    <t>9089MATYLDE</t>
  </si>
  <si>
    <t>9080GUAZMSH</t>
  </si>
  <si>
    <t>9076GUAMMCL</t>
  </si>
  <si>
    <t>9122ROPAXBA</t>
  </si>
  <si>
    <t>9000ADPLX3M</t>
  </si>
  <si>
    <t>9087LEANX3M</t>
  </si>
  <si>
    <t>9135BA2PXCL</t>
  </si>
  <si>
    <t>9007BLPEXRA</t>
  </si>
  <si>
    <t>INGRESO DE MATERIALES/EPP</t>
  </si>
  <si>
    <t>Item</t>
  </si>
  <si>
    <t>N° Guia</t>
  </si>
  <si>
    <t>Fecha de ingreso</t>
  </si>
  <si>
    <t>Cantidad</t>
  </si>
  <si>
    <t>-</t>
  </si>
  <si>
    <t>002-001648</t>
  </si>
  <si>
    <t>002-001823</t>
  </si>
  <si>
    <t>002-001928</t>
  </si>
  <si>
    <t>002-001929</t>
  </si>
  <si>
    <t>002-001930</t>
  </si>
  <si>
    <t>002-001931</t>
  </si>
  <si>
    <t>002-001932</t>
  </si>
  <si>
    <t>002-001933</t>
  </si>
  <si>
    <t>002-001934</t>
  </si>
  <si>
    <t>002-001935</t>
  </si>
  <si>
    <t>002-001936</t>
  </si>
  <si>
    <t>002-001937</t>
  </si>
  <si>
    <t>002-001938</t>
  </si>
  <si>
    <t>EG07-00001338</t>
  </si>
  <si>
    <t>Fecha</t>
  </si>
  <si>
    <t>Descripción</t>
  </si>
  <si>
    <t>Nombre</t>
  </si>
  <si>
    <t>Motivo</t>
  </si>
  <si>
    <t>Detalle</t>
  </si>
  <si>
    <t>MOLINA</t>
  </si>
  <si>
    <t>INGRESO A UNIDAD</t>
  </si>
  <si>
    <t>DETERIODO</t>
  </si>
  <si>
    <t>CERRON</t>
  </si>
  <si>
    <t>SULCA</t>
  </si>
  <si>
    <t>W.CERRON</t>
  </si>
  <si>
    <t>9068FIGAX3M</t>
  </si>
  <si>
    <t>BARZOLA</t>
  </si>
  <si>
    <t>USO</t>
  </si>
  <si>
    <t>DESGASTE</t>
  </si>
  <si>
    <t>IMPLEMENTACION</t>
  </si>
  <si>
    <t>WILDER CERRON</t>
  </si>
  <si>
    <t>FELIX SULCA</t>
  </si>
  <si>
    <t>DETERIORO</t>
  </si>
  <si>
    <t>BARSOLA</t>
  </si>
  <si>
    <t>26/06724</t>
  </si>
  <si>
    <t>DTERIODO</t>
  </si>
  <si>
    <t>DETRIODO</t>
  </si>
  <si>
    <t>MANTENIMIENTO</t>
  </si>
  <si>
    <t xml:space="preserve">BARZOLA </t>
  </si>
  <si>
    <t>FILTRO MORADO DE POLVO</t>
  </si>
  <si>
    <t xml:space="preserve">MANTENIMIENTO </t>
  </si>
  <si>
    <t>VIDA UTIL</t>
  </si>
  <si>
    <t>molina</t>
  </si>
  <si>
    <t>vida util</t>
  </si>
  <si>
    <t>barzola</t>
  </si>
  <si>
    <t>KEVIN BARZOLA</t>
  </si>
  <si>
    <t>EDISON</t>
  </si>
  <si>
    <t>CÓDIGO</t>
  </si>
  <si>
    <t>EPP</t>
  </si>
  <si>
    <t>TIPO</t>
  </si>
  <si>
    <t>TALLA</t>
  </si>
  <si>
    <t>MARCA</t>
  </si>
  <si>
    <t>ADAPTADOR PARA FILTRO (PAR)</t>
  </si>
  <si>
    <t>PLASTICO</t>
  </si>
  <si>
    <t>XX</t>
  </si>
  <si>
    <t>3M</t>
  </si>
  <si>
    <t>9001ANMEXDR</t>
  </si>
  <si>
    <t>ANILLO DE SOPORTE AUTORESCATADOR</t>
  </si>
  <si>
    <t>METALICO</t>
  </si>
  <si>
    <t>DRAGER</t>
  </si>
  <si>
    <t>9002AUCIXDR</t>
  </si>
  <si>
    <t>AUTORESCATADOR DRAGER</t>
  </si>
  <si>
    <t>CIRCUITO CERRADO</t>
  </si>
  <si>
    <t>9003AUCIXST</t>
  </si>
  <si>
    <t>AUTORESCATADOR STEELPRO</t>
  </si>
  <si>
    <t>CIRCUITO ABIERTO</t>
  </si>
  <si>
    <t>STEELPRO</t>
  </si>
  <si>
    <t>9004AUCIXCY</t>
  </si>
  <si>
    <t>AUTORESCATADOR ASE30B CY HOLDING</t>
  </si>
  <si>
    <t xml:space="preserve">CY HOLDING COMPANY </t>
  </si>
  <si>
    <t>9005BAXXXPO</t>
  </si>
  <si>
    <t>BALACLAVA ANTIESTÁTICA</t>
  </si>
  <si>
    <t>PORTWEST</t>
  </si>
  <si>
    <t>9006BA2PXMS</t>
  </si>
  <si>
    <t>BARBIQUEJOS MSA</t>
  </si>
  <si>
    <t>2PUNTOS</t>
  </si>
  <si>
    <t>MSA</t>
  </si>
  <si>
    <t>BLOQUEADOR SOLAR FPS 50+ 120 mL. RAYTAN</t>
  </si>
  <si>
    <t>PERSONAL</t>
  </si>
  <si>
    <t>RAYTAN</t>
  </si>
  <si>
    <t>9008BOME4SE</t>
  </si>
  <si>
    <t>BOTAS VERDES DE JEBE TALLA 44 (PAR)</t>
  </si>
  <si>
    <t>METATARSAL</t>
  </si>
  <si>
    <t>SEGUSA</t>
  </si>
  <si>
    <t>9009BOME4SE</t>
  </si>
  <si>
    <t>BOTAS VERDES DE JEBE TALLA 43 (PAR)</t>
  </si>
  <si>
    <t>9010BOME4SE</t>
  </si>
  <si>
    <t>BOTAS VERDES DE JEBE TALLA 42 (PAR)</t>
  </si>
  <si>
    <t>9011BOME4SE</t>
  </si>
  <si>
    <t>BOTAS VERDES DE JEBE TALLA 41 (PAR)</t>
  </si>
  <si>
    <t>9012BOME4SE</t>
  </si>
  <si>
    <t>BOTAS VERDES DE JEBE TALLA 40 (PAR)</t>
  </si>
  <si>
    <t>9013BOME3SE</t>
  </si>
  <si>
    <t>BOTAS VERDES DE JEBE TALLA 39 (PAR)</t>
  </si>
  <si>
    <t>9014BOMA4WE</t>
  </si>
  <si>
    <t>BOTÍN DE SEGURIDAD MARRÓN WELLCO TALLA 44 (PAR)</t>
  </si>
  <si>
    <t>MARRÓN</t>
  </si>
  <si>
    <t>WELLCO</t>
  </si>
  <si>
    <t>9015BOMA4WE</t>
  </si>
  <si>
    <t>BOTÍN DE SEGURIDAD MARRÓN WELLCO TALLA 43 (PAR)</t>
  </si>
  <si>
    <t>9016BOMA4WE</t>
  </si>
  <si>
    <t>BOTÍN DE SEGURIDAD MARRÓN WELLCO TALLA 42 (PAR)</t>
  </si>
  <si>
    <t>9017BOMA4WE</t>
  </si>
  <si>
    <t>BOTÍN DE SEGURIDAD MARRÓN WELLCO TALLA 41 (PAR)</t>
  </si>
  <si>
    <t>9018BONE4DE</t>
  </si>
  <si>
    <t>BOTÍN DE SEGURIDAD NEGRO DELTAPLUS TALLA 41 (PAR)</t>
  </si>
  <si>
    <t>NEGRO</t>
  </si>
  <si>
    <t>DELTAPLUS</t>
  </si>
  <si>
    <t>9019BOMA4WE</t>
  </si>
  <si>
    <t>BOTÍN DE SEGURIDAD MARRÓN WELLCO TALLA 40 (PAR)</t>
  </si>
  <si>
    <t>9020BOMA3WE</t>
  </si>
  <si>
    <t>BOTÍN DE SEGURIDAD MARRÓN WELLCO TALLA 39 (PAR)</t>
  </si>
  <si>
    <t>9021CAPOSPO</t>
  </si>
  <si>
    <t>CALENTADOR</t>
  </si>
  <si>
    <t>POLO</t>
  </si>
  <si>
    <t>S</t>
  </si>
  <si>
    <t>9022CAPOLPO</t>
  </si>
  <si>
    <t>L</t>
  </si>
  <si>
    <t>9023CAPASPO</t>
  </si>
  <si>
    <t>PANTALÓN</t>
  </si>
  <si>
    <t>9024CAPAMPO</t>
  </si>
  <si>
    <t>M</t>
  </si>
  <si>
    <t>9025CAPOMPO</t>
  </si>
  <si>
    <t>9026CAPALPO</t>
  </si>
  <si>
    <t>9027CAPAXPO</t>
  </si>
  <si>
    <t>XL</t>
  </si>
  <si>
    <t>9028CAZA3DE</t>
  </si>
  <si>
    <t>CALZADO DE SEGURIDAD</t>
  </si>
  <si>
    <t>ZAPATILLA</t>
  </si>
  <si>
    <t>9029CAZA3DE</t>
  </si>
  <si>
    <t>9030CAARXST</t>
  </si>
  <si>
    <t>CANDADO DE BLOQUEO METÁLICO AZUL - ARCO CORTO - STEELPRO</t>
  </si>
  <si>
    <t>ARCO CORTO</t>
  </si>
  <si>
    <t>9031CAARXAB</t>
  </si>
  <si>
    <t>CANDADO DE BLOQUEO METÁLICO AZUL - ARCO LARGO - ABUS</t>
  </si>
  <si>
    <t>ARCO LARGO</t>
  </si>
  <si>
    <t>ABUS</t>
  </si>
  <si>
    <t>9032CAARXST</t>
  </si>
  <si>
    <t>CANDADO DE BLOQUEO METÁLICO DORADO - ARCO CORTO - STEELPRO</t>
  </si>
  <si>
    <t>9033CAARXAB</t>
  </si>
  <si>
    <t>CANDADO DE BLOQUEO METÁLICO DORADO - ARCO LARGO - ABUS</t>
  </si>
  <si>
    <t>9034CAARXST</t>
  </si>
  <si>
    <t>CANDADO DE BLOQUEO METÁLICO NEGRO - ARCO CORTO - STEELPRO</t>
  </si>
  <si>
    <t>9035CAARXAB</t>
  </si>
  <si>
    <t>CANDADO DE BLOQUEO METÁLICO NEGRO - ARCO LARGO - ABUS</t>
  </si>
  <si>
    <t>9036CAARXAB</t>
  </si>
  <si>
    <t>CANDADO DE BLOQUEO METÁLICO NEGRO - ARCO CORTO - ABUS</t>
  </si>
  <si>
    <t>9037CAARXAB</t>
  </si>
  <si>
    <t>CANDADO DE BLOQUEO METÁLICO ROJO - ARCO LARGO - ABUS</t>
  </si>
  <si>
    <t>9038CAXXXSI</t>
  </si>
  <si>
    <t>CAPUCHA PARA SOLDADOR</t>
  </si>
  <si>
    <t>SIN MARCA</t>
  </si>
  <si>
    <t>9039CATRXSP</t>
  </si>
  <si>
    <t>CARETA DE POLICARBONATO</t>
  </si>
  <si>
    <t>TRANSPARENTE</t>
  </si>
  <si>
    <t>SPRO</t>
  </si>
  <si>
    <t>9040CATRXSE</t>
  </si>
  <si>
    <t>SEGPRO</t>
  </si>
  <si>
    <t>CARTUCHOS 6003 GASES Y VAPORES (PAR)</t>
  </si>
  <si>
    <t>GASES Y VAPORES</t>
  </si>
  <si>
    <t>9042CAGAX3M</t>
  </si>
  <si>
    <t>CARTUCHOS 6059 GASES Y VAPORES (PAR)</t>
  </si>
  <si>
    <t>9043CAGAX3M</t>
  </si>
  <si>
    <t>CARTUCHOS 60923 GASES Y VAPORES (PAR)</t>
  </si>
  <si>
    <t>GASES/VAPORES/PARTÍCULAS</t>
  </si>
  <si>
    <t>9044CAIM4SE</t>
  </si>
  <si>
    <t>CASACA AMARILLA</t>
  </si>
  <si>
    <t>IMPERMEABLE</t>
  </si>
  <si>
    <t>40/7</t>
  </si>
  <si>
    <t>9045CAIM4SE</t>
  </si>
  <si>
    <t>42/8</t>
  </si>
  <si>
    <t>9046CAXXMPO</t>
  </si>
  <si>
    <t>CASACA NEGRA</t>
  </si>
  <si>
    <t>9047CAXXLPO</t>
  </si>
  <si>
    <t>9048CASOMMS</t>
  </si>
  <si>
    <t>CASCO DE SEGURIDAD AZUL CON TAFILETE</t>
  </si>
  <si>
    <t>SOMBRERO</t>
  </si>
  <si>
    <t>9049CAJOMMS</t>
  </si>
  <si>
    <t>CASCO DE SEGURIDAD BLANCO C/ PORTALAMPARA TIPO JOCKEY MSA</t>
  </si>
  <si>
    <t>JOCKEY</t>
  </si>
  <si>
    <t>9050CAJOMMS</t>
  </si>
  <si>
    <t>CASCO DE SEGURIDAD BLANCO S/ PORTALAMPARA TIPO JOCKEY MSA</t>
  </si>
  <si>
    <t>9051CASOMMS</t>
  </si>
  <si>
    <t>CASCO DE SEGURIDAD BLANCO CON TAFILETE TIPO SOMBRERO MSA</t>
  </si>
  <si>
    <t>9052CHXXSNO</t>
  </si>
  <si>
    <t>CHALECO NARANJA</t>
  </si>
  <si>
    <t>NORMET</t>
  </si>
  <si>
    <t>9053CHXXMNO</t>
  </si>
  <si>
    <t>9054CHXXLNO</t>
  </si>
  <si>
    <t>9055CHXXXNO</t>
  </si>
  <si>
    <t>9056COOVSEX</t>
  </si>
  <si>
    <t>CONJUNTO SIMPLE</t>
  </si>
  <si>
    <t>OVEROL</t>
  </si>
  <si>
    <t>EXIGE</t>
  </si>
  <si>
    <t>9057COOVMEX</t>
  </si>
  <si>
    <t>9058COOVLEX</t>
  </si>
  <si>
    <t>9059COOVXEX</t>
  </si>
  <si>
    <t>9060CONAMEX</t>
  </si>
  <si>
    <t>CONJUNTO TÉRMICO</t>
  </si>
  <si>
    <t>NARANJA</t>
  </si>
  <si>
    <t>9061CONASEX</t>
  </si>
  <si>
    <t>9062COCIXND</t>
  </si>
  <si>
    <t>CORREA PARA AUTORESCATADOR</t>
  </si>
  <si>
    <t>CINTURON</t>
  </si>
  <si>
    <t>ND</t>
  </si>
  <si>
    <t>9063COXXXWI</t>
  </si>
  <si>
    <t>CORREA PORTALAMPARA</t>
  </si>
  <si>
    <t>WISDOM</t>
  </si>
  <si>
    <t>9064COMOXDR</t>
  </si>
  <si>
    <t>MORRAL</t>
  </si>
  <si>
    <t>9065COANXSI</t>
  </si>
  <si>
    <t>CORTAVIENTO</t>
  </si>
  <si>
    <t>ANARANJADO</t>
  </si>
  <si>
    <t>9066ESXXXSI</t>
  </si>
  <si>
    <t>ESCARPINES DE CUERO</t>
  </si>
  <si>
    <t>FILTROS 7093 MORADO POLVO Y PARTICULAS (PAR)</t>
  </si>
  <si>
    <t>POLVO/PARTÍCULAS</t>
  </si>
  <si>
    <t>FILTROS 7093C GASES, VAPORES Y PARTICULAS (PAR)</t>
  </si>
  <si>
    <t>9069GUMUSST</t>
  </si>
  <si>
    <t>GUANTE MULTIFLEX CUT-5</t>
  </si>
  <si>
    <t>MULTIPROPOSITO</t>
  </si>
  <si>
    <t>9070GUDI9NO</t>
  </si>
  <si>
    <t>GUANTES AISLANTES</t>
  </si>
  <si>
    <t>DIELECTRICOS</t>
  </si>
  <si>
    <t>NOVAX</t>
  </si>
  <si>
    <t>9071GUTI8RE</t>
  </si>
  <si>
    <t>TIPO 0</t>
  </si>
  <si>
    <t>REGELTEX</t>
  </si>
  <si>
    <t>9072GUAZMTE</t>
  </si>
  <si>
    <t>GUANTES DE BADANA TECSEG AZUL TALLA M (PAR)</t>
  </si>
  <si>
    <t>AZUL</t>
  </si>
  <si>
    <t>M/9</t>
  </si>
  <si>
    <t>TECSEG</t>
  </si>
  <si>
    <t>9073GUROLTE</t>
  </si>
  <si>
    <t>GUANTES DE BADANA TECSEG ROJO TALLA L (PAR)</t>
  </si>
  <si>
    <t>ROJO</t>
  </si>
  <si>
    <t>L/10</t>
  </si>
  <si>
    <t>9074GUAZMDE</t>
  </si>
  <si>
    <t>GUANTES DE BADANA DELTAPLUS AZUL TALLA M (PAR)</t>
  </si>
  <si>
    <t>M/8</t>
  </si>
  <si>
    <t>9075GUMALDE</t>
  </si>
  <si>
    <t>GUANTES DE BADANA DELTAPLUS MARRÓN TALLA L (PAR)</t>
  </si>
  <si>
    <t>GUANTES DE BADANA CLUTE AMARILLO TALLA M (PAR)</t>
  </si>
  <si>
    <t>AMARILLO</t>
  </si>
  <si>
    <t>CLUTE</t>
  </si>
  <si>
    <t>9077GU TLAN</t>
  </si>
  <si>
    <t>GUANTES DE NITRILO (CAJA 50 PARES) TALLA L</t>
  </si>
  <si>
    <t xml:space="preserve"> TOUCHNTUFF</t>
  </si>
  <si>
    <t>ANSEL</t>
  </si>
  <si>
    <t xml:space="preserve">GUANTES DE NITRILO (CAJA 50 PARES) TALLA M </t>
  </si>
  <si>
    <t>9079GUROMDE</t>
  </si>
  <si>
    <t>GUANTES DE SOLDADOR</t>
  </si>
  <si>
    <t>GUANTES SHOWA 377 TALLA M (PAR)</t>
  </si>
  <si>
    <t>M/7</t>
  </si>
  <si>
    <t>SHOWA</t>
  </si>
  <si>
    <t>9081GUAZLSH</t>
  </si>
  <si>
    <t>GUANTES SHOWA 377 TALLA L (PAR)</t>
  </si>
  <si>
    <t>L/8</t>
  </si>
  <si>
    <t>9082GUAZLNI</t>
  </si>
  <si>
    <t>GUANTES TIPO SHOWA NINJA TALLA L (PAR)</t>
  </si>
  <si>
    <t>NINJA</t>
  </si>
  <si>
    <t>9083GUCA8AN</t>
  </si>
  <si>
    <t>GUANTES PARA LAVADO ALPHATEC 87-108</t>
  </si>
  <si>
    <t>CAÑA LARGA</t>
  </si>
  <si>
    <t>ANSELL</t>
  </si>
  <si>
    <t>9084GUCA9AN</t>
  </si>
  <si>
    <t>9085LAXXXWI</t>
  </si>
  <si>
    <t>LAMPARA MINERA WISDOM</t>
  </si>
  <si>
    <t>9086LEXXX3M</t>
  </si>
  <si>
    <t>LENTES DE SEGURIDAD OSCUROS</t>
  </si>
  <si>
    <t>LENTES DE SEGURIDAD TRANSPARENTES 3M</t>
  </si>
  <si>
    <t>ANTIEMPAÑANTE</t>
  </si>
  <si>
    <t>9088MAXXXNO</t>
  </si>
  <si>
    <t>MALETÍN DE VIAJE</t>
  </si>
  <si>
    <t>MAMELUCO BLANCO TALLA L DELTAPLUS</t>
  </si>
  <si>
    <t>TYVEK</t>
  </si>
  <si>
    <t>9090MATYXDE</t>
  </si>
  <si>
    <t>MAMELUCO BLANCO TALLA XL DELTAPLUS</t>
  </si>
  <si>
    <t>9091MATYMTE</t>
  </si>
  <si>
    <t>MAMELUCO ANARANJADO C/ CINTA REFLECTIVA TALLA M TECSEG</t>
  </si>
  <si>
    <t>9092MATYLTE</t>
  </si>
  <si>
    <t>MAMELUCO ANARANJADO C/ CINTA REFLECTIVA TALLA L TECSEG</t>
  </si>
  <si>
    <t xml:space="preserve">L </t>
  </si>
  <si>
    <t>9093MATYXTE</t>
  </si>
  <si>
    <t>MAMELUCO ANARANJADO C/ CINTA REFLECTIVA TALLA XL TECSEG</t>
  </si>
  <si>
    <t>9094MANAMEX</t>
  </si>
  <si>
    <t>MAMELUCO SIMPLE</t>
  </si>
  <si>
    <t>9095MABLXCL</t>
  </si>
  <si>
    <t>MASCARILLA KN95</t>
  </si>
  <si>
    <t>BLANCO</t>
  </si>
  <si>
    <t>9096MOMOXNO</t>
  </si>
  <si>
    <t>MOCHILAS PORTAHERRAMIENTAS NORMET</t>
  </si>
  <si>
    <t>MOSTAZA</t>
  </si>
  <si>
    <t>9097MONEXNO</t>
  </si>
  <si>
    <t>MOCHILAS PORTALAPTOP NORMET</t>
  </si>
  <si>
    <t>NEGRA</t>
  </si>
  <si>
    <t>9098OROPX3M</t>
  </si>
  <si>
    <t>OREJERA ADAPTABLE A CASCO JOCKEY</t>
  </si>
  <si>
    <t>OPTIME 98</t>
  </si>
  <si>
    <t>9099OROPX3M</t>
  </si>
  <si>
    <t>OREJERA ADAPTABLE A CASCO SOMBRERO</t>
  </si>
  <si>
    <t>OPTIME X4P51E</t>
  </si>
  <si>
    <t>9100OVNASNO</t>
  </si>
  <si>
    <t>OVEROL DRILL</t>
  </si>
  <si>
    <t>NARANJA/AZUL</t>
  </si>
  <si>
    <t>9101OVNALNO</t>
  </si>
  <si>
    <t>9102OVNAXNO</t>
  </si>
  <si>
    <t>9103OVNASNO</t>
  </si>
  <si>
    <t>9104OVNAMNO</t>
  </si>
  <si>
    <t>9105OVXXSCL</t>
  </si>
  <si>
    <t>OVEROL NARANJA</t>
  </si>
  <si>
    <t>9106OVXXNCL</t>
  </si>
  <si>
    <t>NO</t>
  </si>
  <si>
    <t>9107OVXXMEX</t>
  </si>
  <si>
    <t>OVEROL SIMPLE PLOMO Y VERDE</t>
  </si>
  <si>
    <t>9108OVXXSEX</t>
  </si>
  <si>
    <t>9109OVXXLEX</t>
  </si>
  <si>
    <t>9110OVXXMNO</t>
  </si>
  <si>
    <t>OVEROL VERDE LIMÓN TALLA M NORMET</t>
  </si>
  <si>
    <t>9111OVXXLNO</t>
  </si>
  <si>
    <t>OVEROL VERDE LIMÓN TALLA L NORMET</t>
  </si>
  <si>
    <t>9112PAXXXBA</t>
  </si>
  <si>
    <t>PAÑOS INDUSTRIALES ABSORBENTES</t>
  </si>
  <si>
    <t>BARRON VIEYRA</t>
  </si>
  <si>
    <t>9113PIXXXST</t>
  </si>
  <si>
    <t>PINZA DE BLOQUEO</t>
  </si>
  <si>
    <t>9114POCOMNO</t>
  </si>
  <si>
    <t>POLO NARANJA TALLA M</t>
  </si>
  <si>
    <t>CON CINTA REFLECTIVA</t>
  </si>
  <si>
    <t>9115POCOSNO</t>
  </si>
  <si>
    <t>POLO NARANJA TALLA S</t>
  </si>
  <si>
    <t>9116POCOLNO</t>
  </si>
  <si>
    <t xml:space="preserve">POLO NARANJA TALLA </t>
  </si>
  <si>
    <t>9117POCOXNO</t>
  </si>
  <si>
    <t>POLO NARANJA TALLA L</t>
  </si>
  <si>
    <t>9118POCOMNO</t>
  </si>
  <si>
    <t>9119POXXXSP</t>
  </si>
  <si>
    <t>PORTA VISOR AMARILLO</t>
  </si>
  <si>
    <t>9120PRXXXDR</t>
  </si>
  <si>
    <t>PROTECTOR GOMA AUTORESCATADOR</t>
  </si>
  <si>
    <t>9121REMEX3M</t>
  </si>
  <si>
    <t>RESPIRADOR 7502 3M</t>
  </si>
  <si>
    <t>MEDIA CARA</t>
  </si>
  <si>
    <t>ROLLO DE PAÑO AZUL</t>
  </si>
  <si>
    <t>PAÑO DE LIMPIEZA</t>
  </si>
  <si>
    <t>9123SAXXXSP</t>
  </si>
  <si>
    <t>SACO IMPERMEABLE AMARILLO</t>
  </si>
  <si>
    <t>9124SOXXXSI</t>
  </si>
  <si>
    <t>SOPORTE CARETA ADAPTABLE A CASCO</t>
  </si>
  <si>
    <t>9125SOCOXSI</t>
  </si>
  <si>
    <t>SOPORTE PARA AUTORESCATADOR PEQUEÑO</t>
  </si>
  <si>
    <t>CORREA</t>
  </si>
  <si>
    <t>9126TAXXXMS</t>
  </si>
  <si>
    <t>TAFILETE</t>
  </si>
  <si>
    <t>TAPONES AUDITIVOS STEELPRO (PAR)</t>
  </si>
  <si>
    <t>SILICONA</t>
  </si>
  <si>
    <t>9128TAXXXST</t>
  </si>
  <si>
    <t>TARJETA DE BLOQUEO</t>
  </si>
  <si>
    <t>9129TRTYXST</t>
  </si>
  <si>
    <t>TRAJE DE PROTECCION BLANCO</t>
  </si>
  <si>
    <t>9130CAARXST</t>
  </si>
  <si>
    <t>CANDADO DE BLOQUEO METÁLICO ROJO - ARCO LARGO - STEELPRO</t>
  </si>
  <si>
    <t>9131BLPEXBA</t>
  </si>
  <si>
    <t>BLOQUEADOR SOLAR 110 g 60 FPS BAHIA</t>
  </si>
  <si>
    <t>BAHIA</t>
  </si>
  <si>
    <t>9132MAGAXCG</t>
  </si>
  <si>
    <t>MANOL ORANGE CGS</t>
  </si>
  <si>
    <t>GALÓN</t>
  </si>
  <si>
    <t>CGS</t>
  </si>
  <si>
    <t>9133CAROXXX</t>
  </si>
  <si>
    <t>CAJA DE BLOQUEO METÁLICO ROJA</t>
  </si>
  <si>
    <t>ROJA</t>
  </si>
  <si>
    <t>9134CHJOLXX</t>
  </si>
  <si>
    <t>CHOMPA DE LANA TIPO JORGE CHAVEZ TALLA L</t>
  </si>
  <si>
    <t>JORGE CHAVEZ</t>
  </si>
  <si>
    <t>BARBIQUEJOS CLUTE</t>
  </si>
  <si>
    <t>MODELO:</t>
  </si>
  <si>
    <t>TORNADO S2</t>
  </si>
  <si>
    <r>
      <rPr>
        <sz val="11"/>
        <color theme="1"/>
        <rFont val="Calibri"/>
        <family val="2"/>
      </rPr>
      <t xml:space="preserve">№ </t>
    </r>
    <r>
      <rPr>
        <sz val="8"/>
        <color theme="1"/>
        <rFont val="Calibri"/>
        <family val="2"/>
      </rPr>
      <t>SERIE</t>
    </r>
  </si>
  <si>
    <t>hf-135/hf-178</t>
  </si>
  <si>
    <t>AÑO 2022</t>
  </si>
  <si>
    <t>HOROMETRO</t>
  </si>
  <si>
    <t>MES</t>
  </si>
  <si>
    <t xml:space="preserve">DATOS DE LOS COMPONENTES </t>
  </si>
  <si>
    <t>SISTEMA</t>
  </si>
  <si>
    <t>COMPONENTE</t>
  </si>
  <si>
    <t>CAUSA</t>
  </si>
  <si>
    <t>FECHA DE INSTALACION</t>
  </si>
  <si>
    <t>Hrs. INSTALACION</t>
  </si>
  <si>
    <t>Hrs. TRABAJO</t>
  </si>
  <si>
    <t xml:space="preserve">Hrs. PROYECTADA </t>
  </si>
  <si>
    <t>% DE VIDA</t>
  </si>
  <si>
    <t>PROVEEDOR</t>
  </si>
  <si>
    <t>TECNICO RESPONSABLE</t>
  </si>
  <si>
    <t>OBSERVACIONES</t>
  </si>
  <si>
    <t>№ PARTE</t>
  </si>
  <si>
    <t xml:space="preserve">DESCRIPCION </t>
  </si>
  <si>
    <t>CANT.</t>
  </si>
  <si>
    <t>ESTADO</t>
  </si>
  <si>
    <t>ABRIL</t>
  </si>
  <si>
    <t>56052657</t>
  </si>
  <si>
    <t>FILTRO PRIMARIO DE ADMISION</t>
  </si>
  <si>
    <t>NUEVO</t>
  </si>
  <si>
    <t>DIESEL</t>
  </si>
  <si>
    <t>SATURACION</t>
  </si>
  <si>
    <t>SAFORA</t>
  </si>
  <si>
    <t>2AH715 HF-135/2AH716 HF-178</t>
  </si>
  <si>
    <t>56052665</t>
  </si>
  <si>
    <t>FILTRO SECUNDARIO DE ADMISION</t>
  </si>
  <si>
    <t>100025976</t>
  </si>
  <si>
    <t>ELEMENTO PRE FILTRO COMBUSTIBLE</t>
  </si>
  <si>
    <t>2AH715 HF-135</t>
  </si>
  <si>
    <t>56052202</t>
  </si>
  <si>
    <t>FILTRO DE ACEITE DE MOTOR</t>
  </si>
  <si>
    <t>2AH716  HF-178</t>
  </si>
  <si>
    <t>1008/656</t>
  </si>
  <si>
    <t>100026045</t>
  </si>
  <si>
    <t>FILTRO SEPARADOR COMPLETO</t>
  </si>
  <si>
    <t>CORRECTIVO</t>
  </si>
  <si>
    <t>MAYO</t>
  </si>
  <si>
    <t>100107998</t>
  </si>
  <si>
    <t>FUEL FILTER</t>
  </si>
  <si>
    <t>CABLE ADAPTER - 4 IN - BRIGADE</t>
  </si>
  <si>
    <t>CAMARA</t>
  </si>
  <si>
    <t>FALLA DE PRODUCTO</t>
  </si>
  <si>
    <t>ASCURRA</t>
  </si>
  <si>
    <t>SENSOR</t>
  </si>
  <si>
    <t>DIRECCION</t>
  </si>
  <si>
    <t>JUNIO</t>
  </si>
  <si>
    <t>2AH715  HF-135</t>
  </si>
  <si>
    <t>2AH716 HF-178</t>
  </si>
  <si>
    <t>SENSOR DE ALINEAMIENTO</t>
  </si>
  <si>
    <t>SELLO DE CAUCHO SWITCH</t>
  </si>
  <si>
    <t>GIRO DE CUBA</t>
  </si>
  <si>
    <t xml:space="preserve"> </t>
  </si>
  <si>
    <t>FILTRO HIDRAULICO DE TRASLACION</t>
  </si>
  <si>
    <t>TRASLACION</t>
  </si>
  <si>
    <t>JULIO</t>
  </si>
  <si>
    <t>MANGERA DE AGUA PARA LAVADO (#8x16m)</t>
  </si>
  <si>
    <t>LAVADO</t>
  </si>
  <si>
    <t>HIDRAULICO</t>
  </si>
  <si>
    <t>PARADA DE EMERGENCIA</t>
  </si>
  <si>
    <t>ELECTRICO</t>
  </si>
  <si>
    <t>100073584</t>
  </si>
  <si>
    <t>LUCES TRASLADO</t>
  </si>
  <si>
    <t>SALIDA DE MATERIALES/EPP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</si>
</sst>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8"/>
      <color theme="0"/>
      <name val="Calibri"/>
      <family val="2"/>
      <scheme val="minor"/>
    </font>
    <font>
      <sz val="8"/>
      <color theme="0"/>
      <name val="Calibri"/>
      <family val="2"/>
    </font>
    <font>
      <b/>
      <sz val="10"/>
      <color theme="1"/>
      <name val="Arial Black"/>
      <family val="2"/>
    </font>
    <font>
      <sz val="8"/>
      <color rgb="FF000000"/>
      <name val="Calibri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b/>
      <sz val="8"/>
      <color rgb="FF00FFFF"/>
      <name val="Calibri"/>
      <family val="2"/>
    </font>
    <font>
      <sz val="8"/>
      <color rgb="FF6600FF"/>
      <name val="Calibri"/>
      <family val="2"/>
    </font>
    <font>
      <sz val="8"/>
      <name val="Calibri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444444"/>
      <name val="Calibri"/>
      <family val="2"/>
      <charset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F514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B0F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7">
    <xf numFmtId="0" fontId="0" fillId="0" borderId="0"/>
    <xf numFmtId="0" fontId="12" fillId="0" borderId="0"/>
    <xf numFmtId="0" fontId="19" fillId="0" borderId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4" fillId="0" borderId="0"/>
  </cellStyleXfs>
  <cellXfs count="229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8" fillId="3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13" xfId="0" applyBorder="1"/>
    <xf numFmtId="0" fontId="0" fillId="0" borderId="7" xfId="0" applyBorder="1"/>
    <xf numFmtId="0" fontId="0" fillId="0" borderId="10" xfId="0" applyBorder="1"/>
    <xf numFmtId="0" fontId="0" fillId="0" borderId="14" xfId="0" applyBorder="1"/>
    <xf numFmtId="0" fontId="5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164" fontId="14" fillId="6" borderId="15" xfId="0" applyNumberFormat="1" applyFont="1" applyFill="1" applyBorder="1" applyAlignment="1">
      <alignment horizontal="center" vertical="center"/>
    </xf>
    <xf numFmtId="10" fontId="15" fillId="0" borderId="15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vertical="top" wrapText="1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 wrapText="1"/>
    </xf>
    <xf numFmtId="14" fontId="7" fillId="4" borderId="18" xfId="0" applyNumberFormat="1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164" fontId="14" fillId="6" borderId="18" xfId="0" applyNumberFormat="1" applyFont="1" applyFill="1" applyBorder="1" applyAlignment="1">
      <alignment horizontal="center" vertical="center"/>
    </xf>
    <xf numFmtId="10" fontId="15" fillId="0" borderId="18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 vertical="center"/>
    </xf>
    <xf numFmtId="0" fontId="5" fillId="0" borderId="20" xfId="0" applyFont="1" applyBorder="1"/>
    <xf numFmtId="0" fontId="5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164" fontId="14" fillId="6" borderId="23" xfId="0" applyNumberFormat="1" applyFont="1" applyFill="1" applyBorder="1" applyAlignment="1">
      <alignment horizontal="center" vertical="center"/>
    </xf>
    <xf numFmtId="10" fontId="15" fillId="0" borderId="23" xfId="0" applyNumberFormat="1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5" fillId="0" borderId="22" xfId="0" applyFont="1" applyBorder="1"/>
    <xf numFmtId="0" fontId="5" fillId="2" borderId="0" xfId="0" applyFont="1" applyFill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/>
    <xf numFmtId="0" fontId="5" fillId="0" borderId="4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5" fillId="0" borderId="9" xfId="0" applyFont="1" applyBorder="1"/>
    <xf numFmtId="0" fontId="5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10" fontId="7" fillId="0" borderId="15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2" fontId="0" fillId="0" borderId="0" xfId="0" applyNumberFormat="1"/>
    <xf numFmtId="2" fontId="0" fillId="0" borderId="4" xfId="0" applyNumberFormat="1" applyBorder="1"/>
    <xf numFmtId="2" fontId="9" fillId="3" borderId="2" xfId="0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/>
    <xf numFmtId="0" fontId="22" fillId="3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/>
    <xf numFmtId="0" fontId="0" fillId="0" borderId="29" xfId="0" applyBorder="1" applyAlignment="1">
      <alignment horizontal="center" vertical="center"/>
    </xf>
    <xf numFmtId="0" fontId="0" fillId="0" borderId="27" xfId="0" applyBorder="1"/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15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0" fillId="7" borderId="0" xfId="0" applyFill="1"/>
    <xf numFmtId="49" fontId="4" fillId="0" borderId="2" xfId="0" applyNumberFormat="1" applyFont="1" applyBorder="1" applyAlignment="1">
      <alignment horizontal="center" vertical="center"/>
    </xf>
    <xf numFmtId="0" fontId="0" fillId="8" borderId="0" xfId="0" applyFill="1"/>
    <xf numFmtId="0" fontId="0" fillId="8" borderId="26" xfId="0" applyFill="1" applyBorder="1" applyAlignment="1">
      <alignment horizontal="center" vertical="center"/>
    </xf>
    <xf numFmtId="49" fontId="25" fillId="0" borderId="2" xfId="0" applyNumberFormat="1" applyFont="1" applyBorder="1" applyAlignment="1">
      <alignment horizontal="center"/>
    </xf>
    <xf numFmtId="49" fontId="25" fillId="8" borderId="2" xfId="0" applyNumberFormat="1" applyFont="1" applyFill="1" applyBorder="1" applyAlignment="1">
      <alignment horizontal="center"/>
    </xf>
    <xf numFmtId="0" fontId="0" fillId="0" borderId="33" xfId="0" applyBorder="1" applyAlignment="1">
      <alignment horizontal="center" vertical="center"/>
    </xf>
    <xf numFmtId="14" fontId="5" fillId="7" borderId="26" xfId="0" applyNumberFormat="1" applyFont="1" applyFill="1" applyBorder="1" applyAlignment="1">
      <alignment horizontal="center"/>
    </xf>
    <xf numFmtId="0" fontId="7" fillId="9" borderId="15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5" fillId="9" borderId="26" xfId="0" applyFont="1" applyFill="1" applyBorder="1" applyAlignment="1">
      <alignment horizontal="center"/>
    </xf>
    <xf numFmtId="14" fontId="7" fillId="7" borderId="15" xfId="0" applyNumberFormat="1" applyFont="1" applyFill="1" applyBorder="1" applyAlignment="1">
      <alignment horizontal="center" vertical="center"/>
    </xf>
    <xf numFmtId="14" fontId="7" fillId="7" borderId="18" xfId="0" applyNumberFormat="1" applyFont="1" applyFill="1" applyBorder="1" applyAlignment="1">
      <alignment horizontal="center" vertical="center"/>
    </xf>
    <xf numFmtId="14" fontId="7" fillId="7" borderId="4" xfId="0" applyNumberFormat="1" applyFont="1" applyFill="1" applyBorder="1"/>
    <xf numFmtId="14" fontId="7" fillId="7" borderId="23" xfId="0" applyNumberFormat="1" applyFont="1" applyFill="1" applyBorder="1" applyAlignment="1">
      <alignment horizontal="center" vertical="center"/>
    </xf>
    <xf numFmtId="14" fontId="7" fillId="7" borderId="0" xfId="0" applyNumberFormat="1" applyFont="1" applyFill="1" applyAlignment="1">
      <alignment horizontal="center" vertical="center"/>
    </xf>
    <xf numFmtId="49" fontId="5" fillId="0" borderId="8" xfId="0" applyNumberFormat="1" applyFont="1" applyBorder="1" applyAlignment="1">
      <alignment horizontal="center"/>
    </xf>
    <xf numFmtId="49" fontId="5" fillId="8" borderId="8" xfId="0" applyNumberFormat="1" applyFont="1" applyFill="1" applyBorder="1" applyAlignment="1">
      <alignment horizontal="center"/>
    </xf>
    <xf numFmtId="0" fontId="18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49" fontId="25" fillId="0" borderId="8" xfId="0" applyNumberFormat="1" applyFont="1" applyBorder="1" applyAlignment="1">
      <alignment horizontal="center"/>
    </xf>
    <xf numFmtId="0" fontId="5" fillId="8" borderId="30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1" fillId="0" borderId="26" xfId="0" applyFont="1" applyBorder="1" applyAlignment="1">
      <alignment vertical="center"/>
    </xf>
    <xf numFmtId="0" fontId="5" fillId="0" borderId="26" xfId="0" applyFont="1" applyBorder="1"/>
    <xf numFmtId="0" fontId="7" fillId="0" borderId="18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15" xfId="0" applyFont="1" applyBorder="1" applyAlignment="1">
      <alignment horizontal="left"/>
    </xf>
    <xf numFmtId="0" fontId="5" fillId="0" borderId="26" xfId="0" applyFont="1" applyBorder="1" applyAlignment="1">
      <alignment horizontal="center" vertical="center"/>
    </xf>
    <xf numFmtId="1" fontId="11" fillId="0" borderId="21" xfId="0" applyNumberFormat="1" applyFont="1" applyBorder="1" applyAlignment="1">
      <alignment horizontal="center" vertical="center"/>
    </xf>
    <xf numFmtId="1" fontId="11" fillId="0" borderId="38" xfId="0" applyNumberFormat="1" applyFont="1" applyBorder="1" applyAlignment="1">
      <alignment horizontal="center" vertical="center"/>
    </xf>
    <xf numFmtId="2" fontId="11" fillId="0" borderId="42" xfId="0" applyNumberFormat="1" applyFont="1" applyBorder="1" applyAlignment="1">
      <alignment horizontal="center" vertical="center"/>
    </xf>
    <xf numFmtId="49" fontId="5" fillId="0" borderId="44" xfId="0" applyNumberFormat="1" applyFont="1" applyBorder="1" applyAlignment="1">
      <alignment horizontal="center"/>
    </xf>
    <xf numFmtId="0" fontId="5" fillId="0" borderId="4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7" fillId="0" borderId="39" xfId="0" applyFont="1" applyBorder="1" applyAlignment="1">
      <alignment horizontal="left" vertical="center"/>
    </xf>
    <xf numFmtId="14" fontId="7" fillId="7" borderId="39" xfId="0" applyNumberFormat="1" applyFont="1" applyFill="1" applyBorder="1" applyAlignment="1">
      <alignment horizontal="center" vertical="center"/>
    </xf>
    <xf numFmtId="0" fontId="7" fillId="9" borderId="39" xfId="0" applyFont="1" applyFill="1" applyBorder="1" applyAlignment="1">
      <alignment horizontal="center" vertical="center"/>
    </xf>
    <xf numFmtId="164" fontId="14" fillId="6" borderId="39" xfId="0" applyNumberFormat="1" applyFont="1" applyFill="1" applyBorder="1" applyAlignment="1">
      <alignment horizontal="center" vertical="center"/>
    </xf>
    <xf numFmtId="10" fontId="15" fillId="0" borderId="39" xfId="0" applyNumberFormat="1" applyFont="1" applyBorder="1" applyAlignment="1">
      <alignment horizontal="center"/>
    </xf>
    <xf numFmtId="0" fontId="7" fillId="0" borderId="48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 textRotation="255"/>
    </xf>
    <xf numFmtId="0" fontId="10" fillId="0" borderId="51" xfId="0" applyFont="1" applyBorder="1" applyAlignment="1">
      <alignment horizontal="center" vertical="center" textRotation="255"/>
    </xf>
    <xf numFmtId="0" fontId="28" fillId="0" borderId="49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17" fillId="0" borderId="26" xfId="0" applyFont="1" applyBorder="1" applyAlignment="1">
      <alignment horizontal="left" vertical="center"/>
    </xf>
    <xf numFmtId="0" fontId="13" fillId="0" borderId="26" xfId="1" applyFont="1" applyBorder="1" applyAlignment="1">
      <alignment horizontal="center" vertical="center"/>
    </xf>
    <xf numFmtId="0" fontId="5" fillId="0" borderId="26" xfId="0" applyFont="1" applyBorder="1" applyAlignment="1">
      <alignment horizontal="left" wrapText="1"/>
    </xf>
    <xf numFmtId="0" fontId="5" fillId="0" borderId="26" xfId="0" applyFont="1" applyBorder="1" applyAlignment="1">
      <alignment horizontal="center"/>
    </xf>
    <xf numFmtId="14" fontId="7" fillId="4" borderId="35" xfId="0" applyNumberFormat="1" applyFont="1" applyFill="1" applyBorder="1" applyAlignment="1">
      <alignment horizontal="center" vertical="center"/>
    </xf>
    <xf numFmtId="0" fontId="7" fillId="0" borderId="39" xfId="0" applyFont="1" applyBorder="1" applyAlignment="1">
      <alignment vertical="center" wrapText="1"/>
    </xf>
    <xf numFmtId="0" fontId="7" fillId="0" borderId="39" xfId="0" applyFont="1" applyBorder="1" applyAlignment="1">
      <alignment horizontal="center" vertical="center" wrapText="1"/>
    </xf>
    <xf numFmtId="2" fontId="5" fillId="0" borderId="26" xfId="0" applyNumberFormat="1" applyFont="1" applyBorder="1" applyAlignment="1">
      <alignment horizontal="center" wrapText="1"/>
    </xf>
    <xf numFmtId="49" fontId="5" fillId="0" borderId="6" xfId="0" applyNumberFormat="1" applyFont="1" applyBorder="1" applyAlignment="1">
      <alignment horizontal="center"/>
    </xf>
    <xf numFmtId="0" fontId="10" fillId="0" borderId="53" xfId="0" applyFont="1" applyBorder="1" applyAlignment="1">
      <alignment horizontal="center" vertical="center" textRotation="255"/>
    </xf>
    <xf numFmtId="2" fontId="5" fillId="0" borderId="26" xfId="0" applyNumberFormat="1" applyFont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1" fontId="5" fillId="0" borderId="28" xfId="0" applyNumberFormat="1" applyFont="1" applyBorder="1" applyAlignment="1">
      <alignment horizontal="center" wrapText="1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/>
    </xf>
    <xf numFmtId="0" fontId="30" fillId="0" borderId="0" xfId="0" applyFont="1" applyAlignment="1">
      <alignment horizontal="left" vertical="center"/>
    </xf>
    <xf numFmtId="0" fontId="0" fillId="2" borderId="0" xfId="0" applyFill="1"/>
    <xf numFmtId="0" fontId="26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22" fillId="3" borderId="53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2" fillId="3" borderId="57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8" borderId="2" xfId="0" applyFont="1" applyFill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30" fillId="3" borderId="2" xfId="0" applyFont="1" applyFill="1" applyBorder="1" applyAlignment="1">
      <alignment horizontal="center" vertical="center"/>
    </xf>
    <xf numFmtId="0" fontId="22" fillId="3" borderId="56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14" fontId="0" fillId="0" borderId="56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54" xfId="0" applyFont="1" applyBorder="1" applyAlignment="1">
      <alignment horizontal="left"/>
    </xf>
    <xf numFmtId="0" fontId="5" fillId="0" borderId="55" xfId="0" applyFont="1" applyBorder="1" applyAlignment="1">
      <alignment horizontal="left"/>
    </xf>
    <xf numFmtId="0" fontId="11" fillId="0" borderId="35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5" fillId="0" borderId="45" xfId="0" applyFont="1" applyBorder="1" applyAlignment="1">
      <alignment horizontal="left"/>
    </xf>
    <xf numFmtId="0" fontId="5" fillId="0" borderId="41" xfId="0" applyFont="1" applyBorder="1" applyAlignment="1">
      <alignment horizontal="left"/>
    </xf>
    <xf numFmtId="0" fontId="11" fillId="0" borderId="39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5" fillId="8" borderId="26" xfId="0" applyFont="1" applyFill="1" applyBorder="1"/>
    <xf numFmtId="0" fontId="11" fillId="0" borderId="40" xfId="0" applyFont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 wrapText="1"/>
    </xf>
    <xf numFmtId="0" fontId="5" fillId="0" borderId="32" xfId="0" applyFont="1" applyBorder="1"/>
    <xf numFmtId="0" fontId="5" fillId="8" borderId="37" xfId="0" applyFont="1" applyFill="1" applyBorder="1"/>
    <xf numFmtId="0" fontId="11" fillId="0" borderId="26" xfId="0" applyFont="1" applyBorder="1" applyAlignment="1">
      <alignment vertical="center"/>
    </xf>
    <xf numFmtId="0" fontId="5" fillId="0" borderId="30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11" fillId="0" borderId="18" xfId="0" applyFont="1" applyBorder="1" applyAlignment="1">
      <alignment vertical="center"/>
    </xf>
    <xf numFmtId="0" fontId="5" fillId="0" borderId="26" xfId="0" applyFont="1" applyBorder="1"/>
    <xf numFmtId="0" fontId="5" fillId="8" borderId="32" xfId="0" applyFont="1" applyFill="1" applyBorder="1"/>
    <xf numFmtId="0" fontId="8" fillId="3" borderId="1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17" fontId="10" fillId="0" borderId="3" xfId="0" applyNumberFormat="1" applyFont="1" applyBorder="1" applyAlignment="1">
      <alignment horizontal="center" vertical="center" textRotation="255"/>
    </xf>
    <xf numFmtId="0" fontId="11" fillId="0" borderId="15" xfId="0" applyFont="1" applyBorder="1" applyAlignment="1">
      <alignment vertical="center"/>
    </xf>
    <xf numFmtId="0" fontId="5" fillId="0" borderId="26" xfId="0" applyFont="1" applyBorder="1" applyAlignment="1">
      <alignment horizontal="left"/>
    </xf>
    <xf numFmtId="0" fontId="10" fillId="0" borderId="3" xfId="0" applyFont="1" applyBorder="1" applyAlignment="1">
      <alignment horizontal="center" vertical="center" textRotation="255"/>
    </xf>
    <xf numFmtId="0" fontId="10" fillId="0" borderId="17" xfId="0" applyFont="1" applyBorder="1" applyAlignment="1">
      <alignment horizontal="center" vertical="center" textRotation="255"/>
    </xf>
    <xf numFmtId="0" fontId="10" fillId="0" borderId="50" xfId="0" applyFont="1" applyBorder="1" applyAlignment="1">
      <alignment horizontal="center" vertical="center" textRotation="255"/>
    </xf>
    <xf numFmtId="0" fontId="10" fillId="0" borderId="52" xfId="0" applyFont="1" applyBorder="1" applyAlignment="1">
      <alignment horizontal="center" vertical="center" textRotation="255"/>
    </xf>
    <xf numFmtId="0" fontId="8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1" fillId="0" borderId="23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0" fillId="0" borderId="2" xfId="0" applyFont="1" applyBorder="1" applyAlignment="1">
      <alignment horizontal="center" vertical="center" textRotation="255"/>
    </xf>
  </cellXfs>
  <cellStyles count="7">
    <cellStyle name="Hyperlink_ATTYU20M(1)" xfId="4" xr:uid="{00000000-0005-0000-0000-000001000000}"/>
    <cellStyle name="Normal" xfId="0" builtinId="0"/>
    <cellStyle name="Normal 2" xfId="2" xr:uid="{00000000-0005-0000-0000-000003000000}"/>
    <cellStyle name="Normal 2 2" xfId="5" xr:uid="{00000000-0005-0000-0000-000004000000}"/>
    <cellStyle name="Normal 3 2" xfId="3" xr:uid="{00000000-0005-0000-0000-000005000000}"/>
    <cellStyle name="Normal 3 4" xfId="6" xr:uid="{00000000-0005-0000-0000-000006000000}"/>
    <cellStyle name="Normal_ATTYU20M(1)" xfId="1" xr:uid="{00000000-0005-0000-0000-000007000000}"/>
  </cellStyles>
  <dxfs count="12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outline="0">
        <left style="thin">
          <color rgb="FF000000"/>
        </left>
        <right style="thin">
          <color rgb="FF000000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numFmt numFmtId="0" formatCode="General"/>
      <alignment horizontal="center" vertical="center" textRotation="0" wrapText="0" indent="0" justifyLastLine="0" shrinkToFit="0" readingOrder="0"/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alignment horizontal="center" vertical="center" textRotation="0" wrapText="0" indent="0" justifyLastLine="0" shrinkToFit="0" readingOrder="0"/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alignment horizontal="center" vertical="center" textRotation="0" wrapText="0" indent="0" justifyLastLine="0" shrinkToFit="0" readingOrder="0"/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z val="12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alignment horizontal="center" vertical="center" textRotation="0" wrapText="0" indent="0" justifyLastLine="0" shrinkToFit="0" readingOrder="0"/>
      <border outline="0">
        <left/>
        <right style="thin">
          <color indexed="64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0000"/>
      <color rgb="FF1FF514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SALIDAS!A1"/><Relationship Id="rId1" Type="http://schemas.openxmlformats.org/officeDocument/2006/relationships/hyperlink" Target="#INGRES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SALIDAS!A1"/><Relationship Id="rId1" Type="http://schemas.openxmlformats.org/officeDocument/2006/relationships/hyperlink" Target="#INVENTAR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INGRESOS!A1"/><Relationship Id="rId1" Type="http://schemas.openxmlformats.org/officeDocument/2006/relationships/hyperlink" Target="#INVENTAR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825667</xdr:colOff>
      <xdr:row>2</xdr:row>
      <xdr:rowOff>102269</xdr:rowOff>
    </xdr:from>
    <xdr:to>
      <xdr:col>6</xdr:col>
      <xdr:colOff>745456</xdr:colOff>
      <xdr:row>3</xdr:row>
      <xdr:rowOff>142374</xdr:rowOff>
    </xdr:to>
    <xdr:sp macro="" textlink="">
      <xdr:nvSpPr>
        <xdr:cNvPr id="2" name="Rectá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159667" y="292769"/>
          <a:ext cx="748464" cy="230605"/>
        </a:xfrm>
        <a:prstGeom prst="rect">
          <a:avLst/>
        </a:prstGeom>
        <a:solidFill>
          <a:srgbClr val="C00000"/>
        </a:solidFill>
        <a:ln>
          <a:solidFill>
            <a:sysClr val="windowText" lastClr="000000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800" b="1">
              <a:solidFill>
                <a:schemeClr val="bg1"/>
              </a:solidFill>
            </a:rPr>
            <a:t>INGRESOS</a:t>
          </a:r>
        </a:p>
      </xdr:txBody>
    </xdr:sp>
    <xdr:clientData/>
  </xdr:twoCellAnchor>
  <xdr:twoCellAnchor>
    <xdr:from>
      <xdr:col>7</xdr:col>
      <xdr:colOff>101767</xdr:colOff>
      <xdr:row>2</xdr:row>
      <xdr:rowOff>92744</xdr:rowOff>
    </xdr:from>
    <xdr:to>
      <xdr:col>7</xdr:col>
      <xdr:colOff>850231</xdr:colOff>
      <xdr:row>3</xdr:row>
      <xdr:rowOff>132849</xdr:rowOff>
    </xdr:to>
    <xdr:sp macro="" textlink="">
      <xdr:nvSpPr>
        <xdr:cNvPr id="4" name="Rectá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093117" y="283244"/>
          <a:ext cx="748464" cy="230605"/>
        </a:xfrm>
        <a:prstGeom prst="rect">
          <a:avLst/>
        </a:prstGeom>
        <a:solidFill>
          <a:srgbClr val="C00000"/>
        </a:solidFill>
        <a:ln>
          <a:solidFill>
            <a:sysClr val="windowText" lastClr="000000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800" b="1">
              <a:solidFill>
                <a:schemeClr val="bg1"/>
              </a:solidFill>
            </a:rPr>
            <a:t>SALIDAS</a:t>
          </a:r>
        </a:p>
      </xdr:txBody>
    </xdr:sp>
    <xdr:clientData/>
  </xdr:twoCellAnchor>
  <xdr:twoCellAnchor editAs="oneCell">
    <xdr:from>
      <xdr:col>0</xdr:col>
      <xdr:colOff>171450</xdr:colOff>
      <xdr:row>2</xdr:row>
      <xdr:rowOff>19050</xdr:rowOff>
    </xdr:from>
    <xdr:to>
      <xdr:col>2</xdr:col>
      <xdr:colOff>847725</xdr:colOff>
      <xdr:row>3</xdr:row>
      <xdr:rowOff>185561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5313" b="16069"/>
        <a:stretch/>
      </xdr:blipFill>
      <xdr:spPr>
        <a:xfrm>
          <a:off x="171450" y="476250"/>
          <a:ext cx="1533525" cy="357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102269</xdr:rowOff>
    </xdr:from>
    <xdr:to>
      <xdr:col>6</xdr:col>
      <xdr:colOff>745456</xdr:colOff>
      <xdr:row>2</xdr:row>
      <xdr:rowOff>142374</xdr:rowOff>
    </xdr:to>
    <xdr:sp macro="" textlink="">
      <xdr:nvSpPr>
        <xdr:cNvPr id="2" name="Rectá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578642" y="292769"/>
          <a:ext cx="748464" cy="230605"/>
        </a:xfrm>
        <a:prstGeom prst="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800" b="1">
              <a:solidFill>
                <a:schemeClr val="tx1">
                  <a:lumMod val="95000"/>
                  <a:lumOff val="5000"/>
                </a:schemeClr>
              </a:solidFill>
            </a:rPr>
            <a:t>INVENTARIO</a:t>
          </a:r>
        </a:p>
      </xdr:txBody>
    </xdr:sp>
    <xdr:clientData/>
  </xdr:twoCellAnchor>
  <xdr:twoCellAnchor>
    <xdr:from>
      <xdr:col>5</xdr:col>
      <xdr:colOff>1511467</xdr:colOff>
      <xdr:row>1</xdr:row>
      <xdr:rowOff>102269</xdr:rowOff>
    </xdr:from>
    <xdr:to>
      <xdr:col>5</xdr:col>
      <xdr:colOff>2259931</xdr:colOff>
      <xdr:row>2</xdr:row>
      <xdr:rowOff>142374</xdr:rowOff>
    </xdr:to>
    <xdr:sp macro="" textlink="">
      <xdr:nvSpPr>
        <xdr:cNvPr id="3" name="Rectá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492792" y="292769"/>
          <a:ext cx="748464" cy="230605"/>
        </a:xfrm>
        <a:prstGeom prst="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800" b="1">
              <a:solidFill>
                <a:schemeClr val="tx1">
                  <a:lumMod val="95000"/>
                  <a:lumOff val="5000"/>
                </a:schemeClr>
              </a:solidFill>
            </a:rPr>
            <a:t>SALIDAS</a:t>
          </a:r>
        </a:p>
      </xdr:txBody>
    </xdr:sp>
    <xdr:clientData/>
  </xdr:twoCellAnchor>
  <xdr:twoCellAnchor>
    <xdr:from>
      <xdr:col>7</xdr:col>
      <xdr:colOff>0</xdr:colOff>
      <xdr:row>2</xdr:row>
      <xdr:rowOff>92744</xdr:rowOff>
    </xdr:from>
    <xdr:to>
      <xdr:col>7</xdr:col>
      <xdr:colOff>0</xdr:colOff>
      <xdr:row>3</xdr:row>
      <xdr:rowOff>132849</xdr:rowOff>
    </xdr:to>
    <xdr:sp macro="" textlink="">
      <xdr:nvSpPr>
        <xdr:cNvPr id="7" name="Rectángulo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55F7B2-13C4-48A0-BB65-F67B6305F0FC}"/>
            </a:ext>
          </a:extLst>
        </xdr:cNvPr>
        <xdr:cNvSpPr/>
      </xdr:nvSpPr>
      <xdr:spPr>
        <a:xfrm>
          <a:off x="10020300" y="530894"/>
          <a:ext cx="593056" cy="230605"/>
        </a:xfrm>
        <a:prstGeom prst="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800" b="1">
              <a:solidFill>
                <a:schemeClr val="tx1">
                  <a:lumMod val="95000"/>
                  <a:lumOff val="5000"/>
                </a:schemeClr>
              </a:solidFill>
            </a:rPr>
            <a:t>INVENTARIO</a:t>
          </a:r>
        </a:p>
      </xdr:txBody>
    </xdr:sp>
    <xdr:clientData/>
  </xdr:twoCellAnchor>
  <xdr:twoCellAnchor editAs="oneCell">
    <xdr:from>
      <xdr:col>0</xdr:col>
      <xdr:colOff>134471</xdr:colOff>
      <xdr:row>1</xdr:row>
      <xdr:rowOff>56031</xdr:rowOff>
    </xdr:from>
    <xdr:to>
      <xdr:col>3</xdr:col>
      <xdr:colOff>865452</xdr:colOff>
      <xdr:row>3</xdr:row>
      <xdr:rowOff>395031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6576526-E5D1-A0FA-3A08-2E7CC9D88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324972"/>
          <a:ext cx="2624775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257175</xdr:colOff>
      <xdr:row>2</xdr:row>
      <xdr:rowOff>92744</xdr:rowOff>
    </xdr:from>
    <xdr:to>
      <xdr:col>8</xdr:col>
      <xdr:colOff>1002631</xdr:colOff>
      <xdr:row>3</xdr:row>
      <xdr:rowOff>132849</xdr:rowOff>
    </xdr:to>
    <xdr:sp macro="" textlink="">
      <xdr:nvSpPr>
        <xdr:cNvPr id="2" name="Rectá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581650" y="283244"/>
          <a:ext cx="745456" cy="230605"/>
        </a:xfrm>
        <a:prstGeom prst="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800" b="1">
              <a:solidFill>
                <a:schemeClr val="tx1">
                  <a:lumMod val="95000"/>
                  <a:lumOff val="5000"/>
                </a:schemeClr>
              </a:solidFill>
            </a:rPr>
            <a:t>INVENTARIO</a:t>
          </a:r>
        </a:p>
      </xdr:txBody>
    </xdr:sp>
    <xdr:clientData/>
  </xdr:twoCellAnchor>
  <xdr:twoCellAnchor>
    <xdr:from>
      <xdr:col>7</xdr:col>
      <xdr:colOff>635168</xdr:colOff>
      <xdr:row>2</xdr:row>
      <xdr:rowOff>102269</xdr:rowOff>
    </xdr:from>
    <xdr:to>
      <xdr:col>8</xdr:col>
      <xdr:colOff>190501</xdr:colOff>
      <xdr:row>3</xdr:row>
      <xdr:rowOff>142374</xdr:rowOff>
    </xdr:to>
    <xdr:sp macro="" textlink="">
      <xdr:nvSpPr>
        <xdr:cNvPr id="3" name="Rectá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912268" y="349919"/>
          <a:ext cx="822158" cy="230605"/>
        </a:xfrm>
        <a:prstGeom prst="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800" b="1">
              <a:solidFill>
                <a:schemeClr val="tx1">
                  <a:lumMod val="95000"/>
                  <a:lumOff val="5000"/>
                </a:schemeClr>
              </a:solidFill>
            </a:rPr>
            <a:t>INGRESOS</a:t>
          </a:r>
        </a:p>
      </xdr:txBody>
    </xdr:sp>
    <xdr:clientData/>
  </xdr:twoCellAnchor>
  <xdr:twoCellAnchor editAs="oneCell">
    <xdr:from>
      <xdr:col>1</xdr:col>
      <xdr:colOff>22412</xdr:colOff>
      <xdr:row>1</xdr:row>
      <xdr:rowOff>134471</xdr:rowOff>
    </xdr:from>
    <xdr:to>
      <xdr:col>4</xdr:col>
      <xdr:colOff>226716</xdr:colOff>
      <xdr:row>3</xdr:row>
      <xdr:rowOff>417442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A82FCD6-04E1-4F52-AD59-09BC0E54E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324971"/>
          <a:ext cx="2624775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614</xdr:row>
      <xdr:rowOff>0</xdr:rowOff>
    </xdr:from>
    <xdr:ext cx="594360" cy="42672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314575" y="116947950"/>
          <a:ext cx="5943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820</xdr:row>
      <xdr:rowOff>19050</xdr:rowOff>
    </xdr:from>
    <xdr:to>
      <xdr:col>0</xdr:col>
      <xdr:colOff>9525</xdr:colOff>
      <xdr:row>820</xdr:row>
      <xdr:rowOff>28575</xdr:rowOff>
    </xdr:to>
    <xdr:pic>
      <xdr:nvPicPr>
        <xdr:cNvPr id="3" name="Imagen 2" descr="Item class">
          <a:extLst>
            <a:ext uri="{FF2B5EF4-FFF2-40B4-BE49-F238E27FC236}">
              <a16:creationId xmlns:a16="http://schemas.microsoft.com/office/drawing/2014/main" id="{708E209B-3A22-40C8-A0BC-E37F68AC9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30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882</xdr:row>
      <xdr:rowOff>0</xdr:rowOff>
    </xdr:from>
    <xdr:to>
      <xdr:col>0</xdr:col>
      <xdr:colOff>9525</xdr:colOff>
      <xdr:row>882</xdr:row>
      <xdr:rowOff>9525</xdr:rowOff>
    </xdr:to>
    <xdr:pic>
      <xdr:nvPicPr>
        <xdr:cNvPr id="4" name="Imagen 3" descr="Item class">
          <a:extLst>
            <a:ext uri="{FF2B5EF4-FFF2-40B4-BE49-F238E27FC236}">
              <a16:creationId xmlns:a16="http://schemas.microsoft.com/office/drawing/2014/main" id="{443AE9AD-DF1C-4A77-834D-099A4E8AF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2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4</xdr:col>
      <xdr:colOff>666750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069"/>
        <a:stretch/>
      </xdr:blipFill>
      <xdr:spPr>
        <a:xfrm>
          <a:off x="9525" y="0"/>
          <a:ext cx="1800225" cy="6000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NTARIO" displayName="INVENTARIO" ref="B6:H166" totalsRowShown="0" headerRowDxfId="121" dataDxfId="120">
  <autoFilter ref="B6:H166" xr:uid="{00000000-0009-0000-0100-000001000000}"/>
  <sortState xmlns:xlrd2="http://schemas.microsoft.com/office/spreadsheetml/2017/richdata2" ref="B7:H69">
    <sortCondition ref="B6:B69"/>
  </sortState>
  <tableColumns count="7">
    <tableColumn id="1" xr3:uid="{00000000-0010-0000-0000-000001000000}" name="item" dataDxfId="119"/>
    <tableColumn id="2" xr3:uid="{00000000-0010-0000-0000-000002000000}" name="Código" dataDxfId="118"/>
    <tableColumn id="3" xr3:uid="{00000000-0010-0000-0000-000003000000}" name="Descripcion" dataDxfId="117">
      <calculatedColumnFormula>VLOOKUP(INVENTARIO[[#This Row],[Código]],'LISTA DE CODIGOS'!$A:$E,2,FALSE)</calculatedColumnFormula>
    </tableColumn>
    <tableColumn id="4" xr3:uid="{00000000-0010-0000-0000-000004000000}" name="Entradas " dataDxfId="116">
      <calculatedColumnFormula>SUMIFS(INGRESOS[Cantidad],INGRESOS[Código],INVENTARIO[[#This Row],[Código]])</calculatedColumnFormula>
    </tableColumn>
    <tableColumn id="5" xr3:uid="{00000000-0010-0000-0000-000005000000}" name="Salidas" dataDxfId="115">
      <calculatedColumnFormula>SUMIFS(SALIDAS[Cantidad],SALIDAS[Código],INVENTARIO[[#This Row],[Código]])</calculatedColumnFormula>
    </tableColumn>
    <tableColumn id="6" xr3:uid="{00000000-0010-0000-0000-000006000000}" name="Stock " dataDxfId="114">
      <calculatedColumnFormula>INVENTARIO[[#This Row],[Entradas ]]-INVENTARIO[[#This Row],[Salidas]]</calculatedColumnFormula>
    </tableColumn>
    <tableColumn id="7" xr3:uid="{00000000-0010-0000-0000-000007000000}" name="Stock fisico" dataDxfId="113">
      <calculatedColumnFormula>INVENTARIO[[#This Row],[Entradas ]]-INVENTARIO[[#This Row],[Salidas]]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INGRESOS" displayName="INGRESOS" ref="B6:G758" totalsRowShown="0" headerRowDxfId="112" dataDxfId="110" headerRowBorderDxfId="111">
  <autoFilter ref="B6:G758" xr:uid="{00000000-000C-0000-FFFF-FFFF01000000}"/>
  <tableColumns count="6">
    <tableColumn id="1" xr3:uid="{00000000-0010-0000-0100-000001000000}" name="Item" dataDxfId="109"/>
    <tableColumn id="8" xr3:uid="{00000000-0010-0000-0100-000008000000}" name="N° Guia" dataDxfId="108"/>
    <tableColumn id="10" xr3:uid="{00000000-0010-0000-0100-00000A000000}" name="Fecha de ingreso" dataDxfId="107"/>
    <tableColumn id="2" xr3:uid="{00000000-0010-0000-0100-000002000000}" name="Código" dataDxfId="106"/>
    <tableColumn id="3" xr3:uid="{00000000-0010-0000-0100-000003000000}" name="Descripcion" dataDxfId="105">
      <calculatedColumnFormula>VLOOKUP(INGRESOS[[#This Row],[Código]],INVENTARIO[[Código]:[Descripcion]],2,0)</calculatedColumnFormula>
    </tableColumn>
    <tableColumn id="6" xr3:uid="{00000000-0010-0000-0100-000006000000}" name="Cantidad" dataDxfId="10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SALIDAS" displayName="SALIDAS" ref="B6:I783" totalsRowShown="0" headerRowDxfId="103" dataDxfId="101" headerRowBorderDxfId="102" tableBorderDxfId="100" totalsRowBorderDxfId="99">
  <autoFilter ref="B6:I783" xr:uid="{00000000-0009-0000-0100-000003000000}"/>
  <sortState xmlns:xlrd2="http://schemas.microsoft.com/office/spreadsheetml/2017/richdata2" ref="B7:I70">
    <sortCondition ref="B6:B70"/>
  </sortState>
  <tableColumns count="8">
    <tableColumn id="1" xr3:uid="{00000000-0010-0000-0200-000001000000}" name="item" dataDxfId="98"/>
    <tableColumn id="10" xr3:uid="{00000000-0010-0000-0200-00000A000000}" name="Fecha" dataDxfId="97"/>
    <tableColumn id="2" xr3:uid="{00000000-0010-0000-0200-000002000000}" name="Código" dataDxfId="96"/>
    <tableColumn id="3" xr3:uid="{00000000-0010-0000-0200-000003000000}" name="Descripción" dataDxfId="95">
      <calculatedColumnFormula>VLOOKUP(SALIDAS[[#This Row],[Código]],'LISTA DE CODIGOS'!$A:$E,2,FALSE)</calculatedColumnFormula>
    </tableColumn>
    <tableColumn id="8" xr3:uid="{00000000-0010-0000-0200-000008000000}" name="Nombre" dataDxfId="94"/>
    <tableColumn id="4" xr3:uid="{00000000-0010-0000-0200-000004000000}" name="Motivo" dataDxfId="93"/>
    <tableColumn id="9" xr3:uid="{51CA4D52-A5EF-42CA-863F-7833699C18C7}" name="Detalle" dataDxfId="92"/>
    <tableColumn id="5" xr3:uid="{00000000-0010-0000-0200-000005000000}" name="Cantidad" dataDxfId="9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CBF4A25-15EC-4609-AD31-18401854D566}" name="Tabla4" displayName="Tabla4" ref="A1:E137" totalsRowShown="0" headerRowDxfId="90" dataDxfId="88" headerRowBorderDxfId="89" tableBorderDxfId="87" totalsRowBorderDxfId="86">
  <autoFilter ref="A1:E137" xr:uid="{8CBF4A25-15EC-4609-AD31-18401854D566}"/>
  <tableColumns count="5">
    <tableColumn id="1" xr3:uid="{235CF071-7CDF-46F6-8157-91A37C4C14C5}" name="CÓDIGO" dataDxfId="85"/>
    <tableColumn id="2" xr3:uid="{704F447F-8DA2-4D81-A37D-08141FD33906}" name="EPP" dataDxfId="84"/>
    <tableColumn id="3" xr3:uid="{BFC3EB3B-84F7-4310-979C-97A65FD30130}" name="TIPO" dataDxfId="83"/>
    <tableColumn id="4" xr3:uid="{63CDB1B8-43EB-410A-AE91-12497B068F1E}" name="TALLA" dataDxfId="82"/>
    <tableColumn id="5" xr3:uid="{12607BF2-5910-4BBE-A172-40EDA8A24593}" name="MARCA" dataDxfId="8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B2:I166"/>
  <sheetViews>
    <sheetView showGridLines="0" view="pageBreakPreview" topLeftCell="A10" zoomScaleNormal="100" zoomScaleSheetLayoutView="100" workbookViewId="0">
      <selection activeCell="C14" sqref="C14"/>
    </sheetView>
  </sheetViews>
  <sheetFormatPr baseColWidth="10" defaultColWidth="11.42578125" defaultRowHeight="15" x14ac:dyDescent="0.25"/>
  <cols>
    <col min="1" max="1" width="2.7109375" customWidth="1"/>
    <col min="2" max="2" width="10.140625" style="1" customWidth="1"/>
    <col min="3" max="3" width="16.28515625" style="1" customWidth="1"/>
    <col min="4" max="4" width="60.140625" style="1" bestFit="1" customWidth="1"/>
    <col min="5" max="7" width="12.42578125" style="1" customWidth="1"/>
    <col min="8" max="8" width="14.5703125" style="1" customWidth="1"/>
    <col min="9" max="9" width="11.42578125" style="154"/>
  </cols>
  <sheetData>
    <row r="2" spans="2:8" ht="31.5" customHeight="1" x14ac:dyDescent="0.25">
      <c r="B2" s="162"/>
      <c r="C2" s="191" t="s">
        <v>0</v>
      </c>
      <c r="D2" s="191"/>
      <c r="E2" s="191"/>
      <c r="F2" s="191"/>
      <c r="G2" s="191"/>
      <c r="H2" s="163"/>
    </row>
    <row r="4" spans="2:8" ht="15.75" thickBot="1" x14ac:dyDescent="0.3">
      <c r="B4" s="190"/>
      <c r="C4" s="190"/>
      <c r="D4" s="190"/>
      <c r="E4" s="190"/>
      <c r="F4" s="190"/>
      <c r="G4" s="190"/>
      <c r="H4" s="190"/>
    </row>
    <row r="5" spans="2:8" ht="11.25" customHeight="1" thickTop="1" x14ac:dyDescent="0.25"/>
    <row r="6" spans="2:8" ht="26.1" customHeight="1" thickTop="1" x14ac:dyDescent="0.25">
      <c r="B6" s="68" t="s">
        <v>1</v>
      </c>
      <c r="C6" s="68" t="s">
        <v>2</v>
      </c>
      <c r="D6" s="68" t="s">
        <v>3</v>
      </c>
      <c r="E6" s="68" t="s">
        <v>4</v>
      </c>
      <c r="F6" s="68" t="s">
        <v>5</v>
      </c>
      <c r="G6" s="68" t="s">
        <v>6</v>
      </c>
      <c r="H6" s="68" t="s">
        <v>7</v>
      </c>
    </row>
    <row r="7" spans="2:8" x14ac:dyDescent="0.25">
      <c r="B7" s="175">
        <v>1</v>
      </c>
      <c r="C7" s="159" t="s">
        <v>8</v>
      </c>
      <c r="D7" s="69" t="str">
        <f>VLOOKUP(INVENTARIO[[#This Row],[Código]],'LISTA DE CODIGOS'!$A:$E,2,FALSE)</f>
        <v xml:space="preserve">GUANTES DE NITRILO (CAJA 50 PARES) TALLA M </v>
      </c>
      <c r="E7" s="182">
        <f>SUMIFS(INGRESOS[Cantidad],INGRESOS[Código],INVENTARIO[[#This Row],[Código]])</f>
        <v>10</v>
      </c>
      <c r="F7" s="182">
        <f>SUMIFS(SALIDAS[Cantidad],SALIDAS[Código],INVENTARIO[[#This Row],[Código]])</f>
        <v>9</v>
      </c>
      <c r="G7" s="182">
        <f>INVENTARIO[[#This Row],[Entradas ]]-INVENTARIO[[#This Row],[Salidas]]</f>
        <v>1</v>
      </c>
      <c r="H7" s="182">
        <f>INVENTARIO[[#This Row],[Entradas ]]-INVENTARIO[[#This Row],[Salidas]]</f>
        <v>1</v>
      </c>
    </row>
    <row r="8" spans="2:8" x14ac:dyDescent="0.25">
      <c r="B8" s="175">
        <v>2</v>
      </c>
      <c r="C8" s="159" t="s">
        <v>9</v>
      </c>
      <c r="D8" s="69" t="str">
        <f>VLOOKUP(INVENTARIO[[#This Row],[Código]],'LISTA DE CODIGOS'!$A:$E,2,FALSE)</f>
        <v>TAPONES AUDITIVOS STEELPRO (PAR)</v>
      </c>
      <c r="E8" s="182">
        <f>SUMIFS(INGRESOS[Cantidad],INGRESOS[Código],INVENTARIO[[#This Row],[Código]])</f>
        <v>9</v>
      </c>
      <c r="F8" s="182">
        <f>SUMIFS(SALIDAS[Cantidad],SALIDAS[Código],INVENTARIO[[#This Row],[Código]])</f>
        <v>7</v>
      </c>
      <c r="G8" s="182">
        <f>INVENTARIO[[#This Row],[Entradas ]]-INVENTARIO[[#This Row],[Salidas]]</f>
        <v>2</v>
      </c>
      <c r="H8" s="182">
        <f>INVENTARIO[[#This Row],[Entradas ]]-INVENTARIO[[#This Row],[Salidas]]</f>
        <v>2</v>
      </c>
    </row>
    <row r="9" spans="2:8" x14ac:dyDescent="0.25">
      <c r="B9" s="175">
        <v>3</v>
      </c>
      <c r="C9" s="159" t="s">
        <v>10</v>
      </c>
      <c r="D9" s="69" t="str">
        <f>VLOOKUP(INVENTARIO[[#This Row],[Código]],'LISTA DE CODIGOS'!$A:$E,2,FALSE)</f>
        <v>FILTROS 7093 MORADO POLVO Y PARTICULAS (PAR)</v>
      </c>
      <c r="E9" s="182">
        <f>SUMIFS(INGRESOS[Cantidad],INGRESOS[Código],INVENTARIO[[#This Row],[Código]])</f>
        <v>46</v>
      </c>
      <c r="F9" s="182">
        <f>SUMIFS(SALIDAS[Cantidad],SALIDAS[Código],INVENTARIO[[#This Row],[Código]])</f>
        <v>25</v>
      </c>
      <c r="G9" s="182">
        <f>INVENTARIO[[#This Row],[Entradas ]]-INVENTARIO[[#This Row],[Salidas]]</f>
        <v>21</v>
      </c>
      <c r="H9" s="182">
        <f>INVENTARIO[[#This Row],[Entradas ]]-INVENTARIO[[#This Row],[Salidas]]</f>
        <v>21</v>
      </c>
    </row>
    <row r="10" spans="2:8" x14ac:dyDescent="0.25">
      <c r="B10" s="175">
        <v>4</v>
      </c>
      <c r="C10" s="159" t="s">
        <v>11</v>
      </c>
      <c r="D10" s="69" t="str">
        <f>VLOOKUP(INVENTARIO[[#This Row],[Código]],'LISTA DE CODIGOS'!$A:$E,2,FALSE)</f>
        <v>CARTUCHOS 6003 GASES Y VAPORES (PAR)</v>
      </c>
      <c r="E10" s="182">
        <f>SUMIFS(INGRESOS[Cantidad],INGRESOS[Código],INVENTARIO[[#This Row],[Código]])</f>
        <v>12</v>
      </c>
      <c r="F10" s="182">
        <f>SUMIFS(SALIDAS[Cantidad],SALIDAS[Código],INVENTARIO[[#This Row],[Código]])</f>
        <v>9</v>
      </c>
      <c r="G10" s="182">
        <f>INVENTARIO[[#This Row],[Entradas ]]-INVENTARIO[[#This Row],[Salidas]]</f>
        <v>3</v>
      </c>
      <c r="H10" s="182">
        <f>INVENTARIO[[#This Row],[Entradas ]]-INVENTARIO[[#This Row],[Salidas]]</f>
        <v>3</v>
      </c>
    </row>
    <row r="11" spans="2:8" x14ac:dyDescent="0.25">
      <c r="B11" s="175">
        <v>5</v>
      </c>
      <c r="C11" s="159" t="s">
        <v>12</v>
      </c>
      <c r="D11" s="69" t="str">
        <f>VLOOKUP(INVENTARIO[[#This Row],[Código]],'LISTA DE CODIGOS'!$A:$E,2,FALSE)</f>
        <v>MAMELUCO BLANCO TALLA L DELTAPLUS</v>
      </c>
      <c r="E11" s="182">
        <f>SUMIFS(INGRESOS[Cantidad],INGRESOS[Código],INVENTARIO[[#This Row],[Código]])</f>
        <v>90</v>
      </c>
      <c r="F11" s="182">
        <f>SUMIFS(SALIDAS[Cantidad],SALIDAS[Código],INVENTARIO[[#This Row],[Código]])</f>
        <v>91</v>
      </c>
      <c r="G11" s="182">
        <f>INVENTARIO[[#This Row],[Entradas ]]-INVENTARIO[[#This Row],[Salidas]]</f>
        <v>-1</v>
      </c>
      <c r="H11" s="182">
        <f>INVENTARIO[[#This Row],[Entradas ]]-INVENTARIO[[#This Row],[Salidas]]</f>
        <v>-1</v>
      </c>
    </row>
    <row r="12" spans="2:8" x14ac:dyDescent="0.25">
      <c r="B12" s="175">
        <v>6</v>
      </c>
      <c r="C12" s="159" t="s">
        <v>13</v>
      </c>
      <c r="D12" s="69" t="str">
        <f>VLOOKUP(INVENTARIO[[#This Row],[Código]],'LISTA DE CODIGOS'!$A:$E,2,FALSE)</f>
        <v>GUANTES SHOWA 377 TALLA M (PAR)</v>
      </c>
      <c r="E12" s="182">
        <f>SUMIFS(INGRESOS[Cantidad],INGRESOS[Código],INVENTARIO[[#This Row],[Código]])</f>
        <v>31</v>
      </c>
      <c r="F12" s="182">
        <f>SUMIFS(SALIDAS[Cantidad],SALIDAS[Código],INVENTARIO[[#This Row],[Código]])</f>
        <v>26</v>
      </c>
      <c r="G12" s="182">
        <f>INVENTARIO[[#This Row],[Entradas ]]-INVENTARIO[[#This Row],[Salidas]]</f>
        <v>5</v>
      </c>
      <c r="H12" s="182">
        <f>INVENTARIO[[#This Row],[Entradas ]]-INVENTARIO[[#This Row],[Salidas]]</f>
        <v>5</v>
      </c>
    </row>
    <row r="13" spans="2:8" x14ac:dyDescent="0.25">
      <c r="B13" s="175">
        <v>7</v>
      </c>
      <c r="C13" s="159" t="s">
        <v>14</v>
      </c>
      <c r="D13" s="69" t="str">
        <f>VLOOKUP(INVENTARIO[[#This Row],[Código]],'LISTA DE CODIGOS'!$A:$E,2,FALSE)</f>
        <v>GUANTES DE BADANA CLUTE AMARILLO TALLA M (PAR)</v>
      </c>
      <c r="E13" s="182">
        <f>SUMIFS(INGRESOS[Cantidad],INGRESOS[Código],INVENTARIO[[#This Row],[Código]])</f>
        <v>15</v>
      </c>
      <c r="F13" s="182">
        <f>SUMIFS(SALIDAS[Cantidad],SALIDAS[Código],INVENTARIO[[#This Row],[Código]])</f>
        <v>9</v>
      </c>
      <c r="G13" s="182">
        <f>INVENTARIO[[#This Row],[Entradas ]]-INVENTARIO[[#This Row],[Salidas]]</f>
        <v>6</v>
      </c>
      <c r="H13" s="182">
        <f>INVENTARIO[[#This Row],[Entradas ]]-INVENTARIO[[#This Row],[Salidas]]</f>
        <v>6</v>
      </c>
    </row>
    <row r="14" spans="2:8" x14ac:dyDescent="0.25">
      <c r="B14" s="175">
        <v>8</v>
      </c>
      <c r="C14" s="159" t="s">
        <v>15</v>
      </c>
      <c r="D14" s="69" t="str">
        <f>VLOOKUP(INVENTARIO[[#This Row],[Código]],'LISTA DE CODIGOS'!$A:$E,2,FALSE)</f>
        <v>ROLLO DE PAÑO AZUL</v>
      </c>
      <c r="E14" s="182">
        <f>SUMIFS(INGRESOS[Cantidad],INGRESOS[Código],INVENTARIO[[#This Row],[Código]])</f>
        <v>14</v>
      </c>
      <c r="F14" s="182">
        <f>SUMIFS(SALIDAS[Cantidad],SALIDAS[Código],INVENTARIO[[#This Row],[Código]])</f>
        <v>14</v>
      </c>
      <c r="G14" s="182">
        <f>INVENTARIO[[#This Row],[Entradas ]]-INVENTARIO[[#This Row],[Salidas]]</f>
        <v>0</v>
      </c>
      <c r="H14" s="182">
        <f>INVENTARIO[[#This Row],[Entradas ]]-INVENTARIO[[#This Row],[Salidas]]</f>
        <v>0</v>
      </c>
    </row>
    <row r="15" spans="2:8" x14ac:dyDescent="0.25">
      <c r="B15" s="175">
        <v>9</v>
      </c>
      <c r="C15" s="159" t="s">
        <v>16</v>
      </c>
      <c r="D15" s="69" t="str">
        <f>VLOOKUP(INVENTARIO[[#This Row],[Código]],'LISTA DE CODIGOS'!$A:$E,2,FALSE)</f>
        <v>ADAPTADOR PARA FILTRO (PAR)</v>
      </c>
      <c r="E15" s="182">
        <f>SUMIFS(INGRESOS[Cantidad],INGRESOS[Código],INVENTARIO[[#This Row],[Código]])</f>
        <v>8</v>
      </c>
      <c r="F15" s="182">
        <f>SUMIFS(SALIDAS[Cantidad],SALIDAS[Código],INVENTARIO[[#This Row],[Código]])</f>
        <v>4</v>
      </c>
      <c r="G15" s="182">
        <f>INVENTARIO[[#This Row],[Entradas ]]-INVENTARIO[[#This Row],[Salidas]]</f>
        <v>4</v>
      </c>
      <c r="H15" s="182">
        <f>INVENTARIO[[#This Row],[Entradas ]]-INVENTARIO[[#This Row],[Salidas]]</f>
        <v>4</v>
      </c>
    </row>
    <row r="16" spans="2:8" x14ac:dyDescent="0.25">
      <c r="B16" s="175">
        <v>10</v>
      </c>
      <c r="C16" s="159" t="s">
        <v>17</v>
      </c>
      <c r="D16" s="69" t="str">
        <f>VLOOKUP(INVENTARIO[[#This Row],[Código]],'LISTA DE CODIGOS'!$A:$E,2,FALSE)</f>
        <v>LENTES DE SEGURIDAD TRANSPARENTES 3M</v>
      </c>
      <c r="E16" s="182">
        <f>SUMIFS(INGRESOS[Cantidad],INGRESOS[Código],INVENTARIO[[#This Row],[Código]])</f>
        <v>12</v>
      </c>
      <c r="F16" s="182">
        <f>SUMIFS(SALIDAS[Cantidad],SALIDAS[Código],INVENTARIO[[#This Row],[Código]])</f>
        <v>12</v>
      </c>
      <c r="G16" s="182">
        <f>INVENTARIO[[#This Row],[Entradas ]]-INVENTARIO[[#This Row],[Salidas]]</f>
        <v>0</v>
      </c>
      <c r="H16" s="182">
        <f>INVENTARIO[[#This Row],[Entradas ]]-INVENTARIO[[#This Row],[Salidas]]</f>
        <v>0</v>
      </c>
    </row>
    <row r="17" spans="2:8" x14ac:dyDescent="0.25">
      <c r="B17" s="175">
        <v>11</v>
      </c>
      <c r="C17" s="159" t="s">
        <v>18</v>
      </c>
      <c r="D17" s="69" t="str">
        <f>VLOOKUP(INVENTARIO[[#This Row],[Código]],'LISTA DE CODIGOS'!$A:$E,2,FALSE)</f>
        <v>BARBIQUEJOS CLUTE</v>
      </c>
      <c r="E17" s="182">
        <f>SUMIFS(INGRESOS[Cantidad],INGRESOS[Código],INVENTARIO[[#This Row],[Código]])</f>
        <v>16</v>
      </c>
      <c r="F17" s="182">
        <f>SUMIFS(SALIDAS[Cantidad],SALIDAS[Código],INVENTARIO[[#This Row],[Código]])</f>
        <v>9</v>
      </c>
      <c r="G17" s="182">
        <f>INVENTARIO[[#This Row],[Entradas ]]-INVENTARIO[[#This Row],[Salidas]]</f>
        <v>7</v>
      </c>
      <c r="H17" s="182">
        <f>INVENTARIO[[#This Row],[Entradas ]]-INVENTARIO[[#This Row],[Salidas]]</f>
        <v>7</v>
      </c>
    </row>
    <row r="18" spans="2:8" x14ac:dyDescent="0.25">
      <c r="B18" s="175">
        <v>12</v>
      </c>
      <c r="C18" s="159" t="s">
        <v>19</v>
      </c>
      <c r="D18" s="69" t="str">
        <f>VLOOKUP(INVENTARIO[[#This Row],[Código]],'LISTA DE CODIGOS'!$A:$E,2,FALSE)</f>
        <v>BLOQUEADOR SOLAR FPS 50+ 120 mL. RAYTAN</v>
      </c>
      <c r="E18" s="182">
        <f>SUMIFS(INGRESOS[Cantidad],INGRESOS[Código],INVENTARIO[[#This Row],[Código]])</f>
        <v>2</v>
      </c>
      <c r="F18" s="182">
        <f>SUMIFS(SALIDAS[Cantidad],SALIDAS[Código],INVENTARIO[[#This Row],[Código]])</f>
        <v>1</v>
      </c>
      <c r="G18" s="182">
        <f>INVENTARIO[[#This Row],[Entradas ]]-INVENTARIO[[#This Row],[Salidas]]</f>
        <v>1</v>
      </c>
      <c r="H18" s="182">
        <f>INVENTARIO[[#This Row],[Entradas ]]-INVENTARIO[[#This Row],[Salidas]]</f>
        <v>1</v>
      </c>
    </row>
    <row r="19" spans="2:8" x14ac:dyDescent="0.25">
      <c r="B19" s="175">
        <v>13</v>
      </c>
      <c r="C19" s="159" t="s">
        <v>8</v>
      </c>
      <c r="D19" s="69" t="str">
        <f>VLOOKUP(INVENTARIO[[#This Row],[Código]],'LISTA DE CODIGOS'!$A:$E,2,FALSE)</f>
        <v xml:space="preserve">GUANTES DE NITRILO (CAJA 50 PARES) TALLA M </v>
      </c>
      <c r="E19" s="182">
        <f>SUMIFS(INGRESOS[Cantidad],INGRESOS[Código],INVENTARIO[[#This Row],[Código]])</f>
        <v>10</v>
      </c>
      <c r="F19" s="182">
        <f>SUMIFS(SALIDAS[Cantidad],SALIDAS[Código],INVENTARIO[[#This Row],[Código]])</f>
        <v>9</v>
      </c>
      <c r="G19" s="182">
        <f>INVENTARIO[[#This Row],[Entradas ]]-INVENTARIO[[#This Row],[Salidas]]</f>
        <v>1</v>
      </c>
      <c r="H19" s="182">
        <f>INVENTARIO[[#This Row],[Entradas ]]-INVENTARIO[[#This Row],[Salidas]]</f>
        <v>1</v>
      </c>
    </row>
    <row r="20" spans="2:8" x14ac:dyDescent="0.25">
      <c r="B20" s="175">
        <v>14</v>
      </c>
      <c r="C20" s="159"/>
      <c r="D20" s="69" t="e">
        <f>VLOOKUP(INVENTARIO[[#This Row],[Código]],'LISTA DE CODIGOS'!$A:$E,2,FALSE)</f>
        <v>#N/A</v>
      </c>
      <c r="E20" s="182">
        <f>SUMIFS(INGRESOS[Cantidad],INGRESOS[Código],INVENTARIO[[#This Row],[Código]])</f>
        <v>0</v>
      </c>
      <c r="F20" s="182">
        <f>SUMIFS(SALIDAS[Cantidad],SALIDAS[Código],INVENTARIO[[#This Row],[Código]])</f>
        <v>0</v>
      </c>
      <c r="G20" s="182">
        <f>INVENTARIO[[#This Row],[Entradas ]]-INVENTARIO[[#This Row],[Salidas]]</f>
        <v>0</v>
      </c>
      <c r="H20" s="182">
        <f>INVENTARIO[[#This Row],[Entradas ]]-INVENTARIO[[#This Row],[Salidas]]</f>
        <v>0</v>
      </c>
    </row>
    <row r="21" spans="2:8" x14ac:dyDescent="0.25">
      <c r="B21" s="175">
        <v>15</v>
      </c>
      <c r="C21" s="159"/>
      <c r="D21" s="69" t="e">
        <f>VLOOKUP(INVENTARIO[[#This Row],[Código]],'LISTA DE CODIGOS'!$A:$E,2,FALSE)</f>
        <v>#N/A</v>
      </c>
      <c r="E21" s="182">
        <f>SUMIFS(INGRESOS[Cantidad],INGRESOS[Código],INVENTARIO[[#This Row],[Código]])</f>
        <v>0</v>
      </c>
      <c r="F21" s="182">
        <f>SUMIFS(SALIDAS[Cantidad],SALIDAS[Código],INVENTARIO[[#This Row],[Código]])</f>
        <v>0</v>
      </c>
      <c r="G21" s="182">
        <f>INVENTARIO[[#This Row],[Entradas ]]-INVENTARIO[[#This Row],[Salidas]]</f>
        <v>0</v>
      </c>
      <c r="H21" s="182">
        <f>INVENTARIO[[#This Row],[Entradas ]]-INVENTARIO[[#This Row],[Salidas]]</f>
        <v>0</v>
      </c>
    </row>
    <row r="22" spans="2:8" x14ac:dyDescent="0.25">
      <c r="B22" s="175">
        <v>16</v>
      </c>
      <c r="C22" s="159"/>
      <c r="D22" s="69" t="e">
        <f>VLOOKUP(INVENTARIO[[#This Row],[Código]],'LISTA DE CODIGOS'!$A:$E,2,FALSE)</f>
        <v>#N/A</v>
      </c>
      <c r="E22" s="182">
        <f>SUMIFS(INGRESOS[Cantidad],INGRESOS[Código],INVENTARIO[[#This Row],[Código]])</f>
        <v>0</v>
      </c>
      <c r="F22" s="182">
        <f>SUMIFS(SALIDAS[Cantidad],SALIDAS[Código],INVENTARIO[[#This Row],[Código]])</f>
        <v>0</v>
      </c>
      <c r="G22" s="182">
        <f>INVENTARIO[[#This Row],[Entradas ]]-INVENTARIO[[#This Row],[Salidas]]</f>
        <v>0</v>
      </c>
      <c r="H22" s="182">
        <f>INVENTARIO[[#This Row],[Entradas ]]-INVENTARIO[[#This Row],[Salidas]]</f>
        <v>0</v>
      </c>
    </row>
    <row r="23" spans="2:8" x14ac:dyDescent="0.25">
      <c r="B23" s="175">
        <v>17</v>
      </c>
      <c r="C23" s="159"/>
      <c r="D23" s="69" t="e">
        <f>VLOOKUP(INVENTARIO[[#This Row],[Código]],'LISTA DE CODIGOS'!$A:$E,2,FALSE)</f>
        <v>#N/A</v>
      </c>
      <c r="E23" s="182">
        <f>SUMIFS(INGRESOS[Cantidad],INGRESOS[Código],INVENTARIO[[#This Row],[Código]])</f>
        <v>0</v>
      </c>
      <c r="F23" s="182">
        <f>SUMIFS(SALIDAS[Cantidad],SALIDAS[Código],INVENTARIO[[#This Row],[Código]])</f>
        <v>0</v>
      </c>
      <c r="G23" s="182">
        <f>INVENTARIO[[#This Row],[Entradas ]]-INVENTARIO[[#This Row],[Salidas]]</f>
        <v>0</v>
      </c>
      <c r="H23" s="182">
        <f>INVENTARIO[[#This Row],[Entradas ]]-INVENTARIO[[#This Row],[Salidas]]</f>
        <v>0</v>
      </c>
    </row>
    <row r="24" spans="2:8" x14ac:dyDescent="0.25">
      <c r="B24" s="175">
        <v>18</v>
      </c>
      <c r="C24" s="159"/>
      <c r="D24" s="69" t="e">
        <f>VLOOKUP(INVENTARIO[[#This Row],[Código]],'LISTA DE CODIGOS'!$A:$E,2,FALSE)</f>
        <v>#N/A</v>
      </c>
      <c r="E24" s="182">
        <f>SUMIFS(INGRESOS[Cantidad],INGRESOS[Código],INVENTARIO[[#This Row],[Código]])</f>
        <v>0</v>
      </c>
      <c r="F24" s="182">
        <f>SUMIFS(SALIDAS[Cantidad],SALIDAS[Código],INVENTARIO[[#This Row],[Código]])</f>
        <v>0</v>
      </c>
      <c r="G24" s="182">
        <f>INVENTARIO[[#This Row],[Entradas ]]-INVENTARIO[[#This Row],[Salidas]]</f>
        <v>0</v>
      </c>
      <c r="H24" s="182">
        <f>INVENTARIO[[#This Row],[Entradas ]]-INVENTARIO[[#This Row],[Salidas]]</f>
        <v>0</v>
      </c>
    </row>
    <row r="25" spans="2:8" x14ac:dyDescent="0.25">
      <c r="B25" s="175">
        <v>19</v>
      </c>
      <c r="C25" s="159"/>
      <c r="D25" s="69" t="e">
        <f>VLOOKUP(INVENTARIO[[#This Row],[Código]],'LISTA DE CODIGOS'!$A:$E,2,FALSE)</f>
        <v>#N/A</v>
      </c>
      <c r="E25" s="156">
        <f>SUMIFS(INGRESOS[Cantidad],INGRESOS[Código],INVENTARIO[[#This Row],[Código]])</f>
        <v>0</v>
      </c>
      <c r="F25" s="182">
        <f>SUMIFS(SALIDAS[Cantidad],SALIDAS[Código],INVENTARIO[[#This Row],[Código]])</f>
        <v>0</v>
      </c>
      <c r="G25" s="156">
        <f>INVENTARIO[[#This Row],[Entradas ]]-INVENTARIO[[#This Row],[Salidas]]</f>
        <v>0</v>
      </c>
      <c r="H25" s="156">
        <f>INVENTARIO[[#This Row],[Entradas ]]-INVENTARIO[[#This Row],[Salidas]]</f>
        <v>0</v>
      </c>
    </row>
    <row r="26" spans="2:8" x14ac:dyDescent="0.25">
      <c r="B26" s="175">
        <v>20</v>
      </c>
      <c r="C26" s="159"/>
      <c r="D26" s="69" t="e">
        <f>VLOOKUP(INVENTARIO[[#This Row],[Código]],'LISTA DE CODIGOS'!$A:$E,2,FALSE)</f>
        <v>#N/A</v>
      </c>
      <c r="E26" s="69">
        <f>SUMIFS(INGRESOS[Cantidad],INGRESOS[Código],INVENTARIO[[#This Row],[Código]])</f>
        <v>0</v>
      </c>
      <c r="F26" s="182">
        <f>SUMIFS(SALIDAS[Cantidad],SALIDAS[Código],INVENTARIO[[#This Row],[Código]])</f>
        <v>0</v>
      </c>
      <c r="G26" s="69">
        <f>INVENTARIO[[#This Row],[Entradas ]]-INVENTARIO[[#This Row],[Salidas]]</f>
        <v>0</v>
      </c>
      <c r="H26" s="69">
        <f>INVENTARIO[[#This Row],[Entradas ]]-INVENTARIO[[#This Row],[Salidas]]</f>
        <v>0</v>
      </c>
    </row>
    <row r="27" spans="2:8" x14ac:dyDescent="0.25">
      <c r="B27" s="175">
        <v>21</v>
      </c>
      <c r="C27" s="159"/>
      <c r="D27" s="69" t="e">
        <f>VLOOKUP(INVENTARIO[[#This Row],[Código]],'LISTA DE CODIGOS'!$A:$E,2,FALSE)</f>
        <v>#N/A</v>
      </c>
      <c r="E27" s="69">
        <f>SUMIFS(INGRESOS[Cantidad],INGRESOS[Código],INVENTARIO[[#This Row],[Código]])</f>
        <v>0</v>
      </c>
      <c r="F27" s="182">
        <f>SUMIFS(SALIDAS[Cantidad],SALIDAS[Código],INVENTARIO[[#This Row],[Código]])</f>
        <v>0</v>
      </c>
      <c r="G27" s="69">
        <f>INVENTARIO[[#This Row],[Entradas ]]-INVENTARIO[[#This Row],[Salidas]]</f>
        <v>0</v>
      </c>
      <c r="H27" s="69">
        <f>INVENTARIO[[#This Row],[Entradas ]]-INVENTARIO[[#This Row],[Salidas]]</f>
        <v>0</v>
      </c>
    </row>
    <row r="28" spans="2:8" x14ac:dyDescent="0.25">
      <c r="B28" s="175">
        <v>22</v>
      </c>
      <c r="C28" s="159"/>
      <c r="D28" s="69" t="e">
        <f>VLOOKUP(INVENTARIO[[#This Row],[Código]],'LISTA DE CODIGOS'!$A:$E,2,FALSE)</f>
        <v>#N/A</v>
      </c>
      <c r="E28" s="69">
        <f>SUMIFS(INGRESOS[Cantidad],INGRESOS[Código],INVENTARIO[[#This Row],[Código]])</f>
        <v>0</v>
      </c>
      <c r="F28" s="182">
        <f>SUMIFS(SALIDAS[Cantidad],SALIDAS[Código],INVENTARIO[[#This Row],[Código]])</f>
        <v>0</v>
      </c>
      <c r="G28" s="69">
        <f>INVENTARIO[[#This Row],[Entradas ]]-INVENTARIO[[#This Row],[Salidas]]</f>
        <v>0</v>
      </c>
      <c r="H28" s="69">
        <f>INVENTARIO[[#This Row],[Entradas ]]-INVENTARIO[[#This Row],[Salidas]]</f>
        <v>0</v>
      </c>
    </row>
    <row r="29" spans="2:8" x14ac:dyDescent="0.25">
      <c r="B29" s="175">
        <v>23</v>
      </c>
      <c r="C29" s="159"/>
      <c r="D29" s="69" t="e">
        <f>VLOOKUP(INVENTARIO[[#This Row],[Código]],'LISTA DE CODIGOS'!$A:$E,2,FALSE)</f>
        <v>#N/A</v>
      </c>
      <c r="E29" s="69">
        <f>SUMIFS(INGRESOS[Cantidad],INGRESOS[Código],INVENTARIO[[#This Row],[Código]])</f>
        <v>0</v>
      </c>
      <c r="F29" s="182">
        <f>SUMIFS(SALIDAS[Cantidad],SALIDAS[Código],INVENTARIO[[#This Row],[Código]])</f>
        <v>0</v>
      </c>
      <c r="G29" s="69">
        <f>INVENTARIO[[#This Row],[Entradas ]]-INVENTARIO[[#This Row],[Salidas]]</f>
        <v>0</v>
      </c>
      <c r="H29" s="69">
        <f>INVENTARIO[[#This Row],[Entradas ]]-INVENTARIO[[#This Row],[Salidas]]</f>
        <v>0</v>
      </c>
    </row>
    <row r="30" spans="2:8" x14ac:dyDescent="0.25">
      <c r="B30" s="175">
        <v>24</v>
      </c>
      <c r="C30" s="159"/>
      <c r="D30" s="69" t="e">
        <f>VLOOKUP(INVENTARIO[[#This Row],[Código]],'LISTA DE CODIGOS'!$A:$E,2,FALSE)</f>
        <v>#N/A</v>
      </c>
      <c r="E30" s="69">
        <f>SUMIFS(INGRESOS[Cantidad],INGRESOS[Código],INVENTARIO[[#This Row],[Código]])</f>
        <v>0</v>
      </c>
      <c r="F30" s="182">
        <f>SUMIFS(SALIDAS[Cantidad],SALIDAS[Código],INVENTARIO[[#This Row],[Código]])</f>
        <v>0</v>
      </c>
      <c r="G30" s="69">
        <f>INVENTARIO[[#This Row],[Entradas ]]-INVENTARIO[[#This Row],[Salidas]]</f>
        <v>0</v>
      </c>
      <c r="H30" s="69">
        <f>INVENTARIO[[#This Row],[Entradas ]]-INVENTARIO[[#This Row],[Salidas]]</f>
        <v>0</v>
      </c>
    </row>
    <row r="31" spans="2:8" x14ac:dyDescent="0.25">
      <c r="B31" s="175">
        <v>25</v>
      </c>
      <c r="C31" s="159"/>
      <c r="D31" s="69" t="e">
        <f>VLOOKUP(INVENTARIO[[#This Row],[Código]],'LISTA DE CODIGOS'!$A:$E,2,FALSE)</f>
        <v>#N/A</v>
      </c>
      <c r="E31" s="69">
        <f>SUMIFS(INGRESOS[Cantidad],INGRESOS[Código],INVENTARIO[[#This Row],[Código]])</f>
        <v>0</v>
      </c>
      <c r="F31" s="182">
        <f>SUMIFS(SALIDAS[Cantidad],SALIDAS[Código],INVENTARIO[[#This Row],[Código]])</f>
        <v>0</v>
      </c>
      <c r="G31" s="69">
        <f>INVENTARIO[[#This Row],[Entradas ]]-INVENTARIO[[#This Row],[Salidas]]</f>
        <v>0</v>
      </c>
      <c r="H31" s="69">
        <f>INVENTARIO[[#This Row],[Entradas ]]-INVENTARIO[[#This Row],[Salidas]]</f>
        <v>0</v>
      </c>
    </row>
    <row r="32" spans="2:8" x14ac:dyDescent="0.25">
      <c r="B32" s="175">
        <v>26</v>
      </c>
      <c r="C32" s="159"/>
      <c r="D32" s="69" t="e">
        <f>VLOOKUP(INVENTARIO[[#This Row],[Código]],'LISTA DE CODIGOS'!$A:$E,2,FALSE)</f>
        <v>#N/A</v>
      </c>
      <c r="E32" s="69">
        <f>SUMIFS(INGRESOS[Cantidad],INGRESOS[Código],INVENTARIO[[#This Row],[Código]])</f>
        <v>0</v>
      </c>
      <c r="F32" s="182">
        <f>SUMIFS(SALIDAS[Cantidad],SALIDAS[Código],INVENTARIO[[#This Row],[Código]])</f>
        <v>0</v>
      </c>
      <c r="G32" s="69">
        <f>INVENTARIO[[#This Row],[Entradas ]]-INVENTARIO[[#This Row],[Salidas]]</f>
        <v>0</v>
      </c>
      <c r="H32" s="69">
        <f>INVENTARIO[[#This Row],[Entradas ]]-INVENTARIO[[#This Row],[Salidas]]</f>
        <v>0</v>
      </c>
    </row>
    <row r="33" spans="2:8" x14ac:dyDescent="0.25">
      <c r="B33" s="175">
        <v>27</v>
      </c>
      <c r="C33" s="160"/>
      <c r="D33" s="69" t="e">
        <f>VLOOKUP(INVENTARIO[[#This Row],[Código]],'LISTA DE CODIGOS'!$A:$E,2,FALSE)</f>
        <v>#N/A</v>
      </c>
      <c r="E33" s="69">
        <f>SUMIFS(INGRESOS[Cantidad],INGRESOS[Código],INVENTARIO[[#This Row],[Código]])</f>
        <v>0</v>
      </c>
      <c r="F33" s="182">
        <f>SUMIFS(SALIDAS[Cantidad],SALIDAS[Código],INVENTARIO[[#This Row],[Código]])</f>
        <v>0</v>
      </c>
      <c r="G33" s="69">
        <f>INVENTARIO[[#This Row],[Entradas ]]-INVENTARIO[[#This Row],[Salidas]]</f>
        <v>0</v>
      </c>
      <c r="H33" s="69">
        <f>INVENTARIO[[#This Row],[Entradas ]]-INVENTARIO[[#This Row],[Salidas]]</f>
        <v>0</v>
      </c>
    </row>
    <row r="34" spans="2:8" x14ac:dyDescent="0.25">
      <c r="B34" s="175">
        <v>28</v>
      </c>
      <c r="C34" s="159"/>
      <c r="D34" s="69" t="e">
        <f>VLOOKUP(INVENTARIO[[#This Row],[Código]],'LISTA DE CODIGOS'!$A:$E,2,FALSE)</f>
        <v>#N/A</v>
      </c>
      <c r="E34" s="69">
        <f>SUMIFS(INGRESOS[Cantidad],INGRESOS[Código],INVENTARIO[[#This Row],[Código]])</f>
        <v>0</v>
      </c>
      <c r="F34" s="182">
        <f>SUMIFS(SALIDAS[Cantidad],SALIDAS[Código],INVENTARIO[[#This Row],[Código]])</f>
        <v>0</v>
      </c>
      <c r="G34" s="69">
        <f>INVENTARIO[[#This Row],[Entradas ]]-INVENTARIO[[#This Row],[Salidas]]</f>
        <v>0</v>
      </c>
      <c r="H34" s="69">
        <f>INVENTARIO[[#This Row],[Entradas ]]-INVENTARIO[[#This Row],[Salidas]]</f>
        <v>0</v>
      </c>
    </row>
    <row r="35" spans="2:8" x14ac:dyDescent="0.25">
      <c r="B35" s="175">
        <v>29</v>
      </c>
      <c r="C35" s="181"/>
      <c r="D35" s="69" t="e">
        <f>VLOOKUP(INVENTARIO[[#This Row],[Código]],'LISTA DE CODIGOS'!$A:$E,2,FALSE)</f>
        <v>#N/A</v>
      </c>
      <c r="E35" s="69">
        <f>SUMIFS(INGRESOS[Cantidad],INGRESOS[Código],INVENTARIO[[#This Row],[Código]])</f>
        <v>0</v>
      </c>
      <c r="F35" s="69">
        <f>SUMIFS(SALIDAS[Cantidad],SALIDAS[Código],INVENTARIO[[#This Row],[Código]])</f>
        <v>0</v>
      </c>
      <c r="G35" s="69">
        <f>INVENTARIO[[#This Row],[Entradas ]]-INVENTARIO[[#This Row],[Salidas]]</f>
        <v>0</v>
      </c>
      <c r="H35" s="69">
        <f>INVENTARIO[[#This Row],[Entradas ]]-INVENTARIO[[#This Row],[Salidas]]</f>
        <v>0</v>
      </c>
    </row>
    <row r="36" spans="2:8" x14ac:dyDescent="0.25">
      <c r="B36" s="175">
        <v>30</v>
      </c>
      <c r="C36" s="181"/>
      <c r="D36" s="69" t="e">
        <f>VLOOKUP(INVENTARIO[[#This Row],[Código]],'LISTA DE CODIGOS'!$A:$E,2,FALSE)</f>
        <v>#N/A</v>
      </c>
      <c r="E36" s="69">
        <f>SUMIFS(INGRESOS[Cantidad],INGRESOS[Código],INVENTARIO[[#This Row],[Código]])</f>
        <v>0</v>
      </c>
      <c r="F36" s="69">
        <f>SUMIFS(SALIDAS[Cantidad],SALIDAS[Código],INVENTARIO[[#This Row],[Código]])</f>
        <v>0</v>
      </c>
      <c r="G36" s="69">
        <f>INVENTARIO[[#This Row],[Entradas ]]-INVENTARIO[[#This Row],[Salidas]]</f>
        <v>0</v>
      </c>
      <c r="H36" s="69">
        <f>INVENTARIO[[#This Row],[Entradas ]]-INVENTARIO[[#This Row],[Salidas]]</f>
        <v>0</v>
      </c>
    </row>
    <row r="37" spans="2:8" ht="15.75" x14ac:dyDescent="0.25">
      <c r="B37" s="175">
        <v>31</v>
      </c>
      <c r="C37" s="86"/>
      <c r="D37" s="69" t="e">
        <f>VLOOKUP(INVENTARIO[[#This Row],[Código]],'LISTA DE CODIGOS'!$A:$E,2,FALSE)</f>
        <v>#N/A</v>
      </c>
      <c r="E37" s="69">
        <f>SUMIFS(INGRESOS[Cantidad],INGRESOS[Código],INVENTARIO[[#This Row],[Código]])</f>
        <v>0</v>
      </c>
      <c r="F37" s="69">
        <f>SUMIFS(SALIDAS[Cantidad],SALIDAS[Código],INVENTARIO[[#This Row],[Código]])</f>
        <v>0</v>
      </c>
      <c r="G37" s="69">
        <f>INVENTARIO[[#This Row],[Entradas ]]-INVENTARIO[[#This Row],[Salidas]]</f>
        <v>0</v>
      </c>
      <c r="H37" s="69">
        <f>INVENTARIO[[#This Row],[Entradas ]]-INVENTARIO[[#This Row],[Salidas]]</f>
        <v>0</v>
      </c>
    </row>
    <row r="38" spans="2:8" ht="15.75" x14ac:dyDescent="0.25">
      <c r="B38" s="175">
        <v>32</v>
      </c>
      <c r="C38" s="86"/>
      <c r="D38" s="69" t="e">
        <f>VLOOKUP(INVENTARIO[[#This Row],[Código]],'LISTA DE CODIGOS'!$A:$E,2,FALSE)</f>
        <v>#N/A</v>
      </c>
      <c r="E38" s="69">
        <f>SUMIFS(INGRESOS[Cantidad],INGRESOS[Código],INVENTARIO[[#This Row],[Código]])</f>
        <v>0</v>
      </c>
      <c r="F38" s="69">
        <f>SUMIFS(SALIDAS[Cantidad],SALIDAS[Código],INVENTARIO[[#This Row],[Código]])</f>
        <v>0</v>
      </c>
      <c r="G38" s="69">
        <f>INVENTARIO[[#This Row],[Entradas ]]-INVENTARIO[[#This Row],[Salidas]]</f>
        <v>0</v>
      </c>
      <c r="H38" s="69">
        <f>INVENTARIO[[#This Row],[Entradas ]]-INVENTARIO[[#This Row],[Salidas]]</f>
        <v>0</v>
      </c>
    </row>
    <row r="39" spans="2:8" ht="15.75" x14ac:dyDescent="0.25">
      <c r="B39" s="175">
        <v>33</v>
      </c>
      <c r="C39" s="86"/>
      <c r="D39" s="69" t="e">
        <f>VLOOKUP(INVENTARIO[[#This Row],[Código]],'LISTA DE CODIGOS'!$A:$E,2,FALSE)</f>
        <v>#N/A</v>
      </c>
      <c r="E39" s="69">
        <f>SUMIFS(INGRESOS[Cantidad],INGRESOS[Código],INVENTARIO[[#This Row],[Código]])</f>
        <v>0</v>
      </c>
      <c r="F39" s="69">
        <f>SUMIFS(SALIDAS[Cantidad],SALIDAS[Código],INVENTARIO[[#This Row],[Código]])</f>
        <v>0</v>
      </c>
      <c r="G39" s="69">
        <f>INVENTARIO[[#This Row],[Entradas ]]-INVENTARIO[[#This Row],[Salidas]]</f>
        <v>0</v>
      </c>
      <c r="H39" s="69">
        <f>INVENTARIO[[#This Row],[Entradas ]]-INVENTARIO[[#This Row],[Salidas]]</f>
        <v>0</v>
      </c>
    </row>
    <row r="40" spans="2:8" ht="15.75" x14ac:dyDescent="0.25">
      <c r="B40" s="175">
        <v>34</v>
      </c>
      <c r="C40" s="86"/>
      <c r="D40" s="69" t="e">
        <f>VLOOKUP(INVENTARIO[[#This Row],[Código]],'LISTA DE CODIGOS'!$A:$E,2,FALSE)</f>
        <v>#N/A</v>
      </c>
      <c r="E40" s="69">
        <f>SUMIFS(INGRESOS[Cantidad],INGRESOS[Código],INVENTARIO[[#This Row],[Código]])</f>
        <v>0</v>
      </c>
      <c r="F40" s="69">
        <f>SUMIFS(SALIDAS[Cantidad],SALIDAS[Código],INVENTARIO[[#This Row],[Código]])</f>
        <v>0</v>
      </c>
      <c r="G40" s="69">
        <f>INVENTARIO[[#This Row],[Entradas ]]-INVENTARIO[[#This Row],[Salidas]]</f>
        <v>0</v>
      </c>
      <c r="H40" s="69">
        <f>INVENTARIO[[#This Row],[Entradas ]]-INVENTARIO[[#This Row],[Salidas]]</f>
        <v>0</v>
      </c>
    </row>
    <row r="41" spans="2:8" ht="15.75" x14ac:dyDescent="0.25">
      <c r="B41" s="175">
        <v>35</v>
      </c>
      <c r="C41" s="86"/>
      <c r="D41" s="69" t="e">
        <f>VLOOKUP(INVENTARIO[[#This Row],[Código]],'LISTA DE CODIGOS'!$A:$E,2,FALSE)</f>
        <v>#N/A</v>
      </c>
      <c r="E41" s="69">
        <f>SUMIFS(INGRESOS[Cantidad],INGRESOS[Código],INVENTARIO[[#This Row],[Código]])</f>
        <v>0</v>
      </c>
      <c r="F41" s="69">
        <f>SUMIFS(SALIDAS[Cantidad],SALIDAS[Código],INVENTARIO[[#This Row],[Código]])</f>
        <v>0</v>
      </c>
      <c r="G41" s="69">
        <f>INVENTARIO[[#This Row],[Entradas ]]-INVENTARIO[[#This Row],[Salidas]]</f>
        <v>0</v>
      </c>
      <c r="H41" s="69">
        <f>INVENTARIO[[#This Row],[Entradas ]]-INVENTARIO[[#This Row],[Salidas]]</f>
        <v>0</v>
      </c>
    </row>
    <row r="42" spans="2:8" ht="15.75" x14ac:dyDescent="0.25">
      <c r="B42" s="175">
        <v>36</v>
      </c>
      <c r="C42" s="86"/>
      <c r="D42" s="69" t="e">
        <f>VLOOKUP(INVENTARIO[[#This Row],[Código]],'LISTA DE CODIGOS'!$A:$E,2,FALSE)</f>
        <v>#N/A</v>
      </c>
      <c r="E42" s="69">
        <f>SUMIFS(INGRESOS[Cantidad],INGRESOS[Código],INVENTARIO[[#This Row],[Código]])</f>
        <v>0</v>
      </c>
      <c r="F42" s="69">
        <f>SUMIFS(SALIDAS[Cantidad],SALIDAS[Código],INVENTARIO[[#This Row],[Código]])</f>
        <v>0</v>
      </c>
      <c r="G42" s="69">
        <f>INVENTARIO[[#This Row],[Entradas ]]-INVENTARIO[[#This Row],[Salidas]]</f>
        <v>0</v>
      </c>
      <c r="H42" s="69">
        <f>INVENTARIO[[#This Row],[Entradas ]]-INVENTARIO[[#This Row],[Salidas]]</f>
        <v>0</v>
      </c>
    </row>
    <row r="43" spans="2:8" ht="15.75" x14ac:dyDescent="0.25">
      <c r="B43" s="175">
        <v>37</v>
      </c>
      <c r="C43" s="86"/>
      <c r="D43" s="69" t="e">
        <f>VLOOKUP(INVENTARIO[[#This Row],[Código]],'LISTA DE CODIGOS'!$A:$E,2,FALSE)</f>
        <v>#N/A</v>
      </c>
      <c r="E43" s="69">
        <f>SUMIFS(INGRESOS[Cantidad],INGRESOS[Código],INVENTARIO[[#This Row],[Código]])</f>
        <v>0</v>
      </c>
      <c r="F43" s="69">
        <f>SUMIFS(SALIDAS[Cantidad],SALIDAS[Código],INVENTARIO[[#This Row],[Código]])</f>
        <v>0</v>
      </c>
      <c r="G43" s="69">
        <f>INVENTARIO[[#This Row],[Entradas ]]-INVENTARIO[[#This Row],[Salidas]]</f>
        <v>0</v>
      </c>
      <c r="H43" s="69">
        <f>INVENTARIO[[#This Row],[Entradas ]]-INVENTARIO[[#This Row],[Salidas]]</f>
        <v>0</v>
      </c>
    </row>
    <row r="44" spans="2:8" ht="15.75" x14ac:dyDescent="0.25">
      <c r="B44" s="175">
        <v>38</v>
      </c>
      <c r="C44" s="86"/>
      <c r="D44" s="69" t="e">
        <f>VLOOKUP(INVENTARIO[[#This Row],[Código]],'LISTA DE CODIGOS'!$A:$E,2,FALSE)</f>
        <v>#N/A</v>
      </c>
      <c r="E44" s="69">
        <f>SUMIFS(INGRESOS[Cantidad],INGRESOS[Código],INVENTARIO[[#This Row],[Código]])</f>
        <v>0</v>
      </c>
      <c r="F44" s="69">
        <f>SUMIFS(SALIDAS[Cantidad],SALIDAS[Código],INVENTARIO[[#This Row],[Código]])</f>
        <v>0</v>
      </c>
      <c r="G44" s="69">
        <f>INVENTARIO[[#This Row],[Entradas ]]-INVENTARIO[[#This Row],[Salidas]]</f>
        <v>0</v>
      </c>
      <c r="H44" s="69">
        <f>INVENTARIO[[#This Row],[Entradas ]]-INVENTARIO[[#This Row],[Salidas]]</f>
        <v>0</v>
      </c>
    </row>
    <row r="45" spans="2:8" ht="15.75" x14ac:dyDescent="0.25">
      <c r="B45" s="175">
        <v>39</v>
      </c>
      <c r="C45" s="86"/>
      <c r="D45" s="69" t="e">
        <f>VLOOKUP(INVENTARIO[[#This Row],[Código]],'LISTA DE CODIGOS'!$A:$E,2,FALSE)</f>
        <v>#N/A</v>
      </c>
      <c r="E45" s="69">
        <f>SUMIFS(INGRESOS[Cantidad],INGRESOS[Código],INVENTARIO[[#This Row],[Código]])</f>
        <v>0</v>
      </c>
      <c r="F45" s="69">
        <f>SUMIFS(SALIDAS[Cantidad],SALIDAS[Código],INVENTARIO[[#This Row],[Código]])</f>
        <v>0</v>
      </c>
      <c r="G45" s="69">
        <f>INVENTARIO[[#This Row],[Entradas ]]-INVENTARIO[[#This Row],[Salidas]]</f>
        <v>0</v>
      </c>
      <c r="H45" s="69">
        <f>INVENTARIO[[#This Row],[Entradas ]]-INVENTARIO[[#This Row],[Salidas]]</f>
        <v>0</v>
      </c>
    </row>
    <row r="46" spans="2:8" ht="15.75" x14ac:dyDescent="0.25">
      <c r="B46" s="175">
        <v>40</v>
      </c>
      <c r="C46" s="86"/>
      <c r="D46" s="69" t="e">
        <f>VLOOKUP(INVENTARIO[[#This Row],[Código]],'LISTA DE CODIGOS'!$A:$E,2,FALSE)</f>
        <v>#N/A</v>
      </c>
      <c r="E46" s="69">
        <f>SUMIFS(INGRESOS[Cantidad],INGRESOS[Código],INVENTARIO[[#This Row],[Código]])</f>
        <v>0</v>
      </c>
      <c r="F46" s="69">
        <f>SUMIFS(SALIDAS[Cantidad],SALIDAS[Código],INVENTARIO[[#This Row],[Código]])</f>
        <v>0</v>
      </c>
      <c r="G46" s="69">
        <f>INVENTARIO[[#This Row],[Entradas ]]-INVENTARIO[[#This Row],[Salidas]]</f>
        <v>0</v>
      </c>
      <c r="H46" s="69">
        <f>INVENTARIO[[#This Row],[Entradas ]]-INVENTARIO[[#This Row],[Salidas]]</f>
        <v>0</v>
      </c>
    </row>
    <row r="47" spans="2:8" ht="15.75" x14ac:dyDescent="0.25">
      <c r="B47" s="175">
        <v>41</v>
      </c>
      <c r="C47" s="86"/>
      <c r="D47" s="69" t="e">
        <f>VLOOKUP(INVENTARIO[[#This Row],[Código]],'LISTA DE CODIGOS'!$A:$E,2,FALSE)</f>
        <v>#N/A</v>
      </c>
      <c r="E47" s="69">
        <f>SUMIFS(INGRESOS[Cantidad],INGRESOS[Código],INVENTARIO[[#This Row],[Código]])</f>
        <v>0</v>
      </c>
      <c r="F47" s="69">
        <f>SUMIFS(SALIDAS[Cantidad],SALIDAS[Código],INVENTARIO[[#This Row],[Código]])</f>
        <v>0</v>
      </c>
      <c r="G47" s="69">
        <f>INVENTARIO[[#This Row],[Entradas ]]-INVENTARIO[[#This Row],[Salidas]]</f>
        <v>0</v>
      </c>
      <c r="H47" s="69">
        <f>INVENTARIO[[#This Row],[Entradas ]]-INVENTARIO[[#This Row],[Salidas]]</f>
        <v>0</v>
      </c>
    </row>
    <row r="48" spans="2:8" ht="15.75" x14ac:dyDescent="0.25">
      <c r="B48" s="175">
        <v>42</v>
      </c>
      <c r="C48" s="86"/>
      <c r="D48" s="69" t="e">
        <f>VLOOKUP(INVENTARIO[[#This Row],[Código]],'LISTA DE CODIGOS'!$A:$E,2,FALSE)</f>
        <v>#N/A</v>
      </c>
      <c r="E48" s="69">
        <f>SUMIFS(INGRESOS[Cantidad],INGRESOS[Código],INVENTARIO[[#This Row],[Código]])</f>
        <v>0</v>
      </c>
      <c r="F48" s="69">
        <f>SUMIFS(SALIDAS[Cantidad],SALIDAS[Código],INVENTARIO[[#This Row],[Código]])</f>
        <v>0</v>
      </c>
      <c r="G48" s="69">
        <f>INVENTARIO[[#This Row],[Entradas ]]-INVENTARIO[[#This Row],[Salidas]]</f>
        <v>0</v>
      </c>
      <c r="H48" s="69">
        <v>0</v>
      </c>
    </row>
    <row r="49" spans="2:8" ht="15.75" x14ac:dyDescent="0.25">
      <c r="B49" s="175">
        <v>43</v>
      </c>
      <c r="C49" s="86"/>
      <c r="D49" s="69" t="e">
        <f>VLOOKUP(INVENTARIO[[#This Row],[Código]],'LISTA DE CODIGOS'!$A:$E,2,FALSE)</f>
        <v>#N/A</v>
      </c>
      <c r="E49" s="69">
        <f>SUMIFS(INGRESOS[Cantidad],INGRESOS[Código],INVENTARIO[[#This Row],[Código]])</f>
        <v>0</v>
      </c>
      <c r="F49" s="69">
        <f>SUMIFS(SALIDAS[Cantidad],SALIDAS[Código],INVENTARIO[[#This Row],[Código]])</f>
        <v>0</v>
      </c>
      <c r="G49" s="69">
        <f>INVENTARIO[[#This Row],[Entradas ]]-INVENTARIO[[#This Row],[Salidas]]</f>
        <v>0</v>
      </c>
      <c r="H49" s="69">
        <f>INVENTARIO[[#This Row],[Entradas ]]-INVENTARIO[[#This Row],[Salidas]]</f>
        <v>0</v>
      </c>
    </row>
    <row r="50" spans="2:8" ht="15.75" x14ac:dyDescent="0.25">
      <c r="B50" s="175">
        <v>44</v>
      </c>
      <c r="C50" s="86"/>
      <c r="D50" s="69" t="e">
        <f>VLOOKUP(INVENTARIO[[#This Row],[Código]],'LISTA DE CODIGOS'!$A:$E,2,FALSE)</f>
        <v>#N/A</v>
      </c>
      <c r="E50" s="69">
        <f>SUMIFS(INGRESOS[Cantidad],INGRESOS[Código],INVENTARIO[[#This Row],[Código]])</f>
        <v>0</v>
      </c>
      <c r="F50" s="69">
        <f>SUMIFS(SALIDAS[Cantidad],SALIDAS[Código],INVENTARIO[[#This Row],[Código]])</f>
        <v>0</v>
      </c>
      <c r="G50" s="69">
        <f>INVENTARIO[[#This Row],[Entradas ]]-INVENTARIO[[#This Row],[Salidas]]</f>
        <v>0</v>
      </c>
      <c r="H50" s="69">
        <f>INVENTARIO[[#This Row],[Entradas ]]-INVENTARIO[[#This Row],[Salidas]]</f>
        <v>0</v>
      </c>
    </row>
    <row r="51" spans="2:8" ht="15.75" x14ac:dyDescent="0.25">
      <c r="B51" s="175">
        <v>45</v>
      </c>
      <c r="C51" s="86"/>
      <c r="D51" s="69" t="e">
        <f>VLOOKUP(INVENTARIO[[#This Row],[Código]],'LISTA DE CODIGOS'!$A:$E,2,FALSE)</f>
        <v>#N/A</v>
      </c>
      <c r="E51" s="69">
        <f>SUMIFS(INGRESOS[Cantidad],INGRESOS[Código],INVENTARIO[[#This Row],[Código]])</f>
        <v>0</v>
      </c>
      <c r="F51" s="69">
        <f>SUMIFS(SALIDAS[Cantidad],SALIDAS[Código],INVENTARIO[[#This Row],[Código]])</f>
        <v>0</v>
      </c>
      <c r="G51" s="69">
        <f>INVENTARIO[[#This Row],[Entradas ]]-INVENTARIO[[#This Row],[Salidas]]</f>
        <v>0</v>
      </c>
      <c r="H51" s="69">
        <f>INVENTARIO[[#This Row],[Entradas ]]-INVENTARIO[[#This Row],[Salidas]]</f>
        <v>0</v>
      </c>
    </row>
    <row r="52" spans="2:8" ht="15.75" x14ac:dyDescent="0.25">
      <c r="B52" s="175">
        <v>46</v>
      </c>
      <c r="C52" s="86"/>
      <c r="D52" s="69" t="e">
        <f>VLOOKUP(INVENTARIO[[#This Row],[Código]],'LISTA DE CODIGOS'!$A:$E,2,FALSE)</f>
        <v>#N/A</v>
      </c>
      <c r="E52" s="69">
        <f>SUMIFS(INGRESOS[Cantidad],INGRESOS[Código],INVENTARIO[[#This Row],[Código]])</f>
        <v>0</v>
      </c>
      <c r="F52" s="69">
        <f>SUMIFS(SALIDAS[Cantidad],SALIDAS[Código],INVENTARIO[[#This Row],[Código]])</f>
        <v>0</v>
      </c>
      <c r="G52" s="69">
        <f>INVENTARIO[[#This Row],[Entradas ]]-INVENTARIO[[#This Row],[Salidas]]</f>
        <v>0</v>
      </c>
      <c r="H52" s="69">
        <f>INVENTARIO[[#This Row],[Entradas ]]-INVENTARIO[[#This Row],[Salidas]]</f>
        <v>0</v>
      </c>
    </row>
    <row r="53" spans="2:8" ht="15.75" x14ac:dyDescent="0.25">
      <c r="B53" s="175">
        <v>47</v>
      </c>
      <c r="C53" s="86"/>
      <c r="D53" s="69" t="e">
        <f>VLOOKUP(INVENTARIO[[#This Row],[Código]],'LISTA DE CODIGOS'!$A:$E,2,FALSE)</f>
        <v>#N/A</v>
      </c>
      <c r="E53" s="69">
        <f>SUMIFS(INGRESOS[Cantidad],INGRESOS[Código],INVENTARIO[[#This Row],[Código]])</f>
        <v>0</v>
      </c>
      <c r="F53" s="69">
        <f>SUMIFS(SALIDAS[Cantidad],SALIDAS[Código],INVENTARIO[[#This Row],[Código]])</f>
        <v>0</v>
      </c>
      <c r="G53" s="69">
        <f>INVENTARIO[[#This Row],[Entradas ]]-INVENTARIO[[#This Row],[Salidas]]</f>
        <v>0</v>
      </c>
      <c r="H53" s="69">
        <v>1</v>
      </c>
    </row>
    <row r="54" spans="2:8" ht="15.75" x14ac:dyDescent="0.25">
      <c r="B54" s="175">
        <v>48</v>
      </c>
      <c r="C54" s="86"/>
      <c r="D54" s="69" t="e">
        <f>VLOOKUP(INVENTARIO[[#This Row],[Código]],'LISTA DE CODIGOS'!$A:$E,2,FALSE)</f>
        <v>#N/A</v>
      </c>
      <c r="E54" s="69">
        <f>SUMIFS(INGRESOS[Cantidad],INGRESOS[Código],INVENTARIO[[#This Row],[Código]])</f>
        <v>0</v>
      </c>
      <c r="F54" s="69">
        <f>SUMIFS(SALIDAS[Cantidad],SALIDAS[Código],INVENTARIO[[#This Row],[Código]])</f>
        <v>0</v>
      </c>
      <c r="G54" s="69">
        <f>INVENTARIO[[#This Row],[Entradas ]]-INVENTARIO[[#This Row],[Salidas]]</f>
        <v>0</v>
      </c>
      <c r="H54" s="69">
        <f>INVENTARIO[[#This Row],[Entradas ]]-INVENTARIO[[#This Row],[Salidas]]</f>
        <v>0</v>
      </c>
    </row>
    <row r="55" spans="2:8" ht="15.75" x14ac:dyDescent="0.25">
      <c r="B55" s="175">
        <v>49</v>
      </c>
      <c r="C55" s="86"/>
      <c r="D55" s="69" t="e">
        <f>VLOOKUP(INVENTARIO[[#This Row],[Código]],'LISTA DE CODIGOS'!$A:$E,2,FALSE)</f>
        <v>#N/A</v>
      </c>
      <c r="E55" s="69">
        <f>SUMIFS(INGRESOS[Cantidad],INGRESOS[Código],INVENTARIO[[#This Row],[Código]])</f>
        <v>0</v>
      </c>
      <c r="F55" s="69">
        <f>SUMIFS(SALIDAS[Cantidad],SALIDAS[Código],INVENTARIO[[#This Row],[Código]])</f>
        <v>0</v>
      </c>
      <c r="G55" s="69">
        <f>INVENTARIO[[#This Row],[Entradas ]]-INVENTARIO[[#This Row],[Salidas]]</f>
        <v>0</v>
      </c>
      <c r="H55" s="69">
        <f>INVENTARIO[[#This Row],[Entradas ]]-INVENTARIO[[#This Row],[Salidas]]</f>
        <v>0</v>
      </c>
    </row>
    <row r="56" spans="2:8" ht="15.75" x14ac:dyDescent="0.25">
      <c r="B56" s="175">
        <v>50</v>
      </c>
      <c r="C56" s="86"/>
      <c r="D56" s="69" t="e">
        <f>VLOOKUP(INVENTARIO[[#This Row],[Código]],'LISTA DE CODIGOS'!$A:$E,2,FALSE)</f>
        <v>#N/A</v>
      </c>
      <c r="E56" s="69">
        <f>SUMIFS(INGRESOS[Cantidad],INGRESOS[Código],INVENTARIO[[#This Row],[Código]])</f>
        <v>0</v>
      </c>
      <c r="F56" s="69">
        <f>SUMIFS(SALIDAS[Cantidad],SALIDAS[Código],INVENTARIO[[#This Row],[Código]])</f>
        <v>0</v>
      </c>
      <c r="G56" s="69">
        <f>INVENTARIO[[#This Row],[Entradas ]]-INVENTARIO[[#This Row],[Salidas]]</f>
        <v>0</v>
      </c>
      <c r="H56" s="69">
        <f>INVENTARIO[[#This Row],[Entradas ]]-INVENTARIO[[#This Row],[Salidas]]</f>
        <v>0</v>
      </c>
    </row>
    <row r="57" spans="2:8" ht="15.75" x14ac:dyDescent="0.25">
      <c r="B57" s="175">
        <v>51</v>
      </c>
      <c r="C57" s="86"/>
      <c r="D57" s="69" t="e">
        <f>VLOOKUP(INVENTARIO[[#This Row],[Código]],'LISTA DE CODIGOS'!$A:$E,2,FALSE)</f>
        <v>#N/A</v>
      </c>
      <c r="E57" s="69">
        <f>SUMIFS(INGRESOS[Cantidad],INGRESOS[Código],INVENTARIO[[#This Row],[Código]])</f>
        <v>0</v>
      </c>
      <c r="F57" s="69">
        <f>SUMIFS(SALIDAS[Cantidad],SALIDAS[Código],INVENTARIO[[#This Row],[Código]])</f>
        <v>0</v>
      </c>
      <c r="G57" s="69">
        <f>INVENTARIO[[#This Row],[Entradas ]]-INVENTARIO[[#This Row],[Salidas]]</f>
        <v>0</v>
      </c>
      <c r="H57" s="69">
        <f>INVENTARIO[[#This Row],[Entradas ]]-INVENTARIO[[#This Row],[Salidas]]</f>
        <v>0</v>
      </c>
    </row>
    <row r="58" spans="2:8" ht="15.75" x14ac:dyDescent="0.25">
      <c r="B58" s="175">
        <v>52</v>
      </c>
      <c r="C58" s="86"/>
      <c r="D58" s="69" t="e">
        <f>VLOOKUP(INVENTARIO[[#This Row],[Código]],'LISTA DE CODIGOS'!$A:$E,2,FALSE)</f>
        <v>#N/A</v>
      </c>
      <c r="E58" s="69">
        <f>SUMIFS(INGRESOS[Cantidad],INGRESOS[Código],INVENTARIO[[#This Row],[Código]])</f>
        <v>0</v>
      </c>
      <c r="F58" s="69">
        <f>SUMIFS(SALIDAS[Cantidad],SALIDAS[Código],INVENTARIO[[#This Row],[Código]])</f>
        <v>0</v>
      </c>
      <c r="G58" s="69">
        <f>INVENTARIO[[#This Row],[Entradas ]]-INVENTARIO[[#This Row],[Salidas]]</f>
        <v>0</v>
      </c>
      <c r="H58" s="69">
        <f>INVENTARIO[[#This Row],[Entradas ]]-INVENTARIO[[#This Row],[Salidas]]</f>
        <v>0</v>
      </c>
    </row>
    <row r="59" spans="2:8" ht="15.75" x14ac:dyDescent="0.25">
      <c r="B59" s="175">
        <v>53</v>
      </c>
      <c r="C59" s="86"/>
      <c r="D59" s="69" t="e">
        <f>VLOOKUP(INVENTARIO[[#This Row],[Código]],'LISTA DE CODIGOS'!$A:$E,2,FALSE)</f>
        <v>#N/A</v>
      </c>
      <c r="E59" s="69">
        <f>SUMIFS(INGRESOS[Cantidad],INGRESOS[Código],INVENTARIO[[#This Row],[Código]])</f>
        <v>0</v>
      </c>
      <c r="F59" s="69">
        <f>SUMIFS(SALIDAS[Cantidad],SALIDAS[Código],INVENTARIO[[#This Row],[Código]])</f>
        <v>0</v>
      </c>
      <c r="G59" s="69">
        <f>INVENTARIO[[#This Row],[Entradas ]]-INVENTARIO[[#This Row],[Salidas]]</f>
        <v>0</v>
      </c>
      <c r="H59" s="69">
        <f>INVENTARIO[[#This Row],[Entradas ]]-INVENTARIO[[#This Row],[Salidas]]</f>
        <v>0</v>
      </c>
    </row>
    <row r="60" spans="2:8" ht="15.75" x14ac:dyDescent="0.25">
      <c r="B60" s="175">
        <v>54</v>
      </c>
      <c r="C60" s="86"/>
      <c r="D60" s="69" t="e">
        <f>VLOOKUP(INVENTARIO[[#This Row],[Código]],'LISTA DE CODIGOS'!$A:$E,2,FALSE)</f>
        <v>#N/A</v>
      </c>
      <c r="E60" s="69">
        <f>SUMIFS(INGRESOS[Cantidad],INGRESOS[Código],INVENTARIO[[#This Row],[Código]])</f>
        <v>0</v>
      </c>
      <c r="F60" s="69">
        <f>SUMIFS(SALIDAS[Cantidad],SALIDAS[Código],INVENTARIO[[#This Row],[Código]])</f>
        <v>0</v>
      </c>
      <c r="G60" s="69">
        <f>INVENTARIO[[#This Row],[Entradas ]]-INVENTARIO[[#This Row],[Salidas]]</f>
        <v>0</v>
      </c>
      <c r="H60" s="69">
        <f>INVENTARIO[[#This Row],[Entradas ]]-INVENTARIO[[#This Row],[Salidas]]</f>
        <v>0</v>
      </c>
    </row>
    <row r="61" spans="2:8" ht="15.75" x14ac:dyDescent="0.25">
      <c r="B61" s="175">
        <v>55</v>
      </c>
      <c r="C61" s="86"/>
      <c r="D61" s="69" t="e">
        <f>VLOOKUP(INVENTARIO[[#This Row],[Código]],'LISTA DE CODIGOS'!$A:$E,2,FALSE)</f>
        <v>#N/A</v>
      </c>
      <c r="E61" s="69">
        <f>SUMIFS(INGRESOS[Cantidad],INGRESOS[Código],INVENTARIO[[#This Row],[Código]])</f>
        <v>0</v>
      </c>
      <c r="F61" s="69">
        <f>SUMIFS(SALIDAS[Cantidad],SALIDAS[Código],INVENTARIO[[#This Row],[Código]])</f>
        <v>0</v>
      </c>
      <c r="G61" s="69">
        <f>INVENTARIO[[#This Row],[Entradas ]]-INVENTARIO[[#This Row],[Salidas]]</f>
        <v>0</v>
      </c>
      <c r="H61" s="69">
        <f>INVENTARIO[[#This Row],[Entradas ]]-INVENTARIO[[#This Row],[Salidas]]</f>
        <v>0</v>
      </c>
    </row>
    <row r="62" spans="2:8" ht="15.75" x14ac:dyDescent="0.25">
      <c r="B62" s="175">
        <v>56</v>
      </c>
      <c r="C62" s="86"/>
      <c r="D62" s="69" t="e">
        <f>VLOOKUP(INVENTARIO[[#This Row],[Código]],'LISTA DE CODIGOS'!$A:$E,2,FALSE)</f>
        <v>#N/A</v>
      </c>
      <c r="E62" s="69">
        <f>SUMIFS(INGRESOS[Cantidad],INGRESOS[Código],INVENTARIO[[#This Row],[Código]])</f>
        <v>0</v>
      </c>
      <c r="F62" s="69">
        <f>SUMIFS(SALIDAS[Cantidad],SALIDAS[Código],INVENTARIO[[#This Row],[Código]])</f>
        <v>0</v>
      </c>
      <c r="G62" s="69">
        <f>INVENTARIO[[#This Row],[Entradas ]]-INVENTARIO[[#This Row],[Salidas]]</f>
        <v>0</v>
      </c>
      <c r="H62" s="69">
        <f>INVENTARIO[[#This Row],[Entradas ]]-INVENTARIO[[#This Row],[Salidas]]</f>
        <v>0</v>
      </c>
    </row>
    <row r="63" spans="2:8" ht="15.75" x14ac:dyDescent="0.25">
      <c r="B63" s="175">
        <v>57</v>
      </c>
      <c r="C63" s="86"/>
      <c r="D63" s="69" t="e">
        <f>VLOOKUP(INVENTARIO[[#This Row],[Código]],'LISTA DE CODIGOS'!$A:$E,2,FALSE)</f>
        <v>#N/A</v>
      </c>
      <c r="E63" s="69">
        <f>SUMIFS(INGRESOS[Cantidad],INGRESOS[Código],INVENTARIO[[#This Row],[Código]])</f>
        <v>0</v>
      </c>
      <c r="F63" s="69">
        <f>SUMIFS(SALIDAS[Cantidad],SALIDAS[Código],INVENTARIO[[#This Row],[Código]])</f>
        <v>0</v>
      </c>
      <c r="G63" s="69">
        <f>INVENTARIO[[#This Row],[Entradas ]]-INVENTARIO[[#This Row],[Salidas]]</f>
        <v>0</v>
      </c>
      <c r="H63" s="69">
        <f>INVENTARIO[[#This Row],[Entradas ]]-INVENTARIO[[#This Row],[Salidas]]</f>
        <v>0</v>
      </c>
    </row>
    <row r="64" spans="2:8" ht="15.75" x14ac:dyDescent="0.25">
      <c r="B64" s="175">
        <v>58</v>
      </c>
      <c r="C64" s="86"/>
      <c r="D64" s="69" t="e">
        <f>VLOOKUP(INVENTARIO[[#This Row],[Código]],'LISTA DE CODIGOS'!$A:$E,2,FALSE)</f>
        <v>#N/A</v>
      </c>
      <c r="E64" s="69">
        <f>SUMIFS(INGRESOS[Cantidad],INGRESOS[Código],INVENTARIO[[#This Row],[Código]])</f>
        <v>0</v>
      </c>
      <c r="F64" s="69">
        <f>SUMIFS(SALIDAS[Cantidad],SALIDAS[Código],INVENTARIO[[#This Row],[Código]])</f>
        <v>0</v>
      </c>
      <c r="G64" s="69">
        <f>INVENTARIO[[#This Row],[Entradas ]]-INVENTARIO[[#This Row],[Salidas]]</f>
        <v>0</v>
      </c>
      <c r="H64" s="69">
        <f>INVENTARIO[[#This Row],[Entradas ]]-INVENTARIO[[#This Row],[Salidas]]</f>
        <v>0</v>
      </c>
    </row>
    <row r="65" spans="2:8" ht="15.75" x14ac:dyDescent="0.25">
      <c r="B65" s="175">
        <v>59</v>
      </c>
      <c r="C65" s="86"/>
      <c r="D65" s="69" t="e">
        <f>VLOOKUP(INVENTARIO[[#This Row],[Código]],'LISTA DE CODIGOS'!$A:$E,2,FALSE)</f>
        <v>#N/A</v>
      </c>
      <c r="E65" s="69">
        <f>SUMIFS(INGRESOS[Cantidad],INGRESOS[Código],INVENTARIO[[#This Row],[Código]])</f>
        <v>0</v>
      </c>
      <c r="F65" s="69">
        <f>SUMIFS(SALIDAS[Cantidad],SALIDAS[Código],INVENTARIO[[#This Row],[Código]])</f>
        <v>0</v>
      </c>
      <c r="G65" s="69">
        <f>INVENTARIO[[#This Row],[Entradas ]]-INVENTARIO[[#This Row],[Salidas]]</f>
        <v>0</v>
      </c>
      <c r="H65" s="69">
        <f>INVENTARIO[[#This Row],[Entradas ]]-INVENTARIO[[#This Row],[Salidas]]</f>
        <v>0</v>
      </c>
    </row>
    <row r="66" spans="2:8" ht="15.75" x14ac:dyDescent="0.25">
      <c r="B66" s="175">
        <v>60</v>
      </c>
      <c r="C66" s="86"/>
      <c r="D66" s="69" t="e">
        <f>VLOOKUP(INVENTARIO[[#This Row],[Código]],'LISTA DE CODIGOS'!$A:$E,2,FALSE)</f>
        <v>#N/A</v>
      </c>
      <c r="E66" s="69">
        <f>SUMIFS(INGRESOS[Cantidad],INGRESOS[Código],INVENTARIO[[#This Row],[Código]])</f>
        <v>0</v>
      </c>
      <c r="F66" s="69">
        <f>SUMIFS(SALIDAS[Cantidad],SALIDAS[Código],INVENTARIO[[#This Row],[Código]])</f>
        <v>0</v>
      </c>
      <c r="G66" s="69">
        <f>INVENTARIO[[#This Row],[Entradas ]]-INVENTARIO[[#This Row],[Salidas]]</f>
        <v>0</v>
      </c>
      <c r="H66" s="69">
        <f>INVENTARIO[[#This Row],[Entradas ]]-INVENTARIO[[#This Row],[Salidas]]</f>
        <v>0</v>
      </c>
    </row>
    <row r="67" spans="2:8" ht="15.75" x14ac:dyDescent="0.25">
      <c r="B67" s="175">
        <v>61</v>
      </c>
      <c r="C67" s="86"/>
      <c r="D67" s="69" t="e">
        <f>VLOOKUP(INVENTARIO[[#This Row],[Código]],'LISTA DE CODIGOS'!$A:$E,2,FALSE)</f>
        <v>#N/A</v>
      </c>
      <c r="E67" s="69">
        <f>SUMIFS(INGRESOS[Cantidad],INGRESOS[Código],INVENTARIO[[#This Row],[Código]])</f>
        <v>0</v>
      </c>
      <c r="F67" s="69">
        <f>SUMIFS(SALIDAS[Cantidad],SALIDAS[Código],INVENTARIO[[#This Row],[Código]])</f>
        <v>0</v>
      </c>
      <c r="G67" s="69">
        <f>INVENTARIO[[#This Row],[Entradas ]]-INVENTARIO[[#This Row],[Salidas]]</f>
        <v>0</v>
      </c>
      <c r="H67" s="69">
        <f>INVENTARIO[[#This Row],[Entradas ]]-INVENTARIO[[#This Row],[Salidas]]</f>
        <v>0</v>
      </c>
    </row>
    <row r="68" spans="2:8" ht="15.75" x14ac:dyDescent="0.25">
      <c r="B68" s="175">
        <v>62</v>
      </c>
      <c r="C68" s="86"/>
      <c r="D68" s="69" t="e">
        <f>VLOOKUP(INVENTARIO[[#This Row],[Código]],'LISTA DE CODIGOS'!$A:$E,2,FALSE)</f>
        <v>#N/A</v>
      </c>
      <c r="E68" s="69">
        <f>SUMIFS(INGRESOS[Cantidad],INGRESOS[Código],INVENTARIO[[#This Row],[Código]])</f>
        <v>0</v>
      </c>
      <c r="F68" s="69">
        <f>SUMIFS(SALIDAS[Cantidad],SALIDAS[Código],INVENTARIO[[#This Row],[Código]])</f>
        <v>0</v>
      </c>
      <c r="G68" s="69">
        <f>INVENTARIO[[#This Row],[Entradas ]]-INVENTARIO[[#This Row],[Salidas]]</f>
        <v>0</v>
      </c>
      <c r="H68" s="69">
        <f>INVENTARIO[[#This Row],[Entradas ]]-INVENTARIO[[#This Row],[Salidas]]</f>
        <v>0</v>
      </c>
    </row>
    <row r="69" spans="2:8" ht="15.75" x14ac:dyDescent="0.25">
      <c r="B69" s="175">
        <v>63</v>
      </c>
      <c r="C69" s="86"/>
      <c r="D69" s="69" t="e">
        <f>VLOOKUP(INVENTARIO[[#This Row],[Código]],'LISTA DE CODIGOS'!$A:$E,2,FALSE)</f>
        <v>#N/A</v>
      </c>
      <c r="E69" s="69">
        <f>SUMIFS(INGRESOS[Cantidad],INGRESOS[Código],INVENTARIO[[#This Row],[Código]])</f>
        <v>0</v>
      </c>
      <c r="F69" s="72">
        <f>SUMIFS(SALIDAS[Cantidad],SALIDAS[Código],INVENTARIO[[#This Row],[Código]])</f>
        <v>0</v>
      </c>
      <c r="G69" s="72">
        <f>INVENTARIO[[#This Row],[Entradas ]]-INVENTARIO[[#This Row],[Salidas]]</f>
        <v>0</v>
      </c>
      <c r="H69" s="69">
        <f>INVENTARIO[[#This Row],[Entradas ]]-INVENTARIO[[#This Row],[Salidas]]</f>
        <v>0</v>
      </c>
    </row>
    <row r="70" spans="2:8" ht="15.75" x14ac:dyDescent="0.25">
      <c r="B70" s="175">
        <v>64</v>
      </c>
      <c r="C70" s="86"/>
      <c r="D70" s="69" t="e">
        <f>VLOOKUP(INVENTARIO[[#This Row],[Código]],'LISTA DE CODIGOS'!$A:$E,2,FALSE)</f>
        <v>#N/A</v>
      </c>
      <c r="E70" s="69">
        <f>SUMIFS(INGRESOS[Cantidad],INGRESOS[Código],INVENTARIO[[#This Row],[Código]])</f>
        <v>0</v>
      </c>
      <c r="F70" s="69">
        <f>SUMIFS(SALIDAS[Cantidad],SALIDAS[Código],INVENTARIO[[#This Row],[Código]])</f>
        <v>0</v>
      </c>
      <c r="G70" s="69">
        <f>INVENTARIO[[#This Row],[Entradas ]]-INVENTARIO[[#This Row],[Salidas]]</f>
        <v>0</v>
      </c>
      <c r="H70" s="69">
        <f>INVENTARIO[[#This Row],[Entradas ]]-INVENTARIO[[#This Row],[Salidas]]</f>
        <v>0</v>
      </c>
    </row>
    <row r="71" spans="2:8" ht="15.75" x14ac:dyDescent="0.25">
      <c r="B71" s="175">
        <v>65</v>
      </c>
      <c r="C71" s="86"/>
      <c r="D71" s="69" t="e">
        <f>VLOOKUP(INVENTARIO[[#This Row],[Código]],'LISTA DE CODIGOS'!$A:$E,2,FALSE)</f>
        <v>#N/A</v>
      </c>
      <c r="E71" s="69">
        <f>SUMIFS(INGRESOS[Cantidad],INGRESOS[Código],INVENTARIO[[#This Row],[Código]])</f>
        <v>0</v>
      </c>
      <c r="F71" s="72">
        <f>SUMIFS(SALIDAS[Cantidad],SALIDAS[Código],INVENTARIO[[#This Row],[Código]])</f>
        <v>0</v>
      </c>
      <c r="G71" s="72">
        <f>INVENTARIO[[#This Row],[Entradas ]]-INVENTARIO[[#This Row],[Salidas]]</f>
        <v>0</v>
      </c>
      <c r="H71" s="69">
        <f>INVENTARIO[[#This Row],[Entradas ]]-INVENTARIO[[#This Row],[Salidas]]</f>
        <v>0</v>
      </c>
    </row>
    <row r="72" spans="2:8" ht="15.75" x14ac:dyDescent="0.25">
      <c r="B72" s="175">
        <v>66</v>
      </c>
      <c r="C72" s="86"/>
      <c r="D72" s="69" t="e">
        <f>VLOOKUP(INVENTARIO[[#This Row],[Código]],'LISTA DE CODIGOS'!$A:$E,2,FALSE)</f>
        <v>#N/A</v>
      </c>
      <c r="E72" s="69">
        <f>SUMIFS(INGRESOS[Cantidad],INGRESOS[Código],INVENTARIO[[#This Row],[Código]])</f>
        <v>0</v>
      </c>
      <c r="F72" s="69">
        <f>SUMIFS(SALIDAS[Cantidad],SALIDAS[Código],INVENTARIO[[#This Row],[Código]])</f>
        <v>0</v>
      </c>
      <c r="G72" s="69">
        <f>INVENTARIO[[#This Row],[Entradas ]]-INVENTARIO[[#This Row],[Salidas]]</f>
        <v>0</v>
      </c>
      <c r="H72" s="69">
        <f>INVENTARIO[[#This Row],[Entradas ]]-INVENTARIO[[#This Row],[Salidas]]</f>
        <v>0</v>
      </c>
    </row>
    <row r="73" spans="2:8" ht="15.75" x14ac:dyDescent="0.25">
      <c r="B73" s="175">
        <v>67</v>
      </c>
      <c r="C73" s="86"/>
      <c r="D73" s="69" t="e">
        <f>VLOOKUP(INVENTARIO[[#This Row],[Código]],'LISTA DE CODIGOS'!$A:$E,2,FALSE)</f>
        <v>#N/A</v>
      </c>
      <c r="E73" s="69">
        <f>SUMIFS(INGRESOS[Cantidad],INGRESOS[Código],INVENTARIO[[#This Row],[Código]])</f>
        <v>0</v>
      </c>
      <c r="F73" s="72">
        <f>SUMIFS(SALIDAS[Cantidad],SALIDAS[Código],INVENTARIO[[#This Row],[Código]])</f>
        <v>0</v>
      </c>
      <c r="G73" s="72">
        <f>INVENTARIO[[#This Row],[Entradas ]]-INVENTARIO[[#This Row],[Salidas]]</f>
        <v>0</v>
      </c>
      <c r="H73" s="69">
        <f>INVENTARIO[[#This Row],[Entradas ]]-INVENTARIO[[#This Row],[Salidas]]</f>
        <v>0</v>
      </c>
    </row>
    <row r="74" spans="2:8" ht="15.75" x14ac:dyDescent="0.25">
      <c r="B74" s="175">
        <v>68</v>
      </c>
      <c r="C74" s="164"/>
      <c r="D74" s="69" t="e">
        <f>VLOOKUP(INVENTARIO[[#This Row],[Código]],'LISTA DE CODIGOS'!$A:$E,2,FALSE)</f>
        <v>#N/A</v>
      </c>
      <c r="E74" s="69">
        <f>SUMIFS(INGRESOS[Cantidad],INGRESOS[Código],INVENTARIO[[#This Row],[Código]])</f>
        <v>0</v>
      </c>
      <c r="F74" s="69">
        <f>SUMIFS(SALIDAS[Cantidad],SALIDAS[Código],INVENTARIO[[#This Row],[Código]])</f>
        <v>0</v>
      </c>
      <c r="G74" s="69">
        <f>INVENTARIO[[#This Row],[Entradas ]]-INVENTARIO[[#This Row],[Salidas]]</f>
        <v>0</v>
      </c>
      <c r="H74" s="69">
        <f>INVENTARIO[[#This Row],[Entradas ]]-INVENTARIO[[#This Row],[Salidas]]</f>
        <v>0</v>
      </c>
    </row>
    <row r="75" spans="2:8" ht="15.75" x14ac:dyDescent="0.25">
      <c r="B75" s="175">
        <v>69</v>
      </c>
      <c r="C75" s="165"/>
      <c r="D75" s="69" t="e">
        <f>VLOOKUP(INVENTARIO[[#This Row],[Código]],'LISTA DE CODIGOS'!$A:$E,2,FALSE)</f>
        <v>#N/A</v>
      </c>
      <c r="E75" s="69">
        <f>SUMIFS(INGRESOS[Cantidad],INGRESOS[Código],INVENTARIO[[#This Row],[Código]])</f>
        <v>0</v>
      </c>
      <c r="F75" s="72">
        <f>SUMIFS(SALIDAS[Cantidad],SALIDAS[Código],INVENTARIO[[#This Row],[Código]])</f>
        <v>0</v>
      </c>
      <c r="G75" s="72">
        <f>INVENTARIO[[#This Row],[Entradas ]]-INVENTARIO[[#This Row],[Salidas]]</f>
        <v>0</v>
      </c>
      <c r="H75" s="69">
        <f>INVENTARIO[[#This Row],[Entradas ]]-INVENTARIO[[#This Row],[Salidas]]</f>
        <v>0</v>
      </c>
    </row>
    <row r="76" spans="2:8" ht="15.75" x14ac:dyDescent="0.25">
      <c r="B76" s="175">
        <v>70</v>
      </c>
      <c r="C76" s="164"/>
      <c r="D76" s="69" t="e">
        <f>VLOOKUP(INVENTARIO[[#This Row],[Código]],'LISTA DE CODIGOS'!$A:$E,2,FALSE)</f>
        <v>#N/A</v>
      </c>
      <c r="E76" s="69">
        <f>SUMIFS(INGRESOS[Cantidad],INGRESOS[Código],INVENTARIO[[#This Row],[Código]])</f>
        <v>0</v>
      </c>
      <c r="F76" s="69">
        <f>SUMIFS(SALIDAS[Cantidad],SALIDAS[Código],INVENTARIO[[#This Row],[Código]])</f>
        <v>0</v>
      </c>
      <c r="G76" s="69">
        <f>INVENTARIO[[#This Row],[Entradas ]]-INVENTARIO[[#This Row],[Salidas]]</f>
        <v>0</v>
      </c>
      <c r="H76" s="69">
        <f>INVENTARIO[[#This Row],[Entradas ]]-INVENTARIO[[#This Row],[Salidas]]</f>
        <v>0</v>
      </c>
    </row>
    <row r="77" spans="2:8" ht="15.75" x14ac:dyDescent="0.25">
      <c r="B77" s="175">
        <v>71</v>
      </c>
      <c r="C77" s="165"/>
      <c r="D77" s="69" t="e">
        <f>VLOOKUP(INVENTARIO[[#This Row],[Código]],'LISTA DE CODIGOS'!$A:$E,2,FALSE)</f>
        <v>#N/A</v>
      </c>
      <c r="E77" s="69">
        <f>SUMIFS(INGRESOS[Cantidad],INGRESOS[Código],INVENTARIO[[#This Row],[Código]])</f>
        <v>0</v>
      </c>
      <c r="F77" s="72">
        <f>SUMIFS(SALIDAS[Cantidad],SALIDAS[Código],INVENTARIO[[#This Row],[Código]])</f>
        <v>0</v>
      </c>
      <c r="G77" s="72">
        <f>INVENTARIO[[#This Row],[Entradas ]]-INVENTARIO[[#This Row],[Salidas]]</f>
        <v>0</v>
      </c>
      <c r="H77" s="69">
        <f>INVENTARIO[[#This Row],[Entradas ]]-INVENTARIO[[#This Row],[Salidas]]</f>
        <v>0</v>
      </c>
    </row>
    <row r="78" spans="2:8" ht="15.75" x14ac:dyDescent="0.25">
      <c r="B78" s="175">
        <v>72</v>
      </c>
      <c r="C78" s="164"/>
      <c r="D78" s="69" t="e">
        <f>VLOOKUP(INVENTARIO[[#This Row],[Código]],'LISTA DE CODIGOS'!$A:$E,2,FALSE)</f>
        <v>#N/A</v>
      </c>
      <c r="E78" s="69">
        <f>SUMIFS(INGRESOS[Cantidad],INGRESOS[Código],INVENTARIO[[#This Row],[Código]])</f>
        <v>0</v>
      </c>
      <c r="F78" s="69">
        <f>SUMIFS(SALIDAS[Cantidad],SALIDAS[Código],INVENTARIO[[#This Row],[Código]])</f>
        <v>0</v>
      </c>
      <c r="G78" s="69">
        <f>INVENTARIO[[#This Row],[Entradas ]]-INVENTARIO[[#This Row],[Salidas]]</f>
        <v>0</v>
      </c>
      <c r="H78" s="69">
        <f>INVENTARIO[[#This Row],[Entradas ]]-INVENTARIO[[#This Row],[Salidas]]</f>
        <v>0</v>
      </c>
    </row>
    <row r="79" spans="2:8" ht="15.75" x14ac:dyDescent="0.25">
      <c r="B79" s="175">
        <v>73</v>
      </c>
      <c r="C79" s="165"/>
      <c r="D79" s="69" t="e">
        <f>VLOOKUP(INVENTARIO[[#This Row],[Código]],'LISTA DE CODIGOS'!$A:$E,2,FALSE)</f>
        <v>#N/A</v>
      </c>
      <c r="E79" s="69">
        <f>SUMIFS(INGRESOS[Cantidad],INGRESOS[Código],INVENTARIO[[#This Row],[Código]])</f>
        <v>0</v>
      </c>
      <c r="F79" s="72">
        <f>SUMIFS(SALIDAS[Cantidad],SALIDAS[Código],INVENTARIO[[#This Row],[Código]])</f>
        <v>0</v>
      </c>
      <c r="G79" s="72">
        <f>INVENTARIO[[#This Row],[Entradas ]]-INVENTARIO[[#This Row],[Salidas]]</f>
        <v>0</v>
      </c>
      <c r="H79" s="69">
        <f>INVENTARIO[[#This Row],[Entradas ]]-INVENTARIO[[#This Row],[Salidas]]</f>
        <v>0</v>
      </c>
    </row>
    <row r="80" spans="2:8" ht="15.75" x14ac:dyDescent="0.25">
      <c r="B80" s="175">
        <v>74</v>
      </c>
      <c r="C80" s="164"/>
      <c r="D80" s="69" t="e">
        <f>VLOOKUP(INVENTARIO[[#This Row],[Código]],'LISTA DE CODIGOS'!$A:$E,2,FALSE)</f>
        <v>#N/A</v>
      </c>
      <c r="E80" s="69">
        <f>SUMIFS(INGRESOS[Cantidad],INGRESOS[Código],INVENTARIO[[#This Row],[Código]])</f>
        <v>0</v>
      </c>
      <c r="F80" s="69">
        <f>SUMIFS(SALIDAS[Cantidad],SALIDAS[Código],INVENTARIO[[#This Row],[Código]])</f>
        <v>0</v>
      </c>
      <c r="G80" s="69">
        <f>INVENTARIO[[#This Row],[Entradas ]]-INVENTARIO[[#This Row],[Salidas]]</f>
        <v>0</v>
      </c>
      <c r="H80" s="69">
        <f>INVENTARIO[[#This Row],[Entradas ]]-INVENTARIO[[#This Row],[Salidas]]</f>
        <v>0</v>
      </c>
    </row>
    <row r="81" spans="2:8" ht="15.75" x14ac:dyDescent="0.25">
      <c r="B81" s="175">
        <v>75</v>
      </c>
      <c r="C81" s="165"/>
      <c r="D81" s="69" t="e">
        <f>VLOOKUP(INVENTARIO[[#This Row],[Código]],'LISTA DE CODIGOS'!$A:$E,2,FALSE)</f>
        <v>#N/A</v>
      </c>
      <c r="E81" s="69">
        <f>SUMIFS(INGRESOS[Cantidad],INGRESOS[Código],INVENTARIO[[#This Row],[Código]])</f>
        <v>0</v>
      </c>
      <c r="F81" s="72">
        <f>SUMIFS(SALIDAS[Cantidad],SALIDAS[Código],INVENTARIO[[#This Row],[Código]])</f>
        <v>0</v>
      </c>
      <c r="G81" s="72">
        <f>INVENTARIO[[#This Row],[Entradas ]]-INVENTARIO[[#This Row],[Salidas]]</f>
        <v>0</v>
      </c>
      <c r="H81" s="69">
        <f>INVENTARIO[[#This Row],[Entradas ]]-INVENTARIO[[#This Row],[Salidas]]</f>
        <v>0</v>
      </c>
    </row>
    <row r="82" spans="2:8" ht="15.75" x14ac:dyDescent="0.25">
      <c r="B82" s="175">
        <v>76</v>
      </c>
      <c r="C82" s="164"/>
      <c r="D82" s="69" t="e">
        <f>VLOOKUP(INVENTARIO[[#This Row],[Código]],'LISTA DE CODIGOS'!$A:$E,2,FALSE)</f>
        <v>#N/A</v>
      </c>
      <c r="E82" s="69">
        <f>SUMIFS(INGRESOS[Cantidad],INGRESOS[Código],INVENTARIO[[#This Row],[Código]])</f>
        <v>0</v>
      </c>
      <c r="F82" s="69">
        <f>SUMIFS(SALIDAS[Cantidad],SALIDAS[Código],INVENTARIO[[#This Row],[Código]])</f>
        <v>0</v>
      </c>
      <c r="G82" s="69">
        <f>INVENTARIO[[#This Row],[Entradas ]]-INVENTARIO[[#This Row],[Salidas]]</f>
        <v>0</v>
      </c>
      <c r="H82" s="69">
        <f>INVENTARIO[[#This Row],[Entradas ]]-INVENTARIO[[#This Row],[Salidas]]</f>
        <v>0</v>
      </c>
    </row>
    <row r="83" spans="2:8" ht="15.75" x14ac:dyDescent="0.25">
      <c r="B83" s="175">
        <v>77</v>
      </c>
      <c r="C83" s="165"/>
      <c r="D83" s="69" t="e">
        <f>VLOOKUP(INVENTARIO[[#This Row],[Código]],'LISTA DE CODIGOS'!$A:$E,2,FALSE)</f>
        <v>#N/A</v>
      </c>
      <c r="E83" s="69">
        <f>SUMIFS(INGRESOS[Cantidad],INGRESOS[Código],INVENTARIO[[#This Row],[Código]])</f>
        <v>0</v>
      </c>
      <c r="F83" s="72">
        <f>SUMIFS(SALIDAS[Cantidad],SALIDAS[Código],INVENTARIO[[#This Row],[Código]])</f>
        <v>0</v>
      </c>
      <c r="G83" s="72">
        <f>INVENTARIO[[#This Row],[Entradas ]]-INVENTARIO[[#This Row],[Salidas]]</f>
        <v>0</v>
      </c>
      <c r="H83" s="69">
        <f>INVENTARIO[[#This Row],[Entradas ]]-INVENTARIO[[#This Row],[Salidas]]</f>
        <v>0</v>
      </c>
    </row>
    <row r="84" spans="2:8" ht="15.75" x14ac:dyDescent="0.25">
      <c r="B84" s="175">
        <v>78</v>
      </c>
      <c r="C84" s="164"/>
      <c r="D84" s="69" t="e">
        <f>VLOOKUP(INVENTARIO[[#This Row],[Código]],'LISTA DE CODIGOS'!$A:$E,2,FALSE)</f>
        <v>#N/A</v>
      </c>
      <c r="E84" s="69">
        <f>SUMIFS(INGRESOS[Cantidad],INGRESOS[Código],INVENTARIO[[#This Row],[Código]])</f>
        <v>0</v>
      </c>
      <c r="F84" s="69">
        <f>SUMIFS(SALIDAS[Cantidad],SALIDAS[Código],INVENTARIO[[#This Row],[Código]])</f>
        <v>0</v>
      </c>
      <c r="G84" s="69">
        <f>INVENTARIO[[#This Row],[Entradas ]]-INVENTARIO[[#This Row],[Salidas]]</f>
        <v>0</v>
      </c>
      <c r="H84" s="69">
        <f>INVENTARIO[[#This Row],[Entradas ]]-INVENTARIO[[#This Row],[Salidas]]</f>
        <v>0</v>
      </c>
    </row>
    <row r="85" spans="2:8" ht="15.75" x14ac:dyDescent="0.25">
      <c r="B85" s="175">
        <v>79</v>
      </c>
      <c r="C85" s="165"/>
      <c r="D85" s="69" t="e">
        <f>VLOOKUP(INVENTARIO[[#This Row],[Código]],'LISTA DE CODIGOS'!$A:$E,2,FALSE)</f>
        <v>#N/A</v>
      </c>
      <c r="E85" s="69">
        <f>SUMIFS(INGRESOS[Cantidad],INGRESOS[Código],INVENTARIO[[#This Row],[Código]])</f>
        <v>0</v>
      </c>
      <c r="F85" s="72">
        <f>SUMIFS(SALIDAS[Cantidad],SALIDAS[Código],INVENTARIO[[#This Row],[Código]])</f>
        <v>0</v>
      </c>
      <c r="G85" s="72">
        <f>INVENTARIO[[#This Row],[Entradas ]]-INVENTARIO[[#This Row],[Salidas]]</f>
        <v>0</v>
      </c>
      <c r="H85" s="69">
        <f>INVENTARIO[[#This Row],[Entradas ]]-INVENTARIO[[#This Row],[Salidas]]</f>
        <v>0</v>
      </c>
    </row>
    <row r="86" spans="2:8" ht="15.75" x14ac:dyDescent="0.25">
      <c r="B86" s="175">
        <v>80</v>
      </c>
      <c r="C86" s="164"/>
      <c r="D86" s="69" t="e">
        <f>VLOOKUP(INVENTARIO[[#This Row],[Código]],'LISTA DE CODIGOS'!$A:$E,2,FALSE)</f>
        <v>#N/A</v>
      </c>
      <c r="E86" s="69">
        <f>SUMIFS(INGRESOS[Cantidad],INGRESOS[Código],INVENTARIO[[#This Row],[Código]])</f>
        <v>0</v>
      </c>
      <c r="F86" s="69">
        <f>SUMIFS(SALIDAS[Cantidad],SALIDAS[Código],INVENTARIO[[#This Row],[Código]])</f>
        <v>0</v>
      </c>
      <c r="G86" s="69">
        <f>INVENTARIO[[#This Row],[Entradas ]]-INVENTARIO[[#This Row],[Salidas]]</f>
        <v>0</v>
      </c>
      <c r="H86" s="69">
        <f>INVENTARIO[[#This Row],[Entradas ]]-INVENTARIO[[#This Row],[Salidas]]</f>
        <v>0</v>
      </c>
    </row>
    <row r="87" spans="2:8" ht="15.75" x14ac:dyDescent="0.25">
      <c r="B87" s="175">
        <v>81</v>
      </c>
      <c r="C87" s="165"/>
      <c r="D87" s="69" t="e">
        <f>VLOOKUP(INVENTARIO[[#This Row],[Código]],'LISTA DE CODIGOS'!$A:$E,2,FALSE)</f>
        <v>#N/A</v>
      </c>
      <c r="E87" s="69">
        <f>SUMIFS(INGRESOS[Cantidad],INGRESOS[Código],INVENTARIO[[#This Row],[Código]])</f>
        <v>0</v>
      </c>
      <c r="F87" s="72">
        <f>SUMIFS(SALIDAS[Cantidad],SALIDAS[Código],INVENTARIO[[#This Row],[Código]])</f>
        <v>0</v>
      </c>
      <c r="G87" s="72">
        <f>INVENTARIO[[#This Row],[Entradas ]]-INVENTARIO[[#This Row],[Salidas]]</f>
        <v>0</v>
      </c>
      <c r="H87" s="69">
        <f>INVENTARIO[[#This Row],[Entradas ]]-INVENTARIO[[#This Row],[Salidas]]</f>
        <v>0</v>
      </c>
    </row>
    <row r="88" spans="2:8" ht="15.75" x14ac:dyDescent="0.25">
      <c r="B88" s="175">
        <v>82</v>
      </c>
      <c r="C88" s="164"/>
      <c r="D88" s="69" t="e">
        <f>VLOOKUP(INVENTARIO[[#This Row],[Código]],'LISTA DE CODIGOS'!$A:$E,2,FALSE)</f>
        <v>#N/A</v>
      </c>
      <c r="E88" s="69">
        <f>SUMIFS(INGRESOS[Cantidad],INGRESOS[Código],INVENTARIO[[#This Row],[Código]])</f>
        <v>0</v>
      </c>
      <c r="F88" s="69">
        <f>SUMIFS(SALIDAS[Cantidad],SALIDAS[Código],INVENTARIO[[#This Row],[Código]])</f>
        <v>0</v>
      </c>
      <c r="G88" s="69">
        <f>INVENTARIO[[#This Row],[Entradas ]]-INVENTARIO[[#This Row],[Salidas]]</f>
        <v>0</v>
      </c>
      <c r="H88" s="69">
        <f>INVENTARIO[[#This Row],[Entradas ]]-INVENTARIO[[#This Row],[Salidas]]</f>
        <v>0</v>
      </c>
    </row>
    <row r="89" spans="2:8" ht="15.75" x14ac:dyDescent="0.25">
      <c r="B89" s="175">
        <v>83</v>
      </c>
      <c r="C89" s="165"/>
      <c r="D89" s="69" t="e">
        <f>VLOOKUP(INVENTARIO[[#This Row],[Código]],'LISTA DE CODIGOS'!$A:$E,2,FALSE)</f>
        <v>#N/A</v>
      </c>
      <c r="E89" s="69">
        <f>SUMIFS(INGRESOS[Cantidad],INGRESOS[Código],INVENTARIO[[#This Row],[Código]])</f>
        <v>0</v>
      </c>
      <c r="F89" s="72">
        <f>SUMIFS(SALIDAS[Cantidad],SALIDAS[Código],INVENTARIO[[#This Row],[Código]])</f>
        <v>0</v>
      </c>
      <c r="G89" s="72">
        <f>INVENTARIO[[#This Row],[Entradas ]]-INVENTARIO[[#This Row],[Salidas]]</f>
        <v>0</v>
      </c>
      <c r="H89" s="69">
        <f>INVENTARIO[[#This Row],[Entradas ]]-INVENTARIO[[#This Row],[Salidas]]</f>
        <v>0</v>
      </c>
    </row>
    <row r="90" spans="2:8" ht="15.75" x14ac:dyDescent="0.25">
      <c r="B90" s="175">
        <v>84</v>
      </c>
      <c r="C90" s="164"/>
      <c r="D90" s="69" t="e">
        <f>VLOOKUP(INVENTARIO[[#This Row],[Código]],'LISTA DE CODIGOS'!$A:$E,2,FALSE)</f>
        <v>#N/A</v>
      </c>
      <c r="E90" s="69">
        <f>SUMIFS(INGRESOS[Cantidad],INGRESOS[Código],INVENTARIO[[#This Row],[Código]])</f>
        <v>0</v>
      </c>
      <c r="F90" s="69">
        <f>SUMIFS(SALIDAS[Cantidad],SALIDAS[Código],INVENTARIO[[#This Row],[Código]])</f>
        <v>0</v>
      </c>
      <c r="G90" s="69">
        <f>INVENTARIO[[#This Row],[Entradas ]]-INVENTARIO[[#This Row],[Salidas]]</f>
        <v>0</v>
      </c>
      <c r="H90" s="72">
        <f>INVENTARIO[[#This Row],[Entradas ]]-INVENTARIO[[#This Row],[Salidas]]</f>
        <v>0</v>
      </c>
    </row>
    <row r="91" spans="2:8" ht="15.75" x14ac:dyDescent="0.25">
      <c r="B91" s="175">
        <v>85</v>
      </c>
      <c r="C91" s="165"/>
      <c r="D91" s="69" t="e">
        <f>VLOOKUP(INVENTARIO[[#This Row],[Código]],'LISTA DE CODIGOS'!$A:$E,2,FALSE)</f>
        <v>#N/A</v>
      </c>
      <c r="E91" s="69">
        <f>SUMIFS(INGRESOS[Cantidad],INGRESOS[Código],INVENTARIO[[#This Row],[Código]])</f>
        <v>0</v>
      </c>
      <c r="F91" s="72">
        <f>SUMIFS(SALIDAS[Cantidad],SALIDAS[Código],INVENTARIO[[#This Row],[Código]])</f>
        <v>0</v>
      </c>
      <c r="G91" s="77">
        <f>INVENTARIO[[#This Row],[Entradas ]]-INVENTARIO[[#This Row],[Salidas]]</f>
        <v>0</v>
      </c>
      <c r="H91" s="158">
        <f>INVENTARIO[[#This Row],[Entradas ]]-INVENTARIO[[#This Row],[Salidas]]</f>
        <v>0</v>
      </c>
    </row>
    <row r="92" spans="2:8" ht="15.75" x14ac:dyDescent="0.25">
      <c r="B92" s="175">
        <v>86</v>
      </c>
      <c r="C92" s="164"/>
      <c r="D92" s="69" t="e">
        <f>VLOOKUP(INVENTARIO[[#This Row],[Código]],'LISTA DE CODIGOS'!$A:$E,2,FALSE)</f>
        <v>#N/A</v>
      </c>
      <c r="E92" s="69">
        <f>SUMIFS(INGRESOS[Cantidad],INGRESOS[Código],INVENTARIO[[#This Row],[Código]])</f>
        <v>0</v>
      </c>
      <c r="F92" s="69">
        <f>SUMIFS(SALIDAS[Cantidad],SALIDAS[Código],INVENTARIO[[#This Row],[Código]])</f>
        <v>0</v>
      </c>
      <c r="G92" s="76">
        <f>INVENTARIO[[#This Row],[Entradas ]]-INVENTARIO[[#This Row],[Salidas]]</f>
        <v>0</v>
      </c>
      <c r="H92" s="158">
        <f>INVENTARIO[[#This Row],[Entradas ]]-INVENTARIO[[#This Row],[Salidas]]</f>
        <v>0</v>
      </c>
    </row>
    <row r="93" spans="2:8" ht="15.75" x14ac:dyDescent="0.25">
      <c r="B93" s="175">
        <v>87</v>
      </c>
      <c r="C93" s="165"/>
      <c r="D93" s="69" t="e">
        <f>VLOOKUP(INVENTARIO[[#This Row],[Código]],'LISTA DE CODIGOS'!$A:$E,2,FALSE)</f>
        <v>#N/A</v>
      </c>
      <c r="E93" s="69">
        <f>SUMIFS(INGRESOS[Cantidad],INGRESOS[Código],INVENTARIO[[#This Row],[Código]])</f>
        <v>0</v>
      </c>
      <c r="F93" s="72">
        <f>SUMIFS(SALIDAS[Cantidad],SALIDAS[Código],INVENTARIO[[#This Row],[Código]])</f>
        <v>0</v>
      </c>
      <c r="G93" s="77">
        <f>INVENTARIO[[#This Row],[Entradas ]]-INVENTARIO[[#This Row],[Salidas]]</f>
        <v>0</v>
      </c>
      <c r="H93" s="158">
        <f>INVENTARIO[[#This Row],[Entradas ]]-INVENTARIO[[#This Row],[Salidas]]</f>
        <v>0</v>
      </c>
    </row>
    <row r="94" spans="2:8" ht="15.75" x14ac:dyDescent="0.25">
      <c r="B94" s="175">
        <v>88</v>
      </c>
      <c r="C94" s="164"/>
      <c r="D94" s="69" t="e">
        <f>VLOOKUP(INVENTARIO[[#This Row],[Código]],'LISTA DE CODIGOS'!$A:$E,2,FALSE)</f>
        <v>#N/A</v>
      </c>
      <c r="E94" s="69">
        <f>SUMIFS(INGRESOS[Cantidad],INGRESOS[Código],INVENTARIO[[#This Row],[Código]])</f>
        <v>0</v>
      </c>
      <c r="F94" s="69">
        <f>SUMIFS(SALIDAS[Cantidad],SALIDAS[Código],INVENTARIO[[#This Row],[Código]])</f>
        <v>0</v>
      </c>
      <c r="G94" s="76">
        <f>INVENTARIO[[#This Row],[Entradas ]]-INVENTARIO[[#This Row],[Salidas]]</f>
        <v>0</v>
      </c>
      <c r="H94" s="158">
        <f>INVENTARIO[[#This Row],[Entradas ]]-INVENTARIO[[#This Row],[Salidas]]</f>
        <v>0</v>
      </c>
    </row>
    <row r="95" spans="2:8" ht="15.75" x14ac:dyDescent="0.25">
      <c r="B95" s="175">
        <v>89</v>
      </c>
      <c r="C95" s="165"/>
      <c r="D95" s="69" t="e">
        <f>VLOOKUP(INVENTARIO[[#This Row],[Código]],'LISTA DE CODIGOS'!$A:$E,2,FALSE)</f>
        <v>#N/A</v>
      </c>
      <c r="E95" s="69">
        <f>SUMIFS(INGRESOS[Cantidad],INGRESOS[Código],INVENTARIO[[#This Row],[Código]])</f>
        <v>0</v>
      </c>
      <c r="F95" s="72">
        <f>SUMIFS(SALIDAS[Cantidad],SALIDAS[Código],INVENTARIO[[#This Row],[Código]])</f>
        <v>0</v>
      </c>
      <c r="G95" s="77">
        <f>INVENTARIO[[#This Row],[Entradas ]]-INVENTARIO[[#This Row],[Salidas]]</f>
        <v>0</v>
      </c>
      <c r="H95" s="158">
        <f>INVENTARIO[[#This Row],[Entradas ]]-INVENTARIO[[#This Row],[Salidas]]</f>
        <v>0</v>
      </c>
    </row>
    <row r="96" spans="2:8" ht="15.75" x14ac:dyDescent="0.25">
      <c r="B96" s="175">
        <v>90</v>
      </c>
      <c r="C96" s="164"/>
      <c r="D96" s="69" t="e">
        <f>VLOOKUP(INVENTARIO[[#This Row],[Código]],'LISTA DE CODIGOS'!$A:$E,2,FALSE)</f>
        <v>#N/A</v>
      </c>
      <c r="E96" s="69">
        <f>SUMIFS(INGRESOS[Cantidad],INGRESOS[Código],INVENTARIO[[#This Row],[Código]])</f>
        <v>0</v>
      </c>
      <c r="F96" s="69">
        <f>SUMIFS(SALIDAS[Cantidad],SALIDAS[Código],INVENTARIO[[#This Row],[Código]])</f>
        <v>0</v>
      </c>
      <c r="G96" s="76">
        <f>INVENTARIO[[#This Row],[Entradas ]]-INVENTARIO[[#This Row],[Salidas]]</f>
        <v>0</v>
      </c>
      <c r="H96" s="158">
        <f>INVENTARIO[[#This Row],[Entradas ]]-INVENTARIO[[#This Row],[Salidas]]</f>
        <v>0</v>
      </c>
    </row>
    <row r="97" spans="2:8" ht="15.75" x14ac:dyDescent="0.25">
      <c r="B97" s="175">
        <v>91</v>
      </c>
      <c r="C97" s="165"/>
      <c r="D97" s="69" t="e">
        <f>VLOOKUP(INVENTARIO[[#This Row],[Código]],'LISTA DE CODIGOS'!$A:$E,2,FALSE)</f>
        <v>#N/A</v>
      </c>
      <c r="E97" s="69">
        <f>SUMIFS(INGRESOS[Cantidad],INGRESOS[Código],INVENTARIO[[#This Row],[Código]])</f>
        <v>0</v>
      </c>
      <c r="F97" s="72">
        <f>SUMIFS(SALIDAS[Cantidad],SALIDAS[Código],INVENTARIO[[#This Row],[Código]])</f>
        <v>0</v>
      </c>
      <c r="G97" s="77">
        <f>INVENTARIO[[#This Row],[Entradas ]]-INVENTARIO[[#This Row],[Salidas]]</f>
        <v>0</v>
      </c>
      <c r="H97" s="158">
        <f>INVENTARIO[[#This Row],[Entradas ]]-INVENTARIO[[#This Row],[Salidas]]</f>
        <v>0</v>
      </c>
    </row>
    <row r="98" spans="2:8" ht="15.75" x14ac:dyDescent="0.25">
      <c r="B98" s="175">
        <v>92</v>
      </c>
      <c r="C98" s="164"/>
      <c r="D98" s="69" t="e">
        <f>VLOOKUP(INVENTARIO[[#This Row],[Código]],'LISTA DE CODIGOS'!$A:$E,2,FALSE)</f>
        <v>#N/A</v>
      </c>
      <c r="E98" s="69">
        <f>SUMIFS(INGRESOS[Cantidad],INGRESOS[Código],INVENTARIO[[#This Row],[Código]])</f>
        <v>0</v>
      </c>
      <c r="F98" s="69">
        <f>SUMIFS(SALIDAS[Cantidad],SALIDAS[Código],INVENTARIO[[#This Row],[Código]])</f>
        <v>0</v>
      </c>
      <c r="G98" s="76">
        <f>INVENTARIO[[#This Row],[Entradas ]]-INVENTARIO[[#This Row],[Salidas]]</f>
        <v>0</v>
      </c>
      <c r="H98" s="158">
        <f>INVENTARIO[[#This Row],[Entradas ]]-INVENTARIO[[#This Row],[Salidas]]</f>
        <v>0</v>
      </c>
    </row>
    <row r="99" spans="2:8" ht="15.75" x14ac:dyDescent="0.25">
      <c r="B99" s="175">
        <v>93</v>
      </c>
      <c r="C99" s="165"/>
      <c r="D99" s="69" t="e">
        <f>VLOOKUP(INVENTARIO[[#This Row],[Código]],'LISTA DE CODIGOS'!$A:$E,2,FALSE)</f>
        <v>#N/A</v>
      </c>
      <c r="E99" s="69">
        <f>SUMIFS(INGRESOS[Cantidad],INGRESOS[Código],INVENTARIO[[#This Row],[Código]])</f>
        <v>0</v>
      </c>
      <c r="F99" s="72">
        <f>SUMIFS(SALIDAS[Cantidad],SALIDAS[Código],INVENTARIO[[#This Row],[Código]])</f>
        <v>0</v>
      </c>
      <c r="G99" s="77">
        <f>INVENTARIO[[#This Row],[Entradas ]]-INVENTARIO[[#This Row],[Salidas]]</f>
        <v>0</v>
      </c>
      <c r="H99" s="158">
        <f>INVENTARIO[[#This Row],[Entradas ]]-INVENTARIO[[#This Row],[Salidas]]</f>
        <v>0</v>
      </c>
    </row>
    <row r="100" spans="2:8" ht="15.75" x14ac:dyDescent="0.25">
      <c r="B100" s="175">
        <v>94</v>
      </c>
      <c r="C100" s="164"/>
      <c r="D100" s="69" t="e">
        <f>VLOOKUP(INVENTARIO[[#This Row],[Código]],'LISTA DE CODIGOS'!$A:$E,2,FALSE)</f>
        <v>#N/A</v>
      </c>
      <c r="E100" s="69">
        <f>SUMIFS(INGRESOS[Cantidad],INGRESOS[Código],INVENTARIO[[#This Row],[Código]])</f>
        <v>0</v>
      </c>
      <c r="F100" s="69">
        <f>SUMIFS(SALIDAS[Cantidad],SALIDAS[Código],INVENTARIO[[#This Row],[Código]])</f>
        <v>0</v>
      </c>
      <c r="G100" s="76">
        <f>INVENTARIO[[#This Row],[Entradas ]]-INVENTARIO[[#This Row],[Salidas]]</f>
        <v>0</v>
      </c>
      <c r="H100" s="158">
        <f>INVENTARIO[[#This Row],[Entradas ]]-INVENTARIO[[#This Row],[Salidas]]</f>
        <v>0</v>
      </c>
    </row>
    <row r="101" spans="2:8" ht="15.75" x14ac:dyDescent="0.25">
      <c r="B101" s="175">
        <v>95</v>
      </c>
      <c r="C101" s="165"/>
      <c r="D101" s="69" t="e">
        <f>VLOOKUP(INVENTARIO[[#This Row],[Código]],'LISTA DE CODIGOS'!$A:$E,2,FALSE)</f>
        <v>#N/A</v>
      </c>
      <c r="E101" s="72">
        <f>SUMIFS(INGRESOS[Cantidad],INGRESOS[Código],INVENTARIO[[#This Row],[Código]])</f>
        <v>0</v>
      </c>
      <c r="F101" s="72">
        <f>SUMIFS(SALIDAS[Cantidad],SALIDAS[Código],INVENTARIO[[#This Row],[Código]])</f>
        <v>0</v>
      </c>
      <c r="G101" s="77">
        <f>INVENTARIO[[#This Row],[Entradas ]]-INVENTARIO[[#This Row],[Salidas]]</f>
        <v>0</v>
      </c>
      <c r="H101" s="158">
        <f>INVENTARIO[[#This Row],[Entradas ]]-INVENTARIO[[#This Row],[Salidas]]</f>
        <v>0</v>
      </c>
    </row>
    <row r="102" spans="2:8" ht="15.75" x14ac:dyDescent="0.25">
      <c r="B102" s="175">
        <v>96</v>
      </c>
      <c r="C102" s="164"/>
      <c r="D102" s="69" t="e">
        <f>VLOOKUP(INVENTARIO[[#This Row],[Código]],'LISTA DE CODIGOS'!$A:$E,2,FALSE)</f>
        <v>#N/A</v>
      </c>
      <c r="E102" s="69">
        <f>SUMIFS(INGRESOS[Cantidad],INGRESOS[Código],INVENTARIO[[#This Row],[Código]])</f>
        <v>0</v>
      </c>
      <c r="F102" s="69">
        <f>SUMIFS(SALIDAS[Cantidad],SALIDAS[Código],INVENTARIO[[#This Row],[Código]])</f>
        <v>0</v>
      </c>
      <c r="G102" s="76">
        <f>INVENTARIO[[#This Row],[Entradas ]]-INVENTARIO[[#This Row],[Salidas]]</f>
        <v>0</v>
      </c>
      <c r="H102" s="158">
        <f>INVENTARIO[[#This Row],[Entradas ]]-INVENTARIO[[#This Row],[Salidas]]</f>
        <v>0</v>
      </c>
    </row>
    <row r="103" spans="2:8" ht="15.75" x14ac:dyDescent="0.25">
      <c r="B103" s="175">
        <v>97</v>
      </c>
      <c r="C103" s="164"/>
      <c r="D103" s="69" t="e">
        <f>VLOOKUP(INVENTARIO[[#This Row],[Código]],'LISTA DE CODIGOS'!$A:$E,2,FALSE)</f>
        <v>#N/A</v>
      </c>
      <c r="E103" s="69">
        <f>SUMIFS(INGRESOS[Cantidad],INGRESOS[Código],INVENTARIO[[#This Row],[Código]])</f>
        <v>0</v>
      </c>
      <c r="F103" s="69">
        <f>SUMIFS(SALIDAS[Cantidad],SALIDAS[Código],INVENTARIO[[#This Row],[Código]])</f>
        <v>0</v>
      </c>
      <c r="G103" s="76">
        <f>INVENTARIO[[#This Row],[Entradas ]]-INVENTARIO[[#This Row],[Salidas]]</f>
        <v>0</v>
      </c>
      <c r="H103" s="158">
        <f>INVENTARIO[[#This Row],[Entradas ]]-INVENTARIO[[#This Row],[Salidas]]</f>
        <v>0</v>
      </c>
    </row>
    <row r="104" spans="2:8" ht="15.75" x14ac:dyDescent="0.25">
      <c r="B104" s="175">
        <v>98</v>
      </c>
      <c r="C104" s="164"/>
      <c r="D104" s="69" t="e">
        <f>VLOOKUP(INVENTARIO[[#This Row],[Código]],'LISTA DE CODIGOS'!$A:$E,2,FALSE)</f>
        <v>#N/A</v>
      </c>
      <c r="E104" s="69">
        <f>SUMIFS(INGRESOS[Cantidad],INGRESOS[Código],INVENTARIO[[#This Row],[Código]])</f>
        <v>0</v>
      </c>
      <c r="F104" s="69">
        <f>SUMIFS(SALIDAS[Cantidad],SALIDAS[Código],INVENTARIO[[#This Row],[Código]])</f>
        <v>0</v>
      </c>
      <c r="G104" s="76">
        <f>INVENTARIO[[#This Row],[Entradas ]]-INVENTARIO[[#This Row],[Salidas]]</f>
        <v>0</v>
      </c>
      <c r="H104" s="158">
        <f>INVENTARIO[[#This Row],[Entradas ]]-INVENTARIO[[#This Row],[Salidas]]</f>
        <v>0</v>
      </c>
    </row>
    <row r="105" spans="2:8" ht="15.75" x14ac:dyDescent="0.25">
      <c r="B105" s="175">
        <v>99</v>
      </c>
      <c r="C105" s="164"/>
      <c r="D105" s="69" t="e">
        <f>VLOOKUP(INVENTARIO[[#This Row],[Código]],'LISTA DE CODIGOS'!$A:$E,2,FALSE)</f>
        <v>#N/A</v>
      </c>
      <c r="E105" s="69">
        <f>SUMIFS(INGRESOS[Cantidad],INGRESOS[Código],INVENTARIO[[#This Row],[Código]])</f>
        <v>0</v>
      </c>
      <c r="F105" s="69">
        <f>SUMIFS(SALIDAS[Cantidad],SALIDAS[Código],INVENTARIO[[#This Row],[Código]])</f>
        <v>0</v>
      </c>
      <c r="G105" s="76">
        <f>INVENTARIO[[#This Row],[Entradas ]]-INVENTARIO[[#This Row],[Salidas]]</f>
        <v>0</v>
      </c>
      <c r="H105" s="158">
        <f>INVENTARIO[[#This Row],[Entradas ]]-INVENTARIO[[#This Row],[Salidas]]</f>
        <v>0</v>
      </c>
    </row>
    <row r="106" spans="2:8" ht="15.75" x14ac:dyDescent="0.25">
      <c r="B106" s="175">
        <v>100</v>
      </c>
      <c r="C106" s="164"/>
      <c r="D106" s="69" t="e">
        <f>VLOOKUP(INVENTARIO[[#This Row],[Código]],'LISTA DE CODIGOS'!$A:$E,2,FALSE)</f>
        <v>#N/A</v>
      </c>
      <c r="E106" s="69">
        <f>SUMIFS(INGRESOS[Cantidad],INGRESOS[Código],INVENTARIO[[#This Row],[Código]])</f>
        <v>0</v>
      </c>
      <c r="F106" s="69">
        <f>SUMIFS(SALIDAS[Cantidad],SALIDAS[Código],INVENTARIO[[#This Row],[Código]])</f>
        <v>0</v>
      </c>
      <c r="G106" s="76">
        <f>INVENTARIO[[#This Row],[Entradas ]]-INVENTARIO[[#This Row],[Salidas]]</f>
        <v>0</v>
      </c>
      <c r="H106" s="158">
        <f>INVENTARIO[[#This Row],[Entradas ]]-INVENTARIO[[#This Row],[Salidas]]</f>
        <v>0</v>
      </c>
    </row>
    <row r="107" spans="2:8" ht="15.75" x14ac:dyDescent="0.25">
      <c r="B107" s="175">
        <v>101</v>
      </c>
      <c r="C107" s="164"/>
      <c r="D107" s="69" t="e">
        <f>VLOOKUP(INVENTARIO[[#This Row],[Código]],'LISTA DE CODIGOS'!$A:$E,2,FALSE)</f>
        <v>#N/A</v>
      </c>
      <c r="E107" s="69">
        <f>SUMIFS(INGRESOS[Cantidad],INGRESOS[Código],INVENTARIO[[#This Row],[Código]])</f>
        <v>0</v>
      </c>
      <c r="F107" s="69">
        <f>SUMIFS(SALIDAS[Cantidad],SALIDAS[Código],INVENTARIO[[#This Row],[Código]])</f>
        <v>0</v>
      </c>
      <c r="G107" s="76">
        <f>INVENTARIO[[#This Row],[Entradas ]]-INVENTARIO[[#This Row],[Salidas]]</f>
        <v>0</v>
      </c>
      <c r="H107" s="158">
        <f>INVENTARIO[[#This Row],[Entradas ]]-INVENTARIO[[#This Row],[Salidas]]</f>
        <v>0</v>
      </c>
    </row>
    <row r="108" spans="2:8" ht="15.75" x14ac:dyDescent="0.25">
      <c r="B108" s="175">
        <v>102</v>
      </c>
      <c r="C108" s="164"/>
      <c r="D108" s="69" t="e">
        <f>VLOOKUP(INVENTARIO[[#This Row],[Código]],'LISTA DE CODIGOS'!$A:$E,2,FALSE)</f>
        <v>#N/A</v>
      </c>
      <c r="E108" s="69">
        <f>SUMIFS(INGRESOS[Cantidad],INGRESOS[Código],INVENTARIO[[#This Row],[Código]])</f>
        <v>0</v>
      </c>
      <c r="F108" s="69">
        <f>SUMIFS(SALIDAS[Cantidad],SALIDAS[Código],INVENTARIO[[#This Row],[Código]])</f>
        <v>0</v>
      </c>
      <c r="G108" s="76">
        <f>INVENTARIO[[#This Row],[Entradas ]]-INVENTARIO[[#This Row],[Salidas]]</f>
        <v>0</v>
      </c>
      <c r="H108" s="158">
        <f>INVENTARIO[[#This Row],[Entradas ]]-INVENTARIO[[#This Row],[Salidas]]</f>
        <v>0</v>
      </c>
    </row>
    <row r="109" spans="2:8" ht="15.75" x14ac:dyDescent="0.25">
      <c r="B109" s="175">
        <v>103</v>
      </c>
      <c r="C109" s="164"/>
      <c r="D109" s="69" t="e">
        <f>VLOOKUP(INVENTARIO[[#This Row],[Código]],'LISTA DE CODIGOS'!$A:$E,2,FALSE)</f>
        <v>#N/A</v>
      </c>
      <c r="E109" s="69">
        <f>SUMIFS(INGRESOS[Cantidad],INGRESOS[Código],INVENTARIO[[#This Row],[Código]])</f>
        <v>0</v>
      </c>
      <c r="F109" s="69">
        <f>SUMIFS(SALIDAS[Cantidad],SALIDAS[Código],INVENTARIO[[#This Row],[Código]])</f>
        <v>0</v>
      </c>
      <c r="G109" s="76">
        <f>INVENTARIO[[#This Row],[Entradas ]]-INVENTARIO[[#This Row],[Salidas]]</f>
        <v>0</v>
      </c>
      <c r="H109" s="158">
        <f>INVENTARIO[[#This Row],[Entradas ]]-INVENTARIO[[#This Row],[Salidas]]</f>
        <v>0</v>
      </c>
    </row>
    <row r="110" spans="2:8" ht="15.75" x14ac:dyDescent="0.25">
      <c r="B110" s="175">
        <v>104</v>
      </c>
      <c r="C110" s="164"/>
      <c r="D110" s="69" t="e">
        <f>VLOOKUP(INVENTARIO[[#This Row],[Código]],'LISTA DE CODIGOS'!$A:$E,2,FALSE)</f>
        <v>#N/A</v>
      </c>
      <c r="E110" s="69">
        <f>SUMIFS(INGRESOS[Cantidad],INGRESOS[Código],INVENTARIO[[#This Row],[Código]])</f>
        <v>0</v>
      </c>
      <c r="F110" s="69">
        <f>SUMIFS(SALIDAS[Cantidad],SALIDAS[Código],INVENTARIO[[#This Row],[Código]])</f>
        <v>0</v>
      </c>
      <c r="G110" s="76">
        <f>INVENTARIO[[#This Row],[Entradas ]]-INVENTARIO[[#This Row],[Salidas]]</f>
        <v>0</v>
      </c>
      <c r="H110" s="158">
        <f>INVENTARIO[[#This Row],[Entradas ]]-INVENTARIO[[#This Row],[Salidas]]</f>
        <v>0</v>
      </c>
    </row>
    <row r="111" spans="2:8" ht="15.75" x14ac:dyDescent="0.25">
      <c r="B111" s="175">
        <v>105</v>
      </c>
      <c r="C111" s="164"/>
      <c r="D111" s="69" t="e">
        <f>VLOOKUP(INVENTARIO[[#This Row],[Código]],'LISTA DE CODIGOS'!$A:$E,2,FALSE)</f>
        <v>#N/A</v>
      </c>
      <c r="E111" s="69">
        <f>SUMIFS(INGRESOS[Cantidad],INGRESOS[Código],INVENTARIO[[#This Row],[Código]])</f>
        <v>0</v>
      </c>
      <c r="F111" s="69">
        <f>SUMIFS(SALIDAS[Cantidad],SALIDAS[Código],INVENTARIO[[#This Row],[Código]])</f>
        <v>0</v>
      </c>
      <c r="G111" s="76">
        <f>INVENTARIO[[#This Row],[Entradas ]]-INVENTARIO[[#This Row],[Salidas]]</f>
        <v>0</v>
      </c>
      <c r="H111" s="158">
        <f>INVENTARIO[[#This Row],[Entradas ]]-INVENTARIO[[#This Row],[Salidas]]</f>
        <v>0</v>
      </c>
    </row>
    <row r="112" spans="2:8" ht="15.75" x14ac:dyDescent="0.25">
      <c r="B112" s="175">
        <v>106</v>
      </c>
      <c r="C112" s="164"/>
      <c r="D112" s="69" t="e">
        <f>VLOOKUP(INVENTARIO[[#This Row],[Código]],'LISTA DE CODIGOS'!$A:$E,2,FALSE)</f>
        <v>#N/A</v>
      </c>
      <c r="E112" s="69">
        <f>SUMIFS(INGRESOS[Cantidad],INGRESOS[Código],INVENTARIO[[#This Row],[Código]])</f>
        <v>0</v>
      </c>
      <c r="F112" s="69">
        <f>SUMIFS(SALIDAS[Cantidad],SALIDAS[Código],INVENTARIO[[#This Row],[Código]])</f>
        <v>0</v>
      </c>
      <c r="G112" s="76">
        <f>INVENTARIO[[#This Row],[Entradas ]]-INVENTARIO[[#This Row],[Salidas]]</f>
        <v>0</v>
      </c>
      <c r="H112" s="158">
        <f>INVENTARIO[[#This Row],[Entradas ]]-INVENTARIO[[#This Row],[Salidas]]</f>
        <v>0</v>
      </c>
    </row>
    <row r="113" spans="2:8" ht="15.75" x14ac:dyDescent="0.25">
      <c r="B113" s="175">
        <v>107</v>
      </c>
      <c r="C113" s="164"/>
      <c r="D113" s="69" t="e">
        <f>VLOOKUP(INVENTARIO[[#This Row],[Código]],'LISTA DE CODIGOS'!$A:$E,2,FALSE)</f>
        <v>#N/A</v>
      </c>
      <c r="E113" s="69">
        <f>SUMIFS(INGRESOS[Cantidad],INGRESOS[Código],INVENTARIO[[#This Row],[Código]])</f>
        <v>0</v>
      </c>
      <c r="F113" s="69">
        <f>SUMIFS(SALIDAS[Cantidad],SALIDAS[Código],INVENTARIO[[#This Row],[Código]])</f>
        <v>0</v>
      </c>
      <c r="G113" s="76">
        <f>INVENTARIO[[#This Row],[Entradas ]]-INVENTARIO[[#This Row],[Salidas]]</f>
        <v>0</v>
      </c>
      <c r="H113" s="158">
        <f>INVENTARIO[[#This Row],[Entradas ]]-INVENTARIO[[#This Row],[Salidas]]</f>
        <v>0</v>
      </c>
    </row>
    <row r="114" spans="2:8" ht="15.75" x14ac:dyDescent="0.25">
      <c r="B114" s="175">
        <v>108</v>
      </c>
      <c r="C114" s="164"/>
      <c r="D114" s="69" t="e">
        <f>VLOOKUP(INVENTARIO[[#This Row],[Código]],'LISTA DE CODIGOS'!$A:$E,2,FALSE)</f>
        <v>#N/A</v>
      </c>
      <c r="E114" s="69">
        <f>SUMIFS(INGRESOS[Cantidad],INGRESOS[Código],INVENTARIO[[#This Row],[Código]])</f>
        <v>0</v>
      </c>
      <c r="F114" s="69">
        <f>SUMIFS(SALIDAS[Cantidad],SALIDAS[Código],INVENTARIO[[#This Row],[Código]])</f>
        <v>0</v>
      </c>
      <c r="G114" s="76">
        <f>INVENTARIO[[#This Row],[Entradas ]]-INVENTARIO[[#This Row],[Salidas]]</f>
        <v>0</v>
      </c>
      <c r="H114" s="158">
        <f>INVENTARIO[[#This Row],[Entradas ]]-INVENTARIO[[#This Row],[Salidas]]</f>
        <v>0</v>
      </c>
    </row>
    <row r="115" spans="2:8" ht="15.75" x14ac:dyDescent="0.25">
      <c r="B115" s="175">
        <v>109</v>
      </c>
      <c r="C115" s="164"/>
      <c r="D115" s="69" t="e">
        <f>VLOOKUP(INVENTARIO[[#This Row],[Código]],'LISTA DE CODIGOS'!$A:$E,2,FALSE)</f>
        <v>#N/A</v>
      </c>
      <c r="E115" s="69">
        <f>SUMIFS(INGRESOS[Cantidad],INGRESOS[Código],INVENTARIO[[#This Row],[Código]])</f>
        <v>0</v>
      </c>
      <c r="F115" s="69">
        <f>SUMIFS(SALIDAS[Cantidad],SALIDAS[Código],INVENTARIO[[#This Row],[Código]])</f>
        <v>0</v>
      </c>
      <c r="G115" s="76">
        <f>INVENTARIO[[#This Row],[Entradas ]]-INVENTARIO[[#This Row],[Salidas]]</f>
        <v>0</v>
      </c>
      <c r="H115" s="158">
        <f>INVENTARIO[[#This Row],[Entradas ]]-INVENTARIO[[#This Row],[Salidas]]</f>
        <v>0</v>
      </c>
    </row>
    <row r="116" spans="2:8" ht="15.75" x14ac:dyDescent="0.25">
      <c r="B116" s="175">
        <v>110</v>
      </c>
      <c r="C116" s="164"/>
      <c r="D116" s="69" t="e">
        <f>VLOOKUP(INVENTARIO[[#This Row],[Código]],'LISTA DE CODIGOS'!$A:$E,2,FALSE)</f>
        <v>#N/A</v>
      </c>
      <c r="E116" s="69">
        <f>SUMIFS(INGRESOS[Cantidad],INGRESOS[Código],INVENTARIO[[#This Row],[Código]])</f>
        <v>0</v>
      </c>
      <c r="F116" s="69">
        <f>SUMIFS(SALIDAS[Cantidad],SALIDAS[Código],INVENTARIO[[#This Row],[Código]])</f>
        <v>0</v>
      </c>
      <c r="G116" s="76">
        <f>INVENTARIO[[#This Row],[Entradas ]]-INVENTARIO[[#This Row],[Salidas]]</f>
        <v>0</v>
      </c>
      <c r="H116" s="158">
        <f>INVENTARIO[[#This Row],[Entradas ]]-INVENTARIO[[#This Row],[Salidas]]</f>
        <v>0</v>
      </c>
    </row>
    <row r="117" spans="2:8" ht="15.75" x14ac:dyDescent="0.25">
      <c r="B117" s="175">
        <v>111</v>
      </c>
      <c r="C117" s="164"/>
      <c r="D117" s="69" t="e">
        <f>VLOOKUP(INVENTARIO[[#This Row],[Código]],'LISTA DE CODIGOS'!$A:$E,2,FALSE)</f>
        <v>#N/A</v>
      </c>
      <c r="E117" s="69">
        <f>SUMIFS(INGRESOS[Cantidad],INGRESOS[Código],INVENTARIO[[#This Row],[Código]])</f>
        <v>0</v>
      </c>
      <c r="F117" s="69">
        <f>SUMIFS(SALIDAS[Cantidad],SALIDAS[Código],INVENTARIO[[#This Row],[Código]])</f>
        <v>0</v>
      </c>
      <c r="G117" s="76">
        <f>INVENTARIO[[#This Row],[Entradas ]]-INVENTARIO[[#This Row],[Salidas]]</f>
        <v>0</v>
      </c>
      <c r="H117" s="158">
        <f>INVENTARIO[[#This Row],[Entradas ]]-INVENTARIO[[#This Row],[Salidas]]</f>
        <v>0</v>
      </c>
    </row>
    <row r="118" spans="2:8" ht="15.75" x14ac:dyDescent="0.25">
      <c r="B118" s="175">
        <v>112</v>
      </c>
      <c r="C118" s="164"/>
      <c r="D118" s="69" t="e">
        <f>VLOOKUP(INVENTARIO[[#This Row],[Código]],'LISTA DE CODIGOS'!$A:$E,2,FALSE)</f>
        <v>#N/A</v>
      </c>
      <c r="E118" s="69">
        <f>SUMIFS(INGRESOS[Cantidad],INGRESOS[Código],INVENTARIO[[#This Row],[Código]])</f>
        <v>0</v>
      </c>
      <c r="F118" s="69">
        <f>SUMIFS(SALIDAS[Cantidad],SALIDAS[Código],INVENTARIO[[#This Row],[Código]])</f>
        <v>0</v>
      </c>
      <c r="G118" s="76">
        <f>INVENTARIO[[#This Row],[Entradas ]]-INVENTARIO[[#This Row],[Salidas]]</f>
        <v>0</v>
      </c>
      <c r="H118" s="158">
        <f>INVENTARIO[[#This Row],[Entradas ]]-INVENTARIO[[#This Row],[Salidas]]</f>
        <v>0</v>
      </c>
    </row>
    <row r="119" spans="2:8" ht="15.75" x14ac:dyDescent="0.25">
      <c r="B119" s="175">
        <v>113</v>
      </c>
      <c r="C119" s="164"/>
      <c r="D119" s="69" t="e">
        <f>VLOOKUP(INVENTARIO[[#This Row],[Código]],'LISTA DE CODIGOS'!$A:$E,2,FALSE)</f>
        <v>#N/A</v>
      </c>
      <c r="E119" s="69">
        <f>SUMIFS(INGRESOS[Cantidad],INGRESOS[Código],INVENTARIO[[#This Row],[Código]])</f>
        <v>0</v>
      </c>
      <c r="F119" s="69">
        <f>SUMIFS(SALIDAS[Cantidad],SALIDAS[Código],INVENTARIO[[#This Row],[Código]])</f>
        <v>0</v>
      </c>
      <c r="G119" s="76">
        <f>INVENTARIO[[#This Row],[Entradas ]]-INVENTARIO[[#This Row],[Salidas]]</f>
        <v>0</v>
      </c>
      <c r="H119" s="158">
        <f>INVENTARIO[[#This Row],[Entradas ]]-INVENTARIO[[#This Row],[Salidas]]</f>
        <v>0</v>
      </c>
    </row>
    <row r="120" spans="2:8" ht="15.75" x14ac:dyDescent="0.25">
      <c r="B120" s="175">
        <v>114</v>
      </c>
      <c r="C120" s="164"/>
      <c r="D120" s="69" t="e">
        <f>VLOOKUP(INVENTARIO[[#This Row],[Código]],'LISTA DE CODIGOS'!$A:$E,2,FALSE)</f>
        <v>#N/A</v>
      </c>
      <c r="E120" s="69">
        <f>SUMIFS(INGRESOS[Cantidad],INGRESOS[Código],INVENTARIO[[#This Row],[Código]])</f>
        <v>0</v>
      </c>
      <c r="F120" s="69">
        <f>SUMIFS(SALIDAS[Cantidad],SALIDAS[Código],INVENTARIO[[#This Row],[Código]])</f>
        <v>0</v>
      </c>
      <c r="G120" s="76">
        <f>INVENTARIO[[#This Row],[Entradas ]]-INVENTARIO[[#This Row],[Salidas]]</f>
        <v>0</v>
      </c>
      <c r="H120" s="158">
        <f>INVENTARIO[[#This Row],[Entradas ]]-INVENTARIO[[#This Row],[Salidas]]</f>
        <v>0</v>
      </c>
    </row>
    <row r="121" spans="2:8" ht="15.75" x14ac:dyDescent="0.25">
      <c r="B121" s="175">
        <v>115</v>
      </c>
      <c r="C121" s="164"/>
      <c r="D121" s="69" t="e">
        <f>VLOOKUP(INVENTARIO[[#This Row],[Código]],'LISTA DE CODIGOS'!$A:$E,2,FALSE)</f>
        <v>#N/A</v>
      </c>
      <c r="E121" s="69">
        <f>SUMIFS(INGRESOS[Cantidad],INGRESOS[Código],INVENTARIO[[#This Row],[Código]])</f>
        <v>0</v>
      </c>
      <c r="F121" s="69">
        <f>SUMIFS(SALIDAS[Cantidad],SALIDAS[Código],INVENTARIO[[#This Row],[Código]])</f>
        <v>0</v>
      </c>
      <c r="G121" s="76">
        <f>INVENTARIO[[#This Row],[Entradas ]]-INVENTARIO[[#This Row],[Salidas]]</f>
        <v>0</v>
      </c>
      <c r="H121" s="158">
        <f>INVENTARIO[[#This Row],[Entradas ]]-INVENTARIO[[#This Row],[Salidas]]</f>
        <v>0</v>
      </c>
    </row>
    <row r="122" spans="2:8" ht="15.75" x14ac:dyDescent="0.25">
      <c r="B122" s="175">
        <v>116</v>
      </c>
      <c r="C122" s="164"/>
      <c r="D122" s="69" t="e">
        <f>VLOOKUP(INVENTARIO[[#This Row],[Código]],'LISTA DE CODIGOS'!$A:$E,2,FALSE)</f>
        <v>#N/A</v>
      </c>
      <c r="E122" s="69">
        <f>SUMIFS(INGRESOS[Cantidad],INGRESOS[Código],INVENTARIO[[#This Row],[Código]])</f>
        <v>0</v>
      </c>
      <c r="F122" s="69">
        <f>SUMIFS(SALIDAS[Cantidad],SALIDAS[Código],INVENTARIO[[#This Row],[Código]])</f>
        <v>0</v>
      </c>
      <c r="G122" s="76">
        <f>INVENTARIO[[#This Row],[Entradas ]]-INVENTARIO[[#This Row],[Salidas]]</f>
        <v>0</v>
      </c>
      <c r="H122" s="158">
        <f>INVENTARIO[[#This Row],[Entradas ]]-INVENTARIO[[#This Row],[Salidas]]</f>
        <v>0</v>
      </c>
    </row>
    <row r="123" spans="2:8" ht="15.75" x14ac:dyDescent="0.25">
      <c r="B123" s="175">
        <v>117</v>
      </c>
      <c r="C123" s="164"/>
      <c r="D123" s="69" t="e">
        <f>VLOOKUP(INVENTARIO[[#This Row],[Código]],'LISTA DE CODIGOS'!$A:$E,2,FALSE)</f>
        <v>#N/A</v>
      </c>
      <c r="E123" s="69">
        <f>SUMIFS(INGRESOS[Cantidad],INGRESOS[Código],INVENTARIO[[#This Row],[Código]])</f>
        <v>0</v>
      </c>
      <c r="F123" s="69">
        <f>SUMIFS(SALIDAS[Cantidad],SALIDAS[Código],INVENTARIO[[#This Row],[Código]])</f>
        <v>0</v>
      </c>
      <c r="G123" s="76">
        <f>INVENTARIO[[#This Row],[Entradas ]]-INVENTARIO[[#This Row],[Salidas]]</f>
        <v>0</v>
      </c>
      <c r="H123" s="158">
        <f>INVENTARIO[[#This Row],[Entradas ]]-INVENTARIO[[#This Row],[Salidas]]</f>
        <v>0</v>
      </c>
    </row>
    <row r="124" spans="2:8" ht="15.75" x14ac:dyDescent="0.25">
      <c r="B124" s="175">
        <v>118</v>
      </c>
      <c r="C124" s="164"/>
      <c r="D124" s="69" t="e">
        <f>VLOOKUP(INVENTARIO[[#This Row],[Código]],'LISTA DE CODIGOS'!$A:$E,2,FALSE)</f>
        <v>#N/A</v>
      </c>
      <c r="E124" s="69">
        <f>SUMIFS(INGRESOS[Cantidad],INGRESOS[Código],INVENTARIO[[#This Row],[Código]])</f>
        <v>0</v>
      </c>
      <c r="F124" s="69">
        <f>SUMIFS(SALIDAS[Cantidad],SALIDAS[Código],INVENTARIO[[#This Row],[Código]])</f>
        <v>0</v>
      </c>
      <c r="G124" s="76">
        <f>INVENTARIO[[#This Row],[Entradas ]]-INVENTARIO[[#This Row],[Salidas]]</f>
        <v>0</v>
      </c>
      <c r="H124" s="158">
        <f>INVENTARIO[[#This Row],[Entradas ]]-INVENTARIO[[#This Row],[Salidas]]</f>
        <v>0</v>
      </c>
    </row>
    <row r="125" spans="2:8" ht="15.75" x14ac:dyDescent="0.25">
      <c r="B125" s="175">
        <v>119</v>
      </c>
      <c r="C125" s="164"/>
      <c r="D125" s="69" t="e">
        <f>VLOOKUP(INVENTARIO[[#This Row],[Código]],'LISTA DE CODIGOS'!$A:$E,2,FALSE)</f>
        <v>#N/A</v>
      </c>
      <c r="E125" s="69">
        <f>SUMIFS(INGRESOS[Cantidad],INGRESOS[Código],INVENTARIO[[#This Row],[Código]])</f>
        <v>0</v>
      </c>
      <c r="F125" s="69">
        <f>SUMIFS(SALIDAS[Cantidad],SALIDAS[Código],INVENTARIO[[#This Row],[Código]])</f>
        <v>0</v>
      </c>
      <c r="G125" s="76">
        <f>INVENTARIO[[#This Row],[Entradas ]]-INVENTARIO[[#This Row],[Salidas]]</f>
        <v>0</v>
      </c>
      <c r="H125" s="158">
        <f>INVENTARIO[[#This Row],[Entradas ]]-INVENTARIO[[#This Row],[Salidas]]</f>
        <v>0</v>
      </c>
    </row>
    <row r="126" spans="2:8" ht="15.75" x14ac:dyDescent="0.25">
      <c r="B126" s="175">
        <v>120</v>
      </c>
      <c r="C126" s="164"/>
      <c r="D126" s="69" t="e">
        <f>VLOOKUP(INVENTARIO[[#This Row],[Código]],'LISTA DE CODIGOS'!$A:$E,2,FALSE)</f>
        <v>#N/A</v>
      </c>
      <c r="E126" s="69">
        <f>SUMIFS(INGRESOS[Cantidad],INGRESOS[Código],INVENTARIO[[#This Row],[Código]])</f>
        <v>0</v>
      </c>
      <c r="F126" s="69">
        <f>SUMIFS(SALIDAS[Cantidad],SALIDAS[Código],INVENTARIO[[#This Row],[Código]])</f>
        <v>0</v>
      </c>
      <c r="G126" s="76">
        <f>INVENTARIO[[#This Row],[Entradas ]]-INVENTARIO[[#This Row],[Salidas]]</f>
        <v>0</v>
      </c>
      <c r="H126" s="158">
        <f>INVENTARIO[[#This Row],[Entradas ]]-INVENTARIO[[#This Row],[Salidas]]</f>
        <v>0</v>
      </c>
    </row>
    <row r="127" spans="2:8" ht="15.75" x14ac:dyDescent="0.25">
      <c r="B127" s="175">
        <v>121</v>
      </c>
      <c r="C127" s="164"/>
      <c r="D127" s="69" t="e">
        <f>VLOOKUP(INVENTARIO[[#This Row],[Código]],'LISTA DE CODIGOS'!$A:$E,2,FALSE)</f>
        <v>#N/A</v>
      </c>
      <c r="E127" s="69">
        <f>SUMIFS(INGRESOS[Cantidad],INGRESOS[Código],INVENTARIO[[#This Row],[Código]])</f>
        <v>0</v>
      </c>
      <c r="F127" s="69">
        <f>SUMIFS(SALIDAS[Cantidad],SALIDAS[Código],INVENTARIO[[#This Row],[Código]])</f>
        <v>0</v>
      </c>
      <c r="G127" s="76">
        <f>INVENTARIO[[#This Row],[Entradas ]]-INVENTARIO[[#This Row],[Salidas]]</f>
        <v>0</v>
      </c>
      <c r="H127" s="158">
        <f>INVENTARIO[[#This Row],[Entradas ]]-INVENTARIO[[#This Row],[Salidas]]</f>
        <v>0</v>
      </c>
    </row>
    <row r="128" spans="2:8" ht="15.75" x14ac:dyDescent="0.25">
      <c r="B128" s="175">
        <v>122</v>
      </c>
      <c r="C128" s="164"/>
      <c r="D128" s="69" t="e">
        <f>VLOOKUP(INVENTARIO[[#This Row],[Código]],'LISTA DE CODIGOS'!$A:$E,2,FALSE)</f>
        <v>#N/A</v>
      </c>
      <c r="E128" s="69">
        <f>SUMIFS(INGRESOS[Cantidad],INGRESOS[Código],INVENTARIO[[#This Row],[Código]])</f>
        <v>0</v>
      </c>
      <c r="F128" s="69">
        <f>SUMIFS(SALIDAS[Cantidad],SALIDAS[Código],INVENTARIO[[#This Row],[Código]])</f>
        <v>0</v>
      </c>
      <c r="G128" s="76">
        <f>INVENTARIO[[#This Row],[Entradas ]]-INVENTARIO[[#This Row],[Salidas]]</f>
        <v>0</v>
      </c>
      <c r="H128" s="158">
        <f>INVENTARIO[[#This Row],[Entradas ]]-INVENTARIO[[#This Row],[Salidas]]</f>
        <v>0</v>
      </c>
    </row>
    <row r="129" spans="2:8" ht="15.75" x14ac:dyDescent="0.25">
      <c r="B129" s="175">
        <v>123</v>
      </c>
      <c r="C129" s="164"/>
      <c r="D129" s="69" t="e">
        <f>VLOOKUP(INVENTARIO[[#This Row],[Código]],'LISTA DE CODIGOS'!$A:$E,2,FALSE)</f>
        <v>#N/A</v>
      </c>
      <c r="E129" s="69">
        <f>SUMIFS(INGRESOS[Cantidad],INGRESOS[Código],INVENTARIO[[#This Row],[Código]])</f>
        <v>0</v>
      </c>
      <c r="F129" s="69">
        <f>SUMIFS(SALIDAS[Cantidad],SALIDAS[Código],INVENTARIO[[#This Row],[Código]])</f>
        <v>0</v>
      </c>
      <c r="G129" s="76">
        <f>INVENTARIO[[#This Row],[Entradas ]]-INVENTARIO[[#This Row],[Salidas]]</f>
        <v>0</v>
      </c>
      <c r="H129" s="158">
        <f>INVENTARIO[[#This Row],[Entradas ]]-INVENTARIO[[#This Row],[Salidas]]</f>
        <v>0</v>
      </c>
    </row>
    <row r="130" spans="2:8" ht="15.75" x14ac:dyDescent="0.25">
      <c r="B130" s="175">
        <v>124</v>
      </c>
      <c r="C130" s="164"/>
      <c r="D130" s="69" t="e">
        <f>VLOOKUP(INVENTARIO[[#This Row],[Código]],'LISTA DE CODIGOS'!$A:$E,2,FALSE)</f>
        <v>#N/A</v>
      </c>
      <c r="E130" s="69">
        <f>SUMIFS(INGRESOS[Cantidad],INGRESOS[Código],INVENTARIO[[#This Row],[Código]])</f>
        <v>0</v>
      </c>
      <c r="F130" s="69">
        <f>SUMIFS(SALIDAS[Cantidad],SALIDAS[Código],INVENTARIO[[#This Row],[Código]])</f>
        <v>0</v>
      </c>
      <c r="G130" s="76">
        <f>INVENTARIO[[#This Row],[Entradas ]]-INVENTARIO[[#This Row],[Salidas]]</f>
        <v>0</v>
      </c>
      <c r="H130" s="158">
        <f>INVENTARIO[[#This Row],[Entradas ]]-INVENTARIO[[#This Row],[Salidas]]</f>
        <v>0</v>
      </c>
    </row>
    <row r="131" spans="2:8" ht="15.75" x14ac:dyDescent="0.25">
      <c r="B131" s="175">
        <v>125</v>
      </c>
      <c r="C131" s="164"/>
      <c r="D131" s="69" t="e">
        <f>VLOOKUP(INVENTARIO[[#This Row],[Código]],'LISTA DE CODIGOS'!$A:$E,2,FALSE)</f>
        <v>#N/A</v>
      </c>
      <c r="E131" s="69">
        <f>SUMIFS(INGRESOS[Cantidad],INGRESOS[Código],INVENTARIO[[#This Row],[Código]])</f>
        <v>0</v>
      </c>
      <c r="F131" s="69">
        <f>SUMIFS(SALIDAS[Cantidad],SALIDAS[Código],INVENTARIO[[#This Row],[Código]])</f>
        <v>0</v>
      </c>
      <c r="G131" s="76">
        <f>INVENTARIO[[#This Row],[Entradas ]]-INVENTARIO[[#This Row],[Salidas]]</f>
        <v>0</v>
      </c>
      <c r="H131" s="158">
        <f>INVENTARIO[[#This Row],[Entradas ]]-INVENTARIO[[#This Row],[Salidas]]</f>
        <v>0</v>
      </c>
    </row>
    <row r="132" spans="2:8" ht="15.75" x14ac:dyDescent="0.25">
      <c r="B132" s="175">
        <v>126</v>
      </c>
      <c r="C132" s="164"/>
      <c r="D132" s="69" t="e">
        <f>VLOOKUP(INVENTARIO[[#This Row],[Código]],'LISTA DE CODIGOS'!$A:$E,2,FALSE)</f>
        <v>#N/A</v>
      </c>
      <c r="E132" s="69">
        <f>SUMIFS(INGRESOS[Cantidad],INGRESOS[Código],INVENTARIO[[#This Row],[Código]])</f>
        <v>0</v>
      </c>
      <c r="F132" s="69">
        <f>SUMIFS(SALIDAS[Cantidad],SALIDAS[Código],INVENTARIO[[#This Row],[Código]])</f>
        <v>0</v>
      </c>
      <c r="G132" s="76">
        <f>INVENTARIO[[#This Row],[Entradas ]]-INVENTARIO[[#This Row],[Salidas]]</f>
        <v>0</v>
      </c>
      <c r="H132" s="158">
        <f>INVENTARIO[[#This Row],[Entradas ]]-INVENTARIO[[#This Row],[Salidas]]</f>
        <v>0</v>
      </c>
    </row>
    <row r="133" spans="2:8" ht="15.75" x14ac:dyDescent="0.25">
      <c r="B133" s="175">
        <v>127</v>
      </c>
      <c r="C133" s="164"/>
      <c r="D133" s="69" t="e">
        <f>VLOOKUP(INVENTARIO[[#This Row],[Código]],'LISTA DE CODIGOS'!$A:$E,2,FALSE)</f>
        <v>#N/A</v>
      </c>
      <c r="E133" s="69">
        <f>SUMIFS(INGRESOS[Cantidad],INGRESOS[Código],INVENTARIO[[#This Row],[Código]])</f>
        <v>0</v>
      </c>
      <c r="F133" s="69">
        <f>SUMIFS(SALIDAS[Cantidad],SALIDAS[Código],INVENTARIO[[#This Row],[Código]])</f>
        <v>0</v>
      </c>
      <c r="G133" s="76">
        <f>INVENTARIO[[#This Row],[Entradas ]]-INVENTARIO[[#This Row],[Salidas]]</f>
        <v>0</v>
      </c>
      <c r="H133" s="158">
        <f>INVENTARIO[[#This Row],[Entradas ]]-INVENTARIO[[#This Row],[Salidas]]</f>
        <v>0</v>
      </c>
    </row>
    <row r="134" spans="2:8" ht="15.75" x14ac:dyDescent="0.25">
      <c r="B134" s="175">
        <v>128</v>
      </c>
      <c r="C134" s="164"/>
      <c r="D134" s="69" t="e">
        <f>VLOOKUP(INVENTARIO[[#This Row],[Código]],'LISTA DE CODIGOS'!$A:$E,2,FALSE)</f>
        <v>#N/A</v>
      </c>
      <c r="E134" s="69">
        <f>SUMIFS(INGRESOS[Cantidad],INGRESOS[Código],INVENTARIO[[#This Row],[Código]])</f>
        <v>0</v>
      </c>
      <c r="F134" s="69">
        <f>SUMIFS(SALIDAS[Cantidad],SALIDAS[Código],INVENTARIO[[#This Row],[Código]])</f>
        <v>0</v>
      </c>
      <c r="G134" s="76">
        <f>INVENTARIO[[#This Row],[Entradas ]]-INVENTARIO[[#This Row],[Salidas]]</f>
        <v>0</v>
      </c>
      <c r="H134" s="158">
        <f>INVENTARIO[[#This Row],[Entradas ]]-INVENTARIO[[#This Row],[Salidas]]</f>
        <v>0</v>
      </c>
    </row>
    <row r="135" spans="2:8" ht="15.75" x14ac:dyDescent="0.25">
      <c r="B135" s="175">
        <v>129</v>
      </c>
      <c r="C135" s="164"/>
      <c r="D135" s="69" t="e">
        <f>VLOOKUP(INVENTARIO[[#This Row],[Código]],'LISTA DE CODIGOS'!$A:$E,2,FALSE)</f>
        <v>#N/A</v>
      </c>
      <c r="E135" s="69">
        <f>SUMIFS(INGRESOS[Cantidad],INGRESOS[Código],INVENTARIO[[#This Row],[Código]])</f>
        <v>0</v>
      </c>
      <c r="F135" s="69">
        <f>SUMIFS(SALIDAS[Cantidad],SALIDAS[Código],INVENTARIO[[#This Row],[Código]])</f>
        <v>0</v>
      </c>
      <c r="G135" s="76">
        <f>INVENTARIO[[#This Row],[Entradas ]]-INVENTARIO[[#This Row],[Salidas]]</f>
        <v>0</v>
      </c>
      <c r="H135" s="158">
        <f>INVENTARIO[[#This Row],[Entradas ]]-INVENTARIO[[#This Row],[Salidas]]</f>
        <v>0</v>
      </c>
    </row>
    <row r="136" spans="2:8" ht="15.75" x14ac:dyDescent="0.25">
      <c r="B136" s="175">
        <v>130</v>
      </c>
      <c r="C136" s="164"/>
      <c r="D136" s="69" t="e">
        <f>VLOOKUP(INVENTARIO[[#This Row],[Código]],'LISTA DE CODIGOS'!$A:$E,2,FALSE)</f>
        <v>#N/A</v>
      </c>
      <c r="E136" s="69">
        <f>SUMIFS(INGRESOS[Cantidad],INGRESOS[Código],INVENTARIO[[#This Row],[Código]])</f>
        <v>0</v>
      </c>
      <c r="F136" s="69">
        <f>SUMIFS(SALIDAS[Cantidad],SALIDAS[Código],INVENTARIO[[#This Row],[Código]])</f>
        <v>0</v>
      </c>
      <c r="G136" s="76">
        <f>INVENTARIO[[#This Row],[Entradas ]]-INVENTARIO[[#This Row],[Salidas]]</f>
        <v>0</v>
      </c>
      <c r="H136" s="158">
        <f>INVENTARIO[[#This Row],[Entradas ]]-INVENTARIO[[#This Row],[Salidas]]</f>
        <v>0</v>
      </c>
    </row>
    <row r="137" spans="2:8" ht="15.75" x14ac:dyDescent="0.25">
      <c r="B137" s="175">
        <v>131</v>
      </c>
      <c r="C137" s="164"/>
      <c r="D137" s="69" t="e">
        <f>VLOOKUP(INVENTARIO[[#This Row],[Código]],'LISTA DE CODIGOS'!$A:$E,2,FALSE)</f>
        <v>#N/A</v>
      </c>
      <c r="E137" s="69">
        <f>SUMIFS(INGRESOS[Cantidad],INGRESOS[Código],INVENTARIO[[#This Row],[Código]])</f>
        <v>0</v>
      </c>
      <c r="F137" s="69">
        <f>SUMIFS(SALIDAS[Cantidad],SALIDAS[Código],INVENTARIO[[#This Row],[Código]])</f>
        <v>0</v>
      </c>
      <c r="G137" s="76">
        <f>INVENTARIO[[#This Row],[Entradas ]]-INVENTARIO[[#This Row],[Salidas]]</f>
        <v>0</v>
      </c>
      <c r="H137" s="158">
        <f>INVENTARIO[[#This Row],[Entradas ]]-INVENTARIO[[#This Row],[Salidas]]</f>
        <v>0</v>
      </c>
    </row>
    <row r="138" spans="2:8" ht="15.75" x14ac:dyDescent="0.25">
      <c r="B138" s="175">
        <v>132</v>
      </c>
      <c r="C138" s="164"/>
      <c r="D138" s="69" t="e">
        <f>VLOOKUP(INVENTARIO[[#This Row],[Código]],'LISTA DE CODIGOS'!$A:$E,2,FALSE)</f>
        <v>#N/A</v>
      </c>
      <c r="E138" s="69">
        <f>SUMIFS(INGRESOS[Cantidad],INGRESOS[Código],INVENTARIO[[#This Row],[Código]])</f>
        <v>0</v>
      </c>
      <c r="F138" s="69">
        <f>SUMIFS(SALIDAS[Cantidad],SALIDAS[Código],INVENTARIO[[#This Row],[Código]])</f>
        <v>0</v>
      </c>
      <c r="G138" s="76">
        <f>INVENTARIO[[#This Row],[Entradas ]]-INVENTARIO[[#This Row],[Salidas]]</f>
        <v>0</v>
      </c>
      <c r="H138" s="158">
        <f>INVENTARIO[[#This Row],[Entradas ]]-INVENTARIO[[#This Row],[Salidas]]</f>
        <v>0</v>
      </c>
    </row>
    <row r="139" spans="2:8" ht="15.75" x14ac:dyDescent="0.25">
      <c r="B139" s="175">
        <v>133</v>
      </c>
      <c r="C139" s="164"/>
      <c r="D139" s="69" t="e">
        <f>VLOOKUP(INVENTARIO[[#This Row],[Código]],'LISTA DE CODIGOS'!$A:$E,2,FALSE)</f>
        <v>#N/A</v>
      </c>
      <c r="E139" s="69">
        <f>SUMIFS(INGRESOS[Cantidad],INGRESOS[Código],INVENTARIO[[#This Row],[Código]])</f>
        <v>0</v>
      </c>
      <c r="F139" s="69">
        <f>SUMIFS(SALIDAS[Cantidad],SALIDAS[Código],INVENTARIO[[#This Row],[Código]])</f>
        <v>0</v>
      </c>
      <c r="G139" s="76">
        <f>INVENTARIO[[#This Row],[Entradas ]]-INVENTARIO[[#This Row],[Salidas]]</f>
        <v>0</v>
      </c>
      <c r="H139" s="158">
        <f>INVENTARIO[[#This Row],[Entradas ]]-INVENTARIO[[#This Row],[Salidas]]</f>
        <v>0</v>
      </c>
    </row>
    <row r="140" spans="2:8" ht="15.75" x14ac:dyDescent="0.25">
      <c r="B140" s="175">
        <v>134</v>
      </c>
      <c r="C140" s="164"/>
      <c r="D140" s="69" t="e">
        <f>VLOOKUP(INVENTARIO[[#This Row],[Código]],'LISTA DE CODIGOS'!$A:$E,2,FALSE)</f>
        <v>#N/A</v>
      </c>
      <c r="E140" s="69">
        <f>SUMIFS(INGRESOS[Cantidad],INGRESOS[Código],INVENTARIO[[#This Row],[Código]])</f>
        <v>0</v>
      </c>
      <c r="F140" s="69">
        <f>SUMIFS(SALIDAS[Cantidad],SALIDAS[Código],INVENTARIO[[#This Row],[Código]])</f>
        <v>0</v>
      </c>
      <c r="G140" s="76">
        <f>INVENTARIO[[#This Row],[Entradas ]]-INVENTARIO[[#This Row],[Salidas]]</f>
        <v>0</v>
      </c>
      <c r="H140" s="158">
        <f>INVENTARIO[[#This Row],[Entradas ]]-INVENTARIO[[#This Row],[Salidas]]</f>
        <v>0</v>
      </c>
    </row>
    <row r="141" spans="2:8" ht="15.75" x14ac:dyDescent="0.25">
      <c r="B141" s="175">
        <v>135</v>
      </c>
      <c r="C141" s="164"/>
      <c r="D141" s="69" t="e">
        <f>VLOOKUP(INVENTARIO[[#This Row],[Código]],'LISTA DE CODIGOS'!$A:$E,2,FALSE)</f>
        <v>#N/A</v>
      </c>
      <c r="E141" s="69">
        <f>SUMIFS(INGRESOS[Cantidad],INGRESOS[Código],INVENTARIO[[#This Row],[Código]])</f>
        <v>0</v>
      </c>
      <c r="F141" s="69">
        <f>SUMIFS(SALIDAS[Cantidad],SALIDAS[Código],INVENTARIO[[#This Row],[Código]])</f>
        <v>0</v>
      </c>
      <c r="G141" s="76">
        <f>INVENTARIO[[#This Row],[Entradas ]]-INVENTARIO[[#This Row],[Salidas]]</f>
        <v>0</v>
      </c>
      <c r="H141" s="158">
        <f>INVENTARIO[[#This Row],[Entradas ]]-INVENTARIO[[#This Row],[Salidas]]</f>
        <v>0</v>
      </c>
    </row>
    <row r="142" spans="2:8" ht="15.75" x14ac:dyDescent="0.25">
      <c r="B142" s="175">
        <v>136</v>
      </c>
      <c r="C142" s="164"/>
      <c r="D142" s="69" t="e">
        <f>VLOOKUP(INVENTARIO[[#This Row],[Código]],'LISTA DE CODIGOS'!$A:$E,2,FALSE)</f>
        <v>#N/A</v>
      </c>
      <c r="E142" s="69">
        <f>SUMIFS(INGRESOS[Cantidad],INGRESOS[Código],INVENTARIO[[#This Row],[Código]])</f>
        <v>0</v>
      </c>
      <c r="F142" s="69">
        <f>SUMIFS(SALIDAS[Cantidad],SALIDAS[Código],INVENTARIO[[#This Row],[Código]])</f>
        <v>0</v>
      </c>
      <c r="G142" s="76">
        <f>INVENTARIO[[#This Row],[Entradas ]]-INVENTARIO[[#This Row],[Salidas]]</f>
        <v>0</v>
      </c>
      <c r="H142" s="158">
        <f>INVENTARIO[[#This Row],[Entradas ]]-INVENTARIO[[#This Row],[Salidas]]</f>
        <v>0</v>
      </c>
    </row>
    <row r="143" spans="2:8" ht="15.75" x14ac:dyDescent="0.25">
      <c r="B143" s="175">
        <v>137</v>
      </c>
      <c r="C143" s="164"/>
      <c r="D143" s="69" t="e">
        <f>VLOOKUP(INVENTARIO[[#This Row],[Código]],'LISTA DE CODIGOS'!$A:$E,2,FALSE)</f>
        <v>#N/A</v>
      </c>
      <c r="E143" s="69">
        <f>SUMIFS(INGRESOS[Cantidad],INGRESOS[Código],INVENTARIO[[#This Row],[Código]])</f>
        <v>0</v>
      </c>
      <c r="F143" s="69">
        <f>SUMIFS(SALIDAS[Cantidad],SALIDAS[Código],INVENTARIO[[#This Row],[Código]])</f>
        <v>0</v>
      </c>
      <c r="G143" s="76">
        <f>INVENTARIO[[#This Row],[Entradas ]]-INVENTARIO[[#This Row],[Salidas]]</f>
        <v>0</v>
      </c>
      <c r="H143" s="158">
        <f>INVENTARIO[[#This Row],[Entradas ]]-INVENTARIO[[#This Row],[Salidas]]</f>
        <v>0</v>
      </c>
    </row>
    <row r="144" spans="2:8" ht="15.75" x14ac:dyDescent="0.25">
      <c r="B144" s="175">
        <v>138</v>
      </c>
      <c r="C144" s="164"/>
      <c r="D144" s="69" t="e">
        <f>VLOOKUP(INVENTARIO[[#This Row],[Código]],'LISTA DE CODIGOS'!$A:$E,2,FALSE)</f>
        <v>#N/A</v>
      </c>
      <c r="E144" s="69">
        <f>SUMIFS(INGRESOS[Cantidad],INGRESOS[Código],INVENTARIO[[#This Row],[Código]])</f>
        <v>0</v>
      </c>
      <c r="F144" s="69">
        <f>SUMIFS(SALIDAS[Cantidad],SALIDAS[Código],INVENTARIO[[#This Row],[Código]])</f>
        <v>0</v>
      </c>
      <c r="G144" s="76">
        <f>INVENTARIO[[#This Row],[Entradas ]]-INVENTARIO[[#This Row],[Salidas]]</f>
        <v>0</v>
      </c>
      <c r="H144" s="158">
        <f>INVENTARIO[[#This Row],[Entradas ]]-INVENTARIO[[#This Row],[Salidas]]</f>
        <v>0</v>
      </c>
    </row>
    <row r="145" spans="2:8" ht="15.75" x14ac:dyDescent="0.25">
      <c r="B145" s="175">
        <v>139</v>
      </c>
      <c r="C145" s="164"/>
      <c r="D145" s="69" t="e">
        <f>VLOOKUP(INVENTARIO[[#This Row],[Código]],'LISTA DE CODIGOS'!$A:$E,2,FALSE)</f>
        <v>#N/A</v>
      </c>
      <c r="E145" s="69">
        <f>SUMIFS(INGRESOS[Cantidad],INGRESOS[Código],INVENTARIO[[#This Row],[Código]])</f>
        <v>0</v>
      </c>
      <c r="F145" s="69">
        <f>SUMIFS(SALIDAS[Cantidad],SALIDAS[Código],INVENTARIO[[#This Row],[Código]])</f>
        <v>0</v>
      </c>
      <c r="G145" s="76">
        <f>INVENTARIO[[#This Row],[Entradas ]]-INVENTARIO[[#This Row],[Salidas]]</f>
        <v>0</v>
      </c>
      <c r="H145" s="158">
        <f>INVENTARIO[[#This Row],[Entradas ]]-INVENTARIO[[#This Row],[Salidas]]</f>
        <v>0</v>
      </c>
    </row>
    <row r="146" spans="2:8" ht="15.75" x14ac:dyDescent="0.25">
      <c r="B146" s="175">
        <v>140</v>
      </c>
      <c r="C146" s="164"/>
      <c r="D146" s="69" t="e">
        <f>VLOOKUP(INVENTARIO[[#This Row],[Código]],'LISTA DE CODIGOS'!$A:$E,2,FALSE)</f>
        <v>#N/A</v>
      </c>
      <c r="E146" s="69">
        <f>SUMIFS(INGRESOS[Cantidad],INGRESOS[Código],INVENTARIO[[#This Row],[Código]])</f>
        <v>0</v>
      </c>
      <c r="F146" s="69">
        <f>SUMIFS(SALIDAS[Cantidad],SALIDAS[Código],INVENTARIO[[#This Row],[Código]])</f>
        <v>0</v>
      </c>
      <c r="G146" s="76">
        <f>INVENTARIO[[#This Row],[Entradas ]]-INVENTARIO[[#This Row],[Salidas]]</f>
        <v>0</v>
      </c>
      <c r="H146" s="158">
        <f>INVENTARIO[[#This Row],[Entradas ]]-INVENTARIO[[#This Row],[Salidas]]</f>
        <v>0</v>
      </c>
    </row>
    <row r="147" spans="2:8" ht="15.75" x14ac:dyDescent="0.25">
      <c r="B147" s="175">
        <v>141</v>
      </c>
      <c r="C147" s="164"/>
      <c r="D147" s="69" t="e">
        <f>VLOOKUP(INVENTARIO[[#This Row],[Código]],'LISTA DE CODIGOS'!$A:$E,2,FALSE)</f>
        <v>#N/A</v>
      </c>
      <c r="E147" s="69">
        <f>SUMIFS(INGRESOS[Cantidad],INGRESOS[Código],INVENTARIO[[#This Row],[Código]])</f>
        <v>0</v>
      </c>
      <c r="F147" s="69">
        <f>SUMIFS(SALIDAS[Cantidad],SALIDAS[Código],INVENTARIO[[#This Row],[Código]])</f>
        <v>0</v>
      </c>
      <c r="G147" s="76">
        <f>INVENTARIO[[#This Row],[Entradas ]]-INVENTARIO[[#This Row],[Salidas]]</f>
        <v>0</v>
      </c>
      <c r="H147" s="158">
        <f>INVENTARIO[[#This Row],[Entradas ]]-INVENTARIO[[#This Row],[Salidas]]</f>
        <v>0</v>
      </c>
    </row>
    <row r="148" spans="2:8" ht="15.75" x14ac:dyDescent="0.25">
      <c r="B148" s="175">
        <v>142</v>
      </c>
      <c r="C148" s="164"/>
      <c r="D148" s="69" t="e">
        <f>VLOOKUP(INVENTARIO[[#This Row],[Código]],'LISTA DE CODIGOS'!$A:$E,2,FALSE)</f>
        <v>#N/A</v>
      </c>
      <c r="E148" s="69">
        <f>SUMIFS(INGRESOS[Cantidad],INGRESOS[Código],INVENTARIO[[#This Row],[Código]])</f>
        <v>0</v>
      </c>
      <c r="F148" s="69">
        <f>SUMIFS(SALIDAS[Cantidad],SALIDAS[Código],INVENTARIO[[#This Row],[Código]])</f>
        <v>0</v>
      </c>
      <c r="G148" s="76">
        <f>INVENTARIO[[#This Row],[Entradas ]]-INVENTARIO[[#This Row],[Salidas]]</f>
        <v>0</v>
      </c>
      <c r="H148" s="158">
        <f>INVENTARIO[[#This Row],[Entradas ]]-INVENTARIO[[#This Row],[Salidas]]</f>
        <v>0</v>
      </c>
    </row>
    <row r="149" spans="2:8" ht="15.75" x14ac:dyDescent="0.25">
      <c r="B149" s="175">
        <v>143</v>
      </c>
      <c r="C149" s="164"/>
      <c r="D149" s="69" t="e">
        <f>VLOOKUP(INVENTARIO[[#This Row],[Código]],'LISTA DE CODIGOS'!$A:$E,2,FALSE)</f>
        <v>#N/A</v>
      </c>
      <c r="E149" s="69">
        <f>SUMIFS(INGRESOS[Cantidad],INGRESOS[Código],INVENTARIO[[#This Row],[Código]])</f>
        <v>0</v>
      </c>
      <c r="F149" s="69">
        <f>SUMIFS(SALIDAS[Cantidad],SALIDAS[Código],INVENTARIO[[#This Row],[Código]])</f>
        <v>0</v>
      </c>
      <c r="G149" s="76">
        <f>INVENTARIO[[#This Row],[Entradas ]]-INVENTARIO[[#This Row],[Salidas]]</f>
        <v>0</v>
      </c>
      <c r="H149" s="158">
        <f>INVENTARIO[[#This Row],[Entradas ]]-INVENTARIO[[#This Row],[Salidas]]</f>
        <v>0</v>
      </c>
    </row>
    <row r="150" spans="2:8" ht="15.75" x14ac:dyDescent="0.25">
      <c r="B150" s="175">
        <v>144</v>
      </c>
      <c r="C150" s="164"/>
      <c r="D150" s="69" t="e">
        <f>VLOOKUP(INVENTARIO[[#This Row],[Código]],'LISTA DE CODIGOS'!$A:$E,2,FALSE)</f>
        <v>#N/A</v>
      </c>
      <c r="E150" s="69">
        <f>SUMIFS(INGRESOS[Cantidad],INGRESOS[Código],INVENTARIO[[#This Row],[Código]])</f>
        <v>0</v>
      </c>
      <c r="F150" s="69">
        <f>SUMIFS(SALIDAS[Cantidad],SALIDAS[Código],INVENTARIO[[#This Row],[Código]])</f>
        <v>0</v>
      </c>
      <c r="G150" s="76">
        <f>INVENTARIO[[#This Row],[Entradas ]]-INVENTARIO[[#This Row],[Salidas]]</f>
        <v>0</v>
      </c>
      <c r="H150" s="158">
        <f>INVENTARIO[[#This Row],[Entradas ]]-INVENTARIO[[#This Row],[Salidas]]</f>
        <v>0</v>
      </c>
    </row>
    <row r="151" spans="2:8" ht="15.75" x14ac:dyDescent="0.25">
      <c r="B151" s="175">
        <v>145</v>
      </c>
      <c r="C151" s="164"/>
      <c r="D151" s="69" t="e">
        <f>VLOOKUP(INVENTARIO[[#This Row],[Código]],'LISTA DE CODIGOS'!$A:$E,2,FALSE)</f>
        <v>#N/A</v>
      </c>
      <c r="E151" s="69">
        <f>SUMIFS(INGRESOS[Cantidad],INGRESOS[Código],INVENTARIO[[#This Row],[Código]])</f>
        <v>0</v>
      </c>
      <c r="F151" s="69">
        <f>SUMIFS(SALIDAS[Cantidad],SALIDAS[Código],INVENTARIO[[#This Row],[Código]])</f>
        <v>0</v>
      </c>
      <c r="G151" s="76">
        <f>INVENTARIO[[#This Row],[Entradas ]]-INVENTARIO[[#This Row],[Salidas]]</f>
        <v>0</v>
      </c>
      <c r="H151" s="158">
        <f>INVENTARIO[[#This Row],[Entradas ]]-INVENTARIO[[#This Row],[Salidas]]</f>
        <v>0</v>
      </c>
    </row>
    <row r="152" spans="2:8" ht="15.75" x14ac:dyDescent="0.25">
      <c r="B152" s="175">
        <v>146</v>
      </c>
      <c r="C152" s="164"/>
      <c r="D152" s="69" t="e">
        <f>VLOOKUP(INVENTARIO[[#This Row],[Código]],'LISTA DE CODIGOS'!$A:$E,2,FALSE)</f>
        <v>#N/A</v>
      </c>
      <c r="E152" s="69">
        <f>SUMIFS(INGRESOS[Cantidad],INGRESOS[Código],INVENTARIO[[#This Row],[Código]])</f>
        <v>0</v>
      </c>
      <c r="F152" s="69">
        <f>SUMIFS(SALIDAS[Cantidad],SALIDAS[Código],INVENTARIO[[#This Row],[Código]])</f>
        <v>0</v>
      </c>
      <c r="G152" s="76">
        <f>INVENTARIO[[#This Row],[Entradas ]]-INVENTARIO[[#This Row],[Salidas]]</f>
        <v>0</v>
      </c>
      <c r="H152" s="158">
        <f>INVENTARIO[[#This Row],[Entradas ]]-INVENTARIO[[#This Row],[Salidas]]</f>
        <v>0</v>
      </c>
    </row>
    <row r="153" spans="2:8" ht="15.75" x14ac:dyDescent="0.25">
      <c r="B153" s="175">
        <v>147</v>
      </c>
      <c r="C153" s="164"/>
      <c r="D153" s="69" t="e">
        <f>VLOOKUP(INVENTARIO[[#This Row],[Código]],'LISTA DE CODIGOS'!$A:$E,2,FALSE)</f>
        <v>#N/A</v>
      </c>
      <c r="E153" s="69">
        <f>SUMIFS(INGRESOS[Cantidad],INGRESOS[Código],INVENTARIO[[#This Row],[Código]])</f>
        <v>0</v>
      </c>
      <c r="F153" s="69">
        <f>SUMIFS(SALIDAS[Cantidad],SALIDAS[Código],INVENTARIO[[#This Row],[Código]])</f>
        <v>0</v>
      </c>
      <c r="G153" s="76">
        <f>INVENTARIO[[#This Row],[Entradas ]]-INVENTARIO[[#This Row],[Salidas]]</f>
        <v>0</v>
      </c>
      <c r="H153" s="158">
        <f>INVENTARIO[[#This Row],[Entradas ]]-INVENTARIO[[#This Row],[Salidas]]</f>
        <v>0</v>
      </c>
    </row>
    <row r="154" spans="2:8" ht="15.75" x14ac:dyDescent="0.25">
      <c r="B154" s="175">
        <v>148</v>
      </c>
      <c r="C154" s="164"/>
      <c r="D154" s="69" t="e">
        <f>VLOOKUP(INVENTARIO[[#This Row],[Código]],'LISTA DE CODIGOS'!$A:$E,2,FALSE)</f>
        <v>#N/A</v>
      </c>
      <c r="E154" s="69">
        <f>SUMIFS(INGRESOS[Cantidad],INGRESOS[Código],INVENTARIO[[#This Row],[Código]])</f>
        <v>0</v>
      </c>
      <c r="F154" s="69">
        <f>SUMIFS(SALIDAS[Cantidad],SALIDAS[Código],INVENTARIO[[#This Row],[Código]])</f>
        <v>0</v>
      </c>
      <c r="G154" s="76">
        <f>INVENTARIO[[#This Row],[Entradas ]]-INVENTARIO[[#This Row],[Salidas]]</f>
        <v>0</v>
      </c>
      <c r="H154" s="158">
        <f>INVENTARIO[[#This Row],[Entradas ]]-INVENTARIO[[#This Row],[Salidas]]</f>
        <v>0</v>
      </c>
    </row>
    <row r="155" spans="2:8" ht="15.75" x14ac:dyDescent="0.25">
      <c r="B155" s="175">
        <v>149</v>
      </c>
      <c r="C155" s="164"/>
      <c r="D155" s="69" t="e">
        <f>VLOOKUP(INVENTARIO[[#This Row],[Código]],'LISTA DE CODIGOS'!$A:$E,2,FALSE)</f>
        <v>#N/A</v>
      </c>
      <c r="E155" s="69">
        <f>SUMIFS(INGRESOS[Cantidad],INGRESOS[Código],INVENTARIO[[#This Row],[Código]])</f>
        <v>0</v>
      </c>
      <c r="F155" s="69">
        <f>SUMIFS(SALIDAS[Cantidad],SALIDAS[Código],INVENTARIO[[#This Row],[Código]])</f>
        <v>0</v>
      </c>
      <c r="G155" s="76">
        <f>INVENTARIO[[#This Row],[Entradas ]]-INVENTARIO[[#This Row],[Salidas]]</f>
        <v>0</v>
      </c>
      <c r="H155" s="158">
        <f>INVENTARIO[[#This Row],[Entradas ]]-INVENTARIO[[#This Row],[Salidas]]</f>
        <v>0</v>
      </c>
    </row>
    <row r="156" spans="2:8" ht="15.75" x14ac:dyDescent="0.25">
      <c r="B156" s="175">
        <v>150</v>
      </c>
      <c r="C156" s="164"/>
      <c r="D156" s="69" t="e">
        <f>VLOOKUP(INVENTARIO[[#This Row],[Código]],'LISTA DE CODIGOS'!$A:$E,2,FALSE)</f>
        <v>#N/A</v>
      </c>
      <c r="E156" s="69">
        <f>SUMIFS(INGRESOS[Cantidad],INGRESOS[Código],INVENTARIO[[#This Row],[Código]])</f>
        <v>0</v>
      </c>
      <c r="F156" s="69">
        <f>SUMIFS(SALIDAS[Cantidad],SALIDAS[Código],INVENTARIO[[#This Row],[Código]])</f>
        <v>0</v>
      </c>
      <c r="G156" s="76">
        <f>INVENTARIO[[#This Row],[Entradas ]]-INVENTARIO[[#This Row],[Salidas]]</f>
        <v>0</v>
      </c>
      <c r="H156" s="158">
        <f>INVENTARIO[[#This Row],[Entradas ]]-INVENTARIO[[#This Row],[Salidas]]</f>
        <v>0</v>
      </c>
    </row>
    <row r="157" spans="2:8" ht="15.75" x14ac:dyDescent="0.25">
      <c r="B157" s="175">
        <v>151</v>
      </c>
      <c r="C157" s="164"/>
      <c r="D157" s="69" t="e">
        <f>VLOOKUP(INVENTARIO[[#This Row],[Código]],'LISTA DE CODIGOS'!$A:$E,2,FALSE)</f>
        <v>#N/A</v>
      </c>
      <c r="E157" s="69">
        <f>SUMIFS(INGRESOS[Cantidad],INGRESOS[Código],INVENTARIO[[#This Row],[Código]])</f>
        <v>0</v>
      </c>
      <c r="F157" s="69">
        <f>SUMIFS(SALIDAS[Cantidad],SALIDAS[Código],INVENTARIO[[#This Row],[Código]])</f>
        <v>0</v>
      </c>
      <c r="G157" s="76">
        <f>INVENTARIO[[#This Row],[Entradas ]]-INVENTARIO[[#This Row],[Salidas]]</f>
        <v>0</v>
      </c>
      <c r="H157" s="158">
        <f>INVENTARIO[[#This Row],[Entradas ]]-INVENTARIO[[#This Row],[Salidas]]</f>
        <v>0</v>
      </c>
    </row>
    <row r="158" spans="2:8" ht="15.75" x14ac:dyDescent="0.25">
      <c r="B158" s="175">
        <v>152</v>
      </c>
      <c r="C158" s="164"/>
      <c r="D158" s="69" t="e">
        <f>VLOOKUP(INVENTARIO[[#This Row],[Código]],'LISTA DE CODIGOS'!$A:$E,2,FALSE)</f>
        <v>#N/A</v>
      </c>
      <c r="E158" s="69">
        <f>SUMIFS(INGRESOS[Cantidad],INGRESOS[Código],INVENTARIO[[#This Row],[Código]])</f>
        <v>0</v>
      </c>
      <c r="F158" s="69">
        <f>SUMIFS(SALIDAS[Cantidad],SALIDAS[Código],INVENTARIO[[#This Row],[Código]])</f>
        <v>0</v>
      </c>
      <c r="G158" s="76">
        <f>INVENTARIO[[#This Row],[Entradas ]]-INVENTARIO[[#This Row],[Salidas]]</f>
        <v>0</v>
      </c>
      <c r="H158" s="158">
        <f>INVENTARIO[[#This Row],[Entradas ]]-INVENTARIO[[#This Row],[Salidas]]</f>
        <v>0</v>
      </c>
    </row>
    <row r="159" spans="2:8" ht="15.75" x14ac:dyDescent="0.25">
      <c r="B159" s="175">
        <v>153</v>
      </c>
      <c r="C159" s="164"/>
      <c r="D159" s="69" t="e">
        <f>VLOOKUP(INVENTARIO[[#This Row],[Código]],'LISTA DE CODIGOS'!$A:$E,2,FALSE)</f>
        <v>#N/A</v>
      </c>
      <c r="E159" s="69">
        <f>SUMIFS(INGRESOS[Cantidad],INGRESOS[Código],INVENTARIO[[#This Row],[Código]])</f>
        <v>0</v>
      </c>
      <c r="F159" s="69">
        <f>SUMIFS(SALIDAS[Cantidad],SALIDAS[Código],INVENTARIO[[#This Row],[Código]])</f>
        <v>0</v>
      </c>
      <c r="G159" s="76">
        <f>INVENTARIO[[#This Row],[Entradas ]]-INVENTARIO[[#This Row],[Salidas]]</f>
        <v>0</v>
      </c>
      <c r="H159" s="158">
        <f>INVENTARIO[[#This Row],[Entradas ]]-INVENTARIO[[#This Row],[Salidas]]</f>
        <v>0</v>
      </c>
    </row>
    <row r="160" spans="2:8" ht="15.75" x14ac:dyDescent="0.25">
      <c r="B160" s="175">
        <v>154</v>
      </c>
      <c r="C160" s="164"/>
      <c r="D160" s="69" t="e">
        <f>VLOOKUP(INVENTARIO[[#This Row],[Código]],'LISTA DE CODIGOS'!$A:$E,2,FALSE)</f>
        <v>#N/A</v>
      </c>
      <c r="E160" s="69">
        <f>SUMIFS(INGRESOS[Cantidad],INGRESOS[Código],INVENTARIO[[#This Row],[Código]])</f>
        <v>0</v>
      </c>
      <c r="F160" s="69">
        <f>SUMIFS(SALIDAS[Cantidad],SALIDAS[Código],INVENTARIO[[#This Row],[Código]])</f>
        <v>0</v>
      </c>
      <c r="G160" s="76">
        <f>INVENTARIO[[#This Row],[Entradas ]]-INVENTARIO[[#This Row],[Salidas]]</f>
        <v>0</v>
      </c>
      <c r="H160" s="158">
        <f>INVENTARIO[[#This Row],[Entradas ]]-INVENTARIO[[#This Row],[Salidas]]</f>
        <v>0</v>
      </c>
    </row>
    <row r="161" spans="2:8" ht="15.75" x14ac:dyDescent="0.25">
      <c r="B161" s="175">
        <v>155</v>
      </c>
      <c r="C161" s="164"/>
      <c r="D161" s="69" t="e">
        <f>VLOOKUP(INVENTARIO[[#This Row],[Código]],'LISTA DE CODIGOS'!$A:$E,2,FALSE)</f>
        <v>#N/A</v>
      </c>
      <c r="E161" s="69">
        <f>SUMIFS(INGRESOS[Cantidad],INGRESOS[Código],INVENTARIO[[#This Row],[Código]])</f>
        <v>0</v>
      </c>
      <c r="F161" s="69">
        <f>SUMIFS(SALIDAS[Cantidad],SALIDAS[Código],INVENTARIO[[#This Row],[Código]])</f>
        <v>0</v>
      </c>
      <c r="G161" s="76">
        <f>INVENTARIO[[#This Row],[Entradas ]]-INVENTARIO[[#This Row],[Salidas]]</f>
        <v>0</v>
      </c>
      <c r="H161" s="158">
        <f>INVENTARIO[[#This Row],[Entradas ]]-INVENTARIO[[#This Row],[Salidas]]</f>
        <v>0</v>
      </c>
    </row>
    <row r="162" spans="2:8" ht="15.75" x14ac:dyDescent="0.25">
      <c r="B162" s="175">
        <v>156</v>
      </c>
      <c r="C162" s="164"/>
      <c r="D162" s="69" t="e">
        <f>VLOOKUP(INVENTARIO[[#This Row],[Código]],'LISTA DE CODIGOS'!$A:$E,2,FALSE)</f>
        <v>#N/A</v>
      </c>
      <c r="E162" s="69">
        <f>SUMIFS(INGRESOS[Cantidad],INGRESOS[Código],INVENTARIO[[#This Row],[Código]])</f>
        <v>0</v>
      </c>
      <c r="F162" s="69">
        <f>SUMIFS(SALIDAS[Cantidad],SALIDAS[Código],INVENTARIO[[#This Row],[Código]])</f>
        <v>0</v>
      </c>
      <c r="G162" s="76">
        <f>INVENTARIO[[#This Row],[Entradas ]]-INVENTARIO[[#This Row],[Salidas]]</f>
        <v>0</v>
      </c>
      <c r="H162" s="158">
        <f>INVENTARIO[[#This Row],[Entradas ]]-INVENTARIO[[#This Row],[Salidas]]</f>
        <v>0</v>
      </c>
    </row>
    <row r="163" spans="2:8" ht="15.75" x14ac:dyDescent="0.25">
      <c r="B163" s="175">
        <v>157</v>
      </c>
      <c r="C163" s="164"/>
      <c r="D163" s="69" t="e">
        <f>VLOOKUP(INVENTARIO[[#This Row],[Código]],'LISTA DE CODIGOS'!$A:$E,2,FALSE)</f>
        <v>#N/A</v>
      </c>
      <c r="E163" s="69">
        <f>SUMIFS(INGRESOS[Cantidad],INGRESOS[Código],INVENTARIO[[#This Row],[Código]])</f>
        <v>0</v>
      </c>
      <c r="F163" s="69">
        <f>SUMIFS(SALIDAS[Cantidad],SALIDAS[Código],INVENTARIO[[#This Row],[Código]])</f>
        <v>0</v>
      </c>
      <c r="G163" s="76">
        <f>INVENTARIO[[#This Row],[Entradas ]]-INVENTARIO[[#This Row],[Salidas]]</f>
        <v>0</v>
      </c>
      <c r="H163" s="158">
        <f>INVENTARIO[[#This Row],[Entradas ]]-INVENTARIO[[#This Row],[Salidas]]</f>
        <v>0</v>
      </c>
    </row>
    <row r="164" spans="2:8" ht="15.75" x14ac:dyDescent="0.25">
      <c r="B164" s="175">
        <v>158</v>
      </c>
      <c r="C164" s="164"/>
      <c r="D164" s="69" t="e">
        <f>VLOOKUP(INVENTARIO[[#This Row],[Código]],'LISTA DE CODIGOS'!$A:$E,2,FALSE)</f>
        <v>#N/A</v>
      </c>
      <c r="E164" s="69">
        <f>SUMIFS(INGRESOS[Cantidad],INGRESOS[Código],INVENTARIO[[#This Row],[Código]])</f>
        <v>0</v>
      </c>
      <c r="F164" s="69">
        <f>SUMIFS(SALIDAS[Cantidad],SALIDAS[Código],INVENTARIO[[#This Row],[Código]])</f>
        <v>0</v>
      </c>
      <c r="G164" s="76">
        <f>INVENTARIO[[#This Row],[Entradas ]]-INVENTARIO[[#This Row],[Salidas]]</f>
        <v>0</v>
      </c>
      <c r="H164" s="158">
        <f>INVENTARIO[[#This Row],[Entradas ]]-INVENTARIO[[#This Row],[Salidas]]</f>
        <v>0</v>
      </c>
    </row>
    <row r="165" spans="2:8" ht="15.75" x14ac:dyDescent="0.25">
      <c r="B165" s="175">
        <v>159</v>
      </c>
      <c r="C165" s="164"/>
      <c r="D165" s="69" t="e">
        <f>VLOOKUP(INVENTARIO[[#This Row],[Código]],'LISTA DE CODIGOS'!$A:$E,2,FALSE)</f>
        <v>#N/A</v>
      </c>
      <c r="E165" s="69">
        <f>SUMIFS(INGRESOS[Cantidad],INGRESOS[Código],INVENTARIO[[#This Row],[Código]])</f>
        <v>0</v>
      </c>
      <c r="F165" s="69">
        <f>SUMIFS(SALIDAS[Cantidad],SALIDAS[Código],INVENTARIO[[#This Row],[Código]])</f>
        <v>0</v>
      </c>
      <c r="G165" s="76">
        <f>INVENTARIO[[#This Row],[Entradas ]]-INVENTARIO[[#This Row],[Salidas]]</f>
        <v>0</v>
      </c>
      <c r="H165" s="158">
        <f>INVENTARIO[[#This Row],[Entradas ]]-INVENTARIO[[#This Row],[Salidas]]</f>
        <v>0</v>
      </c>
    </row>
    <row r="166" spans="2:8" ht="15.75" x14ac:dyDescent="0.25">
      <c r="B166" s="175">
        <v>160</v>
      </c>
      <c r="C166" s="164"/>
      <c r="D166" s="69" t="e">
        <f>VLOOKUP(INVENTARIO[[#This Row],[Código]],'LISTA DE CODIGOS'!$A:$E,2,FALSE)</f>
        <v>#N/A</v>
      </c>
      <c r="E166" s="69">
        <f>SUMIFS(INGRESOS[Cantidad],INGRESOS[Código],INVENTARIO[[#This Row],[Código]])</f>
        <v>0</v>
      </c>
      <c r="F166" s="69">
        <f>SUMIFS(SALIDAS[Cantidad],SALIDAS[Código],INVENTARIO[[#This Row],[Código]])</f>
        <v>0</v>
      </c>
      <c r="G166" s="76">
        <f>INVENTARIO[[#This Row],[Entradas ]]-INVENTARIO[[#This Row],[Salidas]]</f>
        <v>0</v>
      </c>
      <c r="H166" s="158">
        <f>INVENTARIO[[#This Row],[Entradas ]]-INVENTARIO[[#This Row],[Salidas]]</f>
        <v>0</v>
      </c>
    </row>
  </sheetData>
  <mergeCells count="2">
    <mergeCell ref="B4:H4"/>
    <mergeCell ref="C2:G2"/>
  </mergeCells>
  <phoneticPr fontId="31" type="noConversion"/>
  <conditionalFormatting sqref="C7:C21">
    <cfRule type="expression" dxfId="80" priority="1">
      <formula>#REF!&lt;=0</formula>
    </cfRule>
  </conditionalFormatting>
  <conditionalFormatting sqref="C22:C26">
    <cfRule type="expression" dxfId="79" priority="3">
      <formula>#REF!&lt;=0</formula>
    </cfRule>
  </conditionalFormatting>
  <conditionalFormatting sqref="C29:C32">
    <cfRule type="expression" dxfId="77" priority="18">
      <formula>#REF!&lt;=0</formula>
    </cfRule>
  </conditionalFormatting>
  <conditionalFormatting sqref="C34">
    <cfRule type="expression" dxfId="76" priority="17">
      <formula>#REF!&lt;=0</formula>
    </cfRule>
  </conditionalFormatting>
  <pageMargins left="0.25" right="0.25" top="0.75" bottom="0.75" header="0.3" footer="0.3"/>
  <pageSetup paperSize="9" scale="26" orientation="landscape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21CC716-FB35-44FD-9EFF-4188DE0F4D25}">
            <xm:f>INGRESOS!#REF!&lt;=0</xm:f>
            <x14:dxf>
              <font>
                <b/>
                <i val="0"/>
                <color rgb="FFFF0000"/>
              </font>
            </x14:dxf>
          </x14:cfRule>
          <xm:sqref>C27</xm:sqref>
        </x14:conditionalFormatting>
        <x14:conditionalFormatting xmlns:xm="http://schemas.microsoft.com/office/excel/2006/main">
          <x14:cfRule type="expression" priority="15" id="{A390BE12-6BDC-4676-BEB3-446949514D82}">
            <xm:f>INGRESOS!#REF!&lt;=0</xm:f>
            <x14:dxf>
              <font>
                <b/>
                <i val="0"/>
                <color rgb="FFFF0000"/>
              </font>
            </x14:dxf>
          </x14:cfRule>
          <xm:sqref>C35:C36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H758"/>
  <sheetViews>
    <sheetView showGridLines="0" zoomScaleNormal="100" workbookViewId="0">
      <pane ySplit="6" topLeftCell="A7" activePane="bottomLeft" state="frozen"/>
      <selection pane="bottomLeft" activeCell="E53" sqref="E53"/>
    </sheetView>
  </sheetViews>
  <sheetFormatPr baseColWidth="10" defaultColWidth="11.42578125" defaultRowHeight="15" x14ac:dyDescent="0.25"/>
  <cols>
    <col min="1" max="1" width="2.7109375" customWidth="1"/>
    <col min="2" max="2" width="10.140625" style="1" customWidth="1"/>
    <col min="3" max="3" width="15.5703125" style="1" customWidth="1"/>
    <col min="4" max="4" width="20.42578125" style="1" bestFit="1" customWidth="1"/>
    <col min="5" max="5" width="16.28515625" style="1" customWidth="1"/>
    <col min="6" max="6" width="60.85546875" style="1" bestFit="1" customWidth="1"/>
    <col min="7" max="7" width="21.28515625" style="1" customWidth="1"/>
  </cols>
  <sheetData>
    <row r="1" spans="1:8" ht="21" customHeight="1" x14ac:dyDescent="0.25">
      <c r="C1" s="193" t="s">
        <v>20</v>
      </c>
      <c r="D1" s="193"/>
      <c r="E1" s="193"/>
      <c r="F1" s="193"/>
      <c r="G1" s="157"/>
    </row>
    <row r="3" spans="1:8" x14ac:dyDescent="0.25">
      <c r="B3" s="192"/>
      <c r="C3" s="192"/>
      <c r="D3" s="192"/>
      <c r="E3" s="192"/>
      <c r="F3" s="192"/>
      <c r="G3" s="192"/>
    </row>
    <row r="4" spans="1:8" ht="33.75" customHeight="1" thickBot="1" x14ac:dyDescent="0.3">
      <c r="B4" s="190"/>
      <c r="C4" s="190"/>
      <c r="D4" s="190"/>
      <c r="E4" s="190"/>
      <c r="F4" s="190"/>
      <c r="G4" s="190"/>
    </row>
    <row r="5" spans="1:8" ht="15.75" thickTop="1" x14ac:dyDescent="0.25"/>
    <row r="6" spans="1:8" x14ac:dyDescent="0.25">
      <c r="A6" s="75"/>
      <c r="B6" s="166" t="s">
        <v>21</v>
      </c>
      <c r="C6" s="166" t="s">
        <v>22</v>
      </c>
      <c r="D6" s="166" t="s">
        <v>23</v>
      </c>
      <c r="E6" s="166" t="s">
        <v>2</v>
      </c>
      <c r="F6" s="166" t="s">
        <v>3</v>
      </c>
      <c r="G6" s="166" t="s">
        <v>24</v>
      </c>
    </row>
    <row r="7" spans="1:8" x14ac:dyDescent="0.25">
      <c r="B7" s="169">
        <v>1</v>
      </c>
      <c r="C7" s="158" t="s">
        <v>25</v>
      </c>
      <c r="D7" s="167">
        <v>45362</v>
      </c>
      <c r="E7" s="159" t="s">
        <v>8</v>
      </c>
      <c r="F7" s="158" t="str">
        <f>VLOOKUP(INGRESOS[[#This Row],[Código]],'LISTA DE CODIGOS'!$A:$E,2,FALSE)</f>
        <v xml:space="preserve">GUANTES DE NITRILO (CAJA 50 PARES) TALLA M </v>
      </c>
      <c r="G7" s="161">
        <v>2</v>
      </c>
      <c r="H7" s="184"/>
    </row>
    <row r="8" spans="1:8" x14ac:dyDescent="0.25">
      <c r="B8" s="169">
        <v>2</v>
      </c>
      <c r="C8" s="158" t="s">
        <v>25</v>
      </c>
      <c r="D8" s="167">
        <v>45362</v>
      </c>
      <c r="E8" s="159" t="s">
        <v>9</v>
      </c>
      <c r="F8" s="158" t="str">
        <f>VLOOKUP(INGRESOS[[#This Row],[Código]],'LISTA DE CODIGOS'!$A:$E,2,FALSE)</f>
        <v>TAPONES AUDITIVOS STEELPRO (PAR)</v>
      </c>
      <c r="G8" s="178">
        <v>3</v>
      </c>
      <c r="H8" s="184"/>
    </row>
    <row r="9" spans="1:8" x14ac:dyDescent="0.25">
      <c r="B9" s="169">
        <v>3</v>
      </c>
      <c r="C9" s="158" t="s">
        <v>25</v>
      </c>
      <c r="D9" s="167">
        <v>45362</v>
      </c>
      <c r="E9" s="159" t="s">
        <v>10</v>
      </c>
      <c r="F9" s="158" t="str">
        <f>VLOOKUP(INGRESOS[[#This Row],[Código]],'LISTA DE CODIGOS'!$A:$E,2,FALSE)</f>
        <v>FILTROS 7093 MORADO POLVO Y PARTICULAS (PAR)</v>
      </c>
      <c r="G9" s="178">
        <v>9</v>
      </c>
      <c r="H9" s="184"/>
    </row>
    <row r="10" spans="1:8" x14ac:dyDescent="0.25">
      <c r="B10" s="169">
        <v>4</v>
      </c>
      <c r="C10" s="158" t="s">
        <v>25</v>
      </c>
      <c r="D10" s="167">
        <v>45362</v>
      </c>
      <c r="E10" s="159" t="s">
        <v>11</v>
      </c>
      <c r="F10" s="158" t="str">
        <f>VLOOKUP(INGRESOS[[#This Row],[Código]],'LISTA DE CODIGOS'!$A:$E,2,FALSE)</f>
        <v>CARTUCHOS 6003 GASES Y VAPORES (PAR)</v>
      </c>
      <c r="G10" s="178">
        <v>3</v>
      </c>
      <c r="H10" s="184"/>
    </row>
    <row r="11" spans="1:8" x14ac:dyDescent="0.25">
      <c r="B11" s="169">
        <v>5</v>
      </c>
      <c r="C11" s="158" t="s">
        <v>25</v>
      </c>
      <c r="D11" s="167">
        <v>45362</v>
      </c>
      <c r="E11" s="159" t="s">
        <v>12</v>
      </c>
      <c r="F11" s="158" t="str">
        <f>VLOOKUP(INGRESOS[[#This Row],[Código]],'LISTA DE CODIGOS'!$A:$E,2,FALSE)</f>
        <v>MAMELUCO BLANCO TALLA L DELTAPLUS</v>
      </c>
      <c r="G11" s="161">
        <v>21</v>
      </c>
      <c r="H11" s="184"/>
    </row>
    <row r="12" spans="1:8" x14ac:dyDescent="0.25">
      <c r="B12" s="169">
        <v>6</v>
      </c>
      <c r="C12" s="158" t="s">
        <v>25</v>
      </c>
      <c r="D12" s="167">
        <v>45362</v>
      </c>
      <c r="E12" s="159" t="s">
        <v>13</v>
      </c>
      <c r="F12" s="158" t="str">
        <f>VLOOKUP(INGRESOS[[#This Row],[Código]],'LISTA DE CODIGOS'!$A:$E,2,FALSE)</f>
        <v>GUANTES SHOWA 377 TALLA M (PAR)</v>
      </c>
      <c r="G12" s="158">
        <v>6</v>
      </c>
      <c r="H12" s="184"/>
    </row>
    <row r="13" spans="1:8" x14ac:dyDescent="0.25">
      <c r="B13" s="169">
        <v>7</v>
      </c>
      <c r="C13" s="158" t="s">
        <v>25</v>
      </c>
      <c r="D13" s="167">
        <v>45362</v>
      </c>
      <c r="E13" s="159" t="s">
        <v>14</v>
      </c>
      <c r="F13" s="158" t="str">
        <f>VLOOKUP(INGRESOS[[#This Row],[Código]],'LISTA DE CODIGOS'!$A:$E,2,FALSE)</f>
        <v>GUANTES DE BADANA CLUTE AMARILLO TALLA M (PAR)</v>
      </c>
      <c r="G13" s="158">
        <v>3</v>
      </c>
      <c r="H13" s="184"/>
    </row>
    <row r="14" spans="1:8" x14ac:dyDescent="0.25">
      <c r="B14" s="169">
        <v>8</v>
      </c>
      <c r="C14" s="158" t="s">
        <v>25</v>
      </c>
      <c r="D14" s="167">
        <v>45362</v>
      </c>
      <c r="E14" s="159" t="s">
        <v>15</v>
      </c>
      <c r="F14" s="158" t="str">
        <f>VLOOKUP(INGRESOS[[#This Row],[Código]],'LISTA DE CODIGOS'!$A:$E,2,FALSE)</f>
        <v>ROLLO DE PAÑO AZUL</v>
      </c>
      <c r="G14" s="158">
        <v>2</v>
      </c>
      <c r="H14" s="184"/>
    </row>
    <row r="15" spans="1:8" x14ac:dyDescent="0.25">
      <c r="B15" s="169">
        <v>9</v>
      </c>
      <c r="C15" s="158" t="s">
        <v>25</v>
      </c>
      <c r="D15" s="167">
        <v>45362</v>
      </c>
      <c r="E15" s="159" t="s">
        <v>17</v>
      </c>
      <c r="F15" s="158" t="str">
        <f>VLOOKUP(INGRESOS[[#This Row],[Código]],'LISTA DE CODIGOS'!$A:$E,2,FALSE)</f>
        <v>LENTES DE SEGURIDAD TRANSPARENTES 3M</v>
      </c>
      <c r="G15" s="179">
        <v>3</v>
      </c>
      <c r="H15" s="184"/>
    </row>
    <row r="16" spans="1:8" x14ac:dyDescent="0.25">
      <c r="B16" s="169">
        <v>10</v>
      </c>
      <c r="C16" s="158" t="s">
        <v>25</v>
      </c>
      <c r="D16" s="167">
        <v>45362</v>
      </c>
      <c r="E16" s="159" t="s">
        <v>16</v>
      </c>
      <c r="F16" s="158" t="str">
        <f>VLOOKUP(INGRESOS[[#This Row],[Código]],'LISTA DE CODIGOS'!$A:$E,2,FALSE)</f>
        <v>ADAPTADOR PARA FILTRO (PAR)</v>
      </c>
      <c r="G16" s="179">
        <v>3</v>
      </c>
      <c r="H16" s="184"/>
    </row>
    <row r="17" spans="2:8" x14ac:dyDescent="0.25">
      <c r="B17" s="169">
        <v>11</v>
      </c>
      <c r="C17" s="158" t="s">
        <v>25</v>
      </c>
      <c r="D17" s="167">
        <v>45362</v>
      </c>
      <c r="E17" s="159" t="s">
        <v>18</v>
      </c>
      <c r="F17" s="158" t="str">
        <f>VLOOKUP(INGRESOS[[#This Row],[Código]],'LISTA DE CODIGOS'!$A:$E,2,FALSE)</f>
        <v>BARBIQUEJOS CLUTE</v>
      </c>
      <c r="G17" s="158">
        <v>3</v>
      </c>
      <c r="H17" s="184"/>
    </row>
    <row r="18" spans="2:8" x14ac:dyDescent="0.25">
      <c r="B18" s="169">
        <v>12</v>
      </c>
      <c r="C18" s="158"/>
      <c r="D18" s="167">
        <v>45362</v>
      </c>
      <c r="E18" s="159" t="s">
        <v>19</v>
      </c>
      <c r="F18" s="158" t="str">
        <f>VLOOKUP(INGRESOS[[#This Row],[Código]],'LISTA DE CODIGOS'!$A:$E,2,FALSE)</f>
        <v>BLOQUEADOR SOLAR FPS 50+ 120 mL. RAYTAN</v>
      </c>
      <c r="G18" s="179">
        <v>1</v>
      </c>
      <c r="H18" s="184"/>
    </row>
    <row r="19" spans="2:8" x14ac:dyDescent="0.25">
      <c r="B19" s="169">
        <v>13</v>
      </c>
      <c r="C19" s="158" t="s">
        <v>26</v>
      </c>
      <c r="D19" s="167">
        <v>45390</v>
      </c>
      <c r="E19" s="159" t="s">
        <v>8</v>
      </c>
      <c r="F19" s="158" t="str">
        <f>VLOOKUP(INGRESOS[[#This Row],[Código]],'LISTA DE CODIGOS'!$A:$E,2,FALSE)</f>
        <v xml:space="preserve">GUANTES DE NITRILO (CAJA 50 PARES) TALLA M </v>
      </c>
      <c r="G19" s="179">
        <v>2</v>
      </c>
      <c r="H19" s="184"/>
    </row>
    <row r="20" spans="2:8" x14ac:dyDescent="0.25">
      <c r="B20" s="169">
        <v>14</v>
      </c>
      <c r="C20" s="158" t="s">
        <v>26</v>
      </c>
      <c r="D20" s="167">
        <v>45390</v>
      </c>
      <c r="E20" s="159" t="s">
        <v>9</v>
      </c>
      <c r="F20" s="158" t="str">
        <f>VLOOKUP(INGRESOS[[#This Row],[Código]],'LISTA DE CODIGOS'!$A:$E,2,FALSE)</f>
        <v>TAPONES AUDITIVOS STEELPRO (PAR)</v>
      </c>
      <c r="G20" s="158">
        <v>3</v>
      </c>
      <c r="H20" s="184"/>
    </row>
    <row r="21" spans="2:8" x14ac:dyDescent="0.25">
      <c r="B21" s="169">
        <v>15</v>
      </c>
      <c r="C21" s="158" t="s">
        <v>26</v>
      </c>
      <c r="D21" s="167">
        <v>45390</v>
      </c>
      <c r="E21" s="159" t="s">
        <v>10</v>
      </c>
      <c r="F21" s="158" t="str">
        <f>VLOOKUP(INGRESOS[[#This Row],[Código]],'LISTA DE CODIGOS'!$A:$E,2,FALSE)</f>
        <v>FILTROS 7093 MORADO POLVO Y PARTICULAS (PAR)</v>
      </c>
      <c r="G21" s="158">
        <v>9</v>
      </c>
      <c r="H21" s="184"/>
    </row>
    <row r="22" spans="2:8" x14ac:dyDescent="0.25">
      <c r="B22" s="169">
        <v>16</v>
      </c>
      <c r="C22" s="158" t="s">
        <v>26</v>
      </c>
      <c r="D22" s="167">
        <v>45390</v>
      </c>
      <c r="E22" s="159" t="s">
        <v>11</v>
      </c>
      <c r="F22" s="158" t="str">
        <f>VLOOKUP(INGRESOS[[#This Row],[Código]],'LISTA DE CODIGOS'!$A:$E,2,FALSE)</f>
        <v>CARTUCHOS 6003 GASES Y VAPORES (PAR)</v>
      </c>
      <c r="G22" s="158">
        <v>3</v>
      </c>
      <c r="H22" s="184"/>
    </row>
    <row r="23" spans="2:8" x14ac:dyDescent="0.25">
      <c r="B23" s="169">
        <v>17</v>
      </c>
      <c r="C23" s="158" t="s">
        <v>26</v>
      </c>
      <c r="D23" s="167">
        <v>45390</v>
      </c>
      <c r="E23" s="159" t="s">
        <v>12</v>
      </c>
      <c r="F23" s="158" t="str">
        <f>VLOOKUP(INGRESOS[[#This Row],[Código]],'LISTA DE CODIGOS'!$A:$E,2,FALSE)</f>
        <v>MAMELUCO BLANCO TALLA L DELTAPLUS</v>
      </c>
      <c r="G23" s="158">
        <v>21</v>
      </c>
      <c r="H23" s="184"/>
    </row>
    <row r="24" spans="2:8" x14ac:dyDescent="0.25">
      <c r="B24" s="169">
        <v>18</v>
      </c>
      <c r="C24" s="158" t="s">
        <v>26</v>
      </c>
      <c r="D24" s="167">
        <v>45390</v>
      </c>
      <c r="E24" s="159" t="s">
        <v>13</v>
      </c>
      <c r="F24" s="158" t="str">
        <f>VLOOKUP(INGRESOS[[#This Row],[Código]],'LISTA DE CODIGOS'!$A:$E,2,FALSE)</f>
        <v>GUANTES SHOWA 377 TALLA M (PAR)</v>
      </c>
      <c r="G24" s="158">
        <v>6</v>
      </c>
      <c r="H24" s="184"/>
    </row>
    <row r="25" spans="2:8" x14ac:dyDescent="0.25">
      <c r="B25" s="169">
        <v>19</v>
      </c>
      <c r="C25" s="158" t="s">
        <v>26</v>
      </c>
      <c r="D25" s="167">
        <v>45390</v>
      </c>
      <c r="E25" s="159" t="s">
        <v>14</v>
      </c>
      <c r="F25" s="158" t="str">
        <f>VLOOKUP(INGRESOS[[#This Row],[Código]],'LISTA DE CODIGOS'!$A:$E,2,FALSE)</f>
        <v>GUANTES DE BADANA CLUTE AMARILLO TALLA M (PAR)</v>
      </c>
      <c r="G25" s="158">
        <v>3</v>
      </c>
      <c r="H25" s="184"/>
    </row>
    <row r="26" spans="2:8" x14ac:dyDescent="0.25">
      <c r="B26" s="169">
        <v>20</v>
      </c>
      <c r="C26" s="158" t="s">
        <v>26</v>
      </c>
      <c r="D26" s="167">
        <v>45390</v>
      </c>
      <c r="E26" s="159" t="s">
        <v>15</v>
      </c>
      <c r="F26" s="158" t="str">
        <f>VLOOKUP(INGRESOS[[#This Row],[Código]],'LISTA DE CODIGOS'!$A:$E,2,FALSE)</f>
        <v>ROLLO DE PAÑO AZUL</v>
      </c>
      <c r="G26" s="158">
        <v>2</v>
      </c>
      <c r="H26" s="184"/>
    </row>
    <row r="27" spans="2:8" x14ac:dyDescent="0.25">
      <c r="B27" s="169">
        <v>21</v>
      </c>
      <c r="C27" s="158" t="s">
        <v>26</v>
      </c>
      <c r="D27" s="167">
        <v>45390</v>
      </c>
      <c r="E27" s="159" t="s">
        <v>16</v>
      </c>
      <c r="F27" s="158" t="str">
        <f>VLOOKUP(INGRESOS[[#This Row],[Código]],'LISTA DE CODIGOS'!$A:$E,2,FALSE)</f>
        <v>ADAPTADOR PARA FILTRO (PAR)</v>
      </c>
      <c r="G27" s="158">
        <v>3</v>
      </c>
      <c r="H27" s="184"/>
    </row>
    <row r="28" spans="2:8" x14ac:dyDescent="0.25">
      <c r="B28" s="169">
        <v>22</v>
      </c>
      <c r="C28" s="158" t="s">
        <v>26</v>
      </c>
      <c r="D28" s="167">
        <v>45390</v>
      </c>
      <c r="E28" s="159" t="s">
        <v>17</v>
      </c>
      <c r="F28" s="158" t="str">
        <f>VLOOKUP(INGRESOS[[#This Row],[Código]],'LISTA DE CODIGOS'!$A:$E,2,FALSE)</f>
        <v>LENTES DE SEGURIDAD TRANSPARENTES 3M</v>
      </c>
      <c r="G28" s="158">
        <v>3</v>
      </c>
      <c r="H28" s="184"/>
    </row>
    <row r="29" spans="2:8" x14ac:dyDescent="0.25">
      <c r="B29" s="169">
        <v>23</v>
      </c>
      <c r="C29" s="158" t="s">
        <v>26</v>
      </c>
      <c r="D29" s="167">
        <v>45390</v>
      </c>
      <c r="E29" s="159" t="s">
        <v>18</v>
      </c>
      <c r="F29" s="158" t="str">
        <f>VLOOKUP(INGRESOS[[#This Row],[Código]],'LISTA DE CODIGOS'!$A:$E,2,FALSE)</f>
        <v>BARBIQUEJOS CLUTE</v>
      </c>
      <c r="G29" s="158">
        <v>3</v>
      </c>
      <c r="H29" s="184"/>
    </row>
    <row r="30" spans="2:8" x14ac:dyDescent="0.25">
      <c r="B30" s="169">
        <v>24</v>
      </c>
      <c r="C30" s="158" t="s">
        <v>26</v>
      </c>
      <c r="D30" s="167">
        <v>45390</v>
      </c>
      <c r="E30" s="159" t="s">
        <v>19</v>
      </c>
      <c r="F30" s="158" t="str">
        <f>VLOOKUP(INGRESOS[[#This Row],[Código]],'LISTA DE CODIGOS'!$A:$E,2,FALSE)</f>
        <v>BLOQUEADOR SOLAR FPS 50+ 120 mL. RAYTAN</v>
      </c>
      <c r="G30" s="158">
        <v>1</v>
      </c>
      <c r="H30" s="184"/>
    </row>
    <row r="31" spans="2:8" x14ac:dyDescent="0.25">
      <c r="B31" s="169">
        <v>25</v>
      </c>
      <c r="C31" s="158" t="s">
        <v>27</v>
      </c>
      <c r="D31" s="167">
        <v>45439</v>
      </c>
      <c r="E31" s="159" t="s">
        <v>8</v>
      </c>
      <c r="F31" s="158" t="str">
        <f>VLOOKUP(INGRESOS[[#This Row],[Código]],'LISTA DE CODIGOS'!$A:$E,2,FALSE)</f>
        <v xml:space="preserve">GUANTES DE NITRILO (CAJA 50 PARES) TALLA M </v>
      </c>
      <c r="G31" s="158">
        <v>2</v>
      </c>
      <c r="H31" s="184"/>
    </row>
    <row r="32" spans="2:8" x14ac:dyDescent="0.25">
      <c r="B32" s="169">
        <v>26</v>
      </c>
      <c r="C32" s="158" t="s">
        <v>27</v>
      </c>
      <c r="D32" s="167">
        <v>45439</v>
      </c>
      <c r="E32" s="159" t="s">
        <v>10</v>
      </c>
      <c r="F32" s="158" t="str">
        <f>VLOOKUP(INGRESOS[[#This Row],[Código]],'LISTA DE CODIGOS'!$A:$E,2,FALSE)</f>
        <v>FILTROS 7093 MORADO POLVO Y PARTICULAS (PAR)</v>
      </c>
      <c r="G32" s="158">
        <v>9</v>
      </c>
      <c r="H32" s="184"/>
    </row>
    <row r="33" spans="2:8" x14ac:dyDescent="0.25">
      <c r="B33" s="169">
        <v>27</v>
      </c>
      <c r="C33" s="158" t="s">
        <v>27</v>
      </c>
      <c r="D33" s="167">
        <v>45439</v>
      </c>
      <c r="E33" s="159" t="s">
        <v>11</v>
      </c>
      <c r="F33" s="158" t="str">
        <f>VLOOKUP(INGRESOS[[#This Row],[Código]],'LISTA DE CODIGOS'!$A:$E,2,FALSE)</f>
        <v>CARTUCHOS 6003 GASES Y VAPORES (PAR)</v>
      </c>
      <c r="G33" s="158">
        <v>3</v>
      </c>
      <c r="H33" s="184"/>
    </row>
    <row r="34" spans="2:8" x14ac:dyDescent="0.25">
      <c r="B34" s="169">
        <v>28</v>
      </c>
      <c r="C34" s="158" t="s">
        <v>27</v>
      </c>
      <c r="D34" s="167">
        <v>45439</v>
      </c>
      <c r="E34" s="159" t="s">
        <v>12</v>
      </c>
      <c r="F34" s="158" t="str">
        <f>VLOOKUP(INGRESOS[[#This Row],[Código]],'LISTA DE CODIGOS'!$A:$E,2,FALSE)</f>
        <v>MAMELUCO BLANCO TALLA L DELTAPLUS</v>
      </c>
      <c r="G34" s="158">
        <v>12</v>
      </c>
      <c r="H34" s="184"/>
    </row>
    <row r="35" spans="2:8" x14ac:dyDescent="0.25">
      <c r="B35" s="169">
        <v>29</v>
      </c>
      <c r="C35" s="158" t="s">
        <v>27</v>
      </c>
      <c r="D35" s="167">
        <v>45439</v>
      </c>
      <c r="E35" s="159" t="s">
        <v>13</v>
      </c>
      <c r="F35" s="158" t="str">
        <f>VLOOKUP(INGRESOS[[#This Row],[Código]],'LISTA DE CODIGOS'!$A:$E,2,FALSE)</f>
        <v>GUANTES SHOWA 377 TALLA M (PAR)</v>
      </c>
      <c r="G35" s="158">
        <v>3</v>
      </c>
      <c r="H35" s="184"/>
    </row>
    <row r="36" spans="2:8" x14ac:dyDescent="0.25">
      <c r="B36" s="169">
        <v>30</v>
      </c>
      <c r="C36" s="158" t="s">
        <v>27</v>
      </c>
      <c r="D36" s="167">
        <v>45439</v>
      </c>
      <c r="E36" s="159" t="s">
        <v>15</v>
      </c>
      <c r="F36" s="158" t="str">
        <f>VLOOKUP(INGRESOS[[#This Row],[Código]],'LISTA DE CODIGOS'!$A:$E,2,FALSE)</f>
        <v>ROLLO DE PAÑO AZUL</v>
      </c>
      <c r="G36" s="179">
        <v>2</v>
      </c>
      <c r="H36" s="184"/>
    </row>
    <row r="37" spans="2:8" x14ac:dyDescent="0.25">
      <c r="B37" s="169">
        <v>31</v>
      </c>
      <c r="C37" s="158" t="s">
        <v>27</v>
      </c>
      <c r="D37" s="167">
        <v>45439</v>
      </c>
      <c r="E37" s="159" t="s">
        <v>17</v>
      </c>
      <c r="F37" s="158" t="str">
        <f>VLOOKUP(INGRESOS[[#This Row],[Código]],'LISTA DE CODIGOS'!$A:$E,2,FALSE)</f>
        <v>LENTES DE SEGURIDAD TRANSPARENTES 3M</v>
      </c>
      <c r="G37" s="158">
        <v>3</v>
      </c>
      <c r="H37" s="184"/>
    </row>
    <row r="38" spans="2:8" x14ac:dyDescent="0.25">
      <c r="B38" s="169">
        <v>32</v>
      </c>
      <c r="C38" s="158" t="s">
        <v>27</v>
      </c>
      <c r="D38" s="167">
        <v>45439</v>
      </c>
      <c r="E38" s="159" t="s">
        <v>18</v>
      </c>
      <c r="F38" s="158" t="str">
        <f>VLOOKUP(INGRESOS[[#This Row],[Código]],'LISTA DE CODIGOS'!$A:$E,2,FALSE)</f>
        <v>BARBIQUEJOS CLUTE</v>
      </c>
      <c r="G38" s="158">
        <v>2</v>
      </c>
      <c r="H38" s="184"/>
    </row>
    <row r="39" spans="2:8" x14ac:dyDescent="0.25">
      <c r="B39" s="169">
        <v>33</v>
      </c>
      <c r="C39" s="158"/>
      <c r="D39" s="167"/>
      <c r="E39" s="159" t="s">
        <v>15</v>
      </c>
      <c r="F39" s="158" t="str">
        <f>VLOOKUP(INGRESOS[[#This Row],[Código]],'LISTA DE CODIGOS'!$A:$E,2,FALSE)</f>
        <v>ROLLO DE PAÑO AZUL</v>
      </c>
      <c r="G39" s="158">
        <v>2</v>
      </c>
      <c r="H39" s="183"/>
    </row>
    <row r="40" spans="2:8" x14ac:dyDescent="0.25">
      <c r="B40" s="169">
        <v>34</v>
      </c>
      <c r="C40" s="158" t="s">
        <v>28</v>
      </c>
      <c r="D40" s="167">
        <v>45515</v>
      </c>
      <c r="E40" s="159" t="s">
        <v>8</v>
      </c>
      <c r="F40" s="158" t="str">
        <f>VLOOKUP(INGRESOS[[#This Row],[Código]],'LISTA DE CODIGOS'!$A:$E,2,FALSE)</f>
        <v xml:space="preserve">GUANTES DE NITRILO (CAJA 50 PARES) TALLA M </v>
      </c>
      <c r="G40" s="158">
        <v>1</v>
      </c>
      <c r="H40" s="183"/>
    </row>
    <row r="41" spans="2:8" x14ac:dyDescent="0.25">
      <c r="B41" s="169">
        <v>35</v>
      </c>
      <c r="C41" s="158" t="s">
        <v>29</v>
      </c>
      <c r="D41" s="167">
        <v>45515</v>
      </c>
      <c r="E41" s="159" t="s">
        <v>9</v>
      </c>
      <c r="F41" s="158" t="str">
        <f>VLOOKUP(INGRESOS[[#This Row],[Código]],'LISTA DE CODIGOS'!$A:$E,2,FALSE)</f>
        <v>TAPONES AUDITIVOS STEELPRO (PAR)</v>
      </c>
      <c r="G41" s="158">
        <v>3</v>
      </c>
      <c r="H41" s="185"/>
    </row>
    <row r="42" spans="2:8" x14ac:dyDescent="0.25">
      <c r="B42" s="169">
        <v>36</v>
      </c>
      <c r="C42" s="158" t="s">
        <v>30</v>
      </c>
      <c r="D42" s="167">
        <v>45515</v>
      </c>
      <c r="E42" s="159" t="s">
        <v>10</v>
      </c>
      <c r="F42" s="158" t="str">
        <f>VLOOKUP(INGRESOS[[#This Row],[Código]],'LISTA DE CODIGOS'!$A:$E,2,FALSE)</f>
        <v>FILTROS 7093 MORADO POLVO Y PARTICULAS (PAR)</v>
      </c>
      <c r="G42" s="158">
        <v>9</v>
      </c>
      <c r="H42" s="185"/>
    </row>
    <row r="43" spans="2:8" x14ac:dyDescent="0.25">
      <c r="B43" s="169">
        <v>37</v>
      </c>
      <c r="C43" s="158" t="s">
        <v>31</v>
      </c>
      <c r="D43" s="167">
        <v>45516</v>
      </c>
      <c r="E43" s="159" t="s">
        <v>11</v>
      </c>
      <c r="F43" s="158" t="str">
        <f>VLOOKUP(INGRESOS[[#This Row],[Código]],'LISTA DE CODIGOS'!$A:$E,2,FALSE)</f>
        <v>CARTUCHOS 6003 GASES Y VAPORES (PAR)</v>
      </c>
      <c r="G43" s="158">
        <v>3</v>
      </c>
      <c r="H43" s="185"/>
    </row>
    <row r="44" spans="2:8" x14ac:dyDescent="0.25">
      <c r="B44" s="169">
        <v>38</v>
      </c>
      <c r="C44" s="158" t="s">
        <v>32</v>
      </c>
      <c r="D44" s="167">
        <v>45517</v>
      </c>
      <c r="E44" s="159" t="s">
        <v>12</v>
      </c>
      <c r="F44" s="158" t="str">
        <f>VLOOKUP(INGRESOS[[#This Row],[Código]],'LISTA DE CODIGOS'!$A:$E,2,FALSE)</f>
        <v>MAMELUCO BLANCO TALLA L DELTAPLUS</v>
      </c>
      <c r="G44" s="158">
        <v>21</v>
      </c>
      <c r="H44" s="185"/>
    </row>
    <row r="45" spans="2:8" x14ac:dyDescent="0.25">
      <c r="B45" s="169">
        <v>39</v>
      </c>
      <c r="C45" s="158" t="s">
        <v>33</v>
      </c>
      <c r="D45" s="167">
        <v>45518</v>
      </c>
      <c r="E45" s="159" t="s">
        <v>13</v>
      </c>
      <c r="F45" s="158" t="str">
        <f>VLOOKUP(INGRESOS[[#This Row],[Código]],'LISTA DE CODIGOS'!$A:$E,2,FALSE)</f>
        <v>GUANTES SHOWA 377 TALLA M (PAR)</v>
      </c>
      <c r="G45" s="158">
        <v>6</v>
      </c>
      <c r="H45" s="185"/>
    </row>
    <row r="46" spans="2:8" x14ac:dyDescent="0.25">
      <c r="B46" s="169">
        <v>40</v>
      </c>
      <c r="C46" s="158" t="s">
        <v>34</v>
      </c>
      <c r="D46" s="167">
        <v>45519</v>
      </c>
      <c r="E46" s="159" t="s">
        <v>14</v>
      </c>
      <c r="F46" s="158" t="str">
        <f>VLOOKUP(INGRESOS[[#This Row],[Código]],'LISTA DE CODIGOS'!$A:$E,2,FALSE)</f>
        <v>GUANTES DE BADANA CLUTE AMARILLO TALLA M (PAR)</v>
      </c>
      <c r="G46" s="158">
        <v>3</v>
      </c>
      <c r="H46" s="185"/>
    </row>
    <row r="47" spans="2:8" x14ac:dyDescent="0.25">
      <c r="B47" s="169">
        <v>41</v>
      </c>
      <c r="C47" s="158" t="s">
        <v>35</v>
      </c>
      <c r="D47" s="167">
        <v>45520</v>
      </c>
      <c r="E47" s="159" t="s">
        <v>15</v>
      </c>
      <c r="F47" s="158" t="str">
        <f>VLOOKUP(INGRESOS[[#This Row],[Código]],'LISTA DE CODIGOS'!$A:$E,2,FALSE)</f>
        <v>ROLLO DE PAÑO AZUL</v>
      </c>
      <c r="G47" s="158">
        <v>3</v>
      </c>
      <c r="H47" s="185"/>
    </row>
    <row r="48" spans="2:8" x14ac:dyDescent="0.25">
      <c r="B48" s="169">
        <v>42</v>
      </c>
      <c r="C48" s="158" t="s">
        <v>36</v>
      </c>
      <c r="D48" s="167">
        <v>45521</v>
      </c>
      <c r="E48" s="159" t="s">
        <v>17</v>
      </c>
      <c r="F48" s="158" t="str">
        <f>VLOOKUP(INGRESOS[[#This Row],[Código]],'LISTA DE CODIGOS'!$A:$E,2,FALSE)</f>
        <v>LENTES DE SEGURIDAD TRANSPARENTES 3M</v>
      </c>
      <c r="G48" s="179">
        <v>3</v>
      </c>
      <c r="H48" s="185"/>
    </row>
    <row r="49" spans="2:8" x14ac:dyDescent="0.25">
      <c r="B49" s="169">
        <v>43</v>
      </c>
      <c r="C49" s="158" t="s">
        <v>37</v>
      </c>
      <c r="D49" s="167">
        <v>45522</v>
      </c>
      <c r="E49" s="159" t="s">
        <v>16</v>
      </c>
      <c r="F49" s="158" t="str">
        <f>VLOOKUP(INGRESOS[[#This Row],[Código]],'LISTA DE CODIGOS'!$A:$E,2,FALSE)</f>
        <v>ADAPTADOR PARA FILTRO (PAR)</v>
      </c>
      <c r="G49" s="179">
        <v>2</v>
      </c>
      <c r="H49" s="185"/>
    </row>
    <row r="50" spans="2:8" x14ac:dyDescent="0.25">
      <c r="B50" s="169">
        <v>44</v>
      </c>
      <c r="C50" s="158" t="s">
        <v>38</v>
      </c>
      <c r="D50" s="167">
        <v>45523</v>
      </c>
      <c r="E50" s="159" t="s">
        <v>18</v>
      </c>
      <c r="F50" s="158" t="str">
        <f>VLOOKUP(INGRESOS[[#This Row],[Código]],'LISTA DE CODIGOS'!$A:$E,2,FALSE)</f>
        <v>BARBIQUEJOS CLUTE</v>
      </c>
      <c r="G50" s="179">
        <v>3</v>
      </c>
      <c r="H50" s="185"/>
    </row>
    <row r="51" spans="2:8" x14ac:dyDescent="0.25">
      <c r="B51" s="169">
        <v>45</v>
      </c>
      <c r="C51" s="158" t="s">
        <v>39</v>
      </c>
      <c r="D51" s="167">
        <v>45586</v>
      </c>
      <c r="E51" s="159" t="s">
        <v>8</v>
      </c>
      <c r="F51" s="158" t="str">
        <f>VLOOKUP(INGRESOS[[#This Row],[Código]],'LISTA DE CODIGOS'!$A:$E,2,FALSE)</f>
        <v xml:space="preserve">GUANTES DE NITRILO (CAJA 50 PARES) TALLA M </v>
      </c>
      <c r="G51" s="179">
        <v>3</v>
      </c>
      <c r="H51" s="184"/>
    </row>
    <row r="52" spans="2:8" x14ac:dyDescent="0.25">
      <c r="B52" s="169">
        <v>46</v>
      </c>
      <c r="C52" s="158" t="s">
        <v>39</v>
      </c>
      <c r="D52" s="167">
        <v>45586</v>
      </c>
      <c r="E52" s="159" t="s">
        <v>15</v>
      </c>
      <c r="F52" s="158" t="str">
        <f>VLOOKUP(INGRESOS[[#This Row],[Código]],'LISTA DE CODIGOS'!$A:$E,2,FALSE)</f>
        <v>ROLLO DE PAÑO AZUL</v>
      </c>
      <c r="G52" s="179">
        <v>3</v>
      </c>
      <c r="H52" s="184"/>
    </row>
    <row r="53" spans="2:8" x14ac:dyDescent="0.25">
      <c r="B53" s="169">
        <v>47</v>
      </c>
      <c r="C53" s="158" t="s">
        <v>39</v>
      </c>
      <c r="D53" s="167">
        <v>45586</v>
      </c>
      <c r="E53" s="159" t="s">
        <v>13</v>
      </c>
      <c r="F53" s="158" t="str">
        <f>VLOOKUP(INGRESOS[[#This Row],[Código]],'LISTA DE CODIGOS'!$A:$E,2,FALSE)</f>
        <v>GUANTES SHOWA 377 TALLA M (PAR)</v>
      </c>
      <c r="G53" s="179">
        <v>10</v>
      </c>
      <c r="H53" s="184"/>
    </row>
    <row r="54" spans="2:8" x14ac:dyDescent="0.25">
      <c r="B54" s="169">
        <v>48</v>
      </c>
      <c r="C54" s="158" t="s">
        <v>39</v>
      </c>
      <c r="D54" s="167">
        <v>45586</v>
      </c>
      <c r="E54" s="159" t="s">
        <v>14</v>
      </c>
      <c r="F54" s="158" t="str">
        <f>VLOOKUP(INGRESOS[[#This Row],[Código]],'LISTA DE CODIGOS'!$A:$E,2,FALSE)</f>
        <v>GUANTES DE BADANA CLUTE AMARILLO TALLA M (PAR)</v>
      </c>
      <c r="G54" s="179">
        <v>6</v>
      </c>
      <c r="H54" s="184"/>
    </row>
    <row r="55" spans="2:8" x14ac:dyDescent="0.25">
      <c r="B55" s="169">
        <v>49</v>
      </c>
      <c r="C55" s="158" t="s">
        <v>39</v>
      </c>
      <c r="D55" s="167">
        <v>45586</v>
      </c>
      <c r="E55" s="159" t="s">
        <v>12</v>
      </c>
      <c r="F55" s="158" t="str">
        <f>VLOOKUP(INGRESOS[[#This Row],[Código]],'LISTA DE CODIGOS'!$A:$E,2,FALSE)</f>
        <v>MAMELUCO BLANCO TALLA L DELTAPLUS</v>
      </c>
      <c r="G55" s="158">
        <v>15</v>
      </c>
      <c r="H55" s="184"/>
    </row>
    <row r="56" spans="2:8" x14ac:dyDescent="0.25">
      <c r="B56" s="169">
        <v>50</v>
      </c>
      <c r="C56" s="158" t="s">
        <v>39</v>
      </c>
      <c r="D56" s="167">
        <v>45586</v>
      </c>
      <c r="E56" s="159" t="s">
        <v>18</v>
      </c>
      <c r="F56" s="158" t="str">
        <f>VLOOKUP(INGRESOS[[#This Row],[Código]],'LISTA DE CODIGOS'!$A:$E,2,FALSE)</f>
        <v>BARBIQUEJOS CLUTE</v>
      </c>
      <c r="G56" s="158">
        <v>5</v>
      </c>
      <c r="H56" s="184"/>
    </row>
    <row r="57" spans="2:8" x14ac:dyDescent="0.25">
      <c r="B57" s="169">
        <v>51</v>
      </c>
      <c r="C57" s="158" t="s">
        <v>39</v>
      </c>
      <c r="D57" s="167">
        <v>45586</v>
      </c>
      <c r="E57" s="159" t="s">
        <v>10</v>
      </c>
      <c r="F57" s="158" t="str">
        <f>VLOOKUP(INGRESOS[[#This Row],[Código]],'LISTA DE CODIGOS'!$A:$E,2,FALSE)</f>
        <v>FILTROS 7093 MORADO POLVO Y PARTICULAS (PAR)</v>
      </c>
      <c r="G57" s="158">
        <v>10</v>
      </c>
      <c r="H57" s="184"/>
    </row>
    <row r="58" spans="2:8" x14ac:dyDescent="0.25">
      <c r="B58" s="169">
        <v>52</v>
      </c>
      <c r="C58" s="158"/>
      <c r="D58" s="167"/>
      <c r="E58" s="159"/>
      <c r="F58" s="158" t="e">
        <f>VLOOKUP(INGRESOS[[#This Row],[Código]],'LISTA DE CODIGOS'!$A:$E,2,FALSE)</f>
        <v>#N/A</v>
      </c>
      <c r="G58" s="158"/>
      <c r="H58" s="184"/>
    </row>
    <row r="59" spans="2:8" x14ac:dyDescent="0.25">
      <c r="B59" s="169">
        <v>53</v>
      </c>
      <c r="C59" s="158"/>
      <c r="D59" s="167"/>
      <c r="E59" s="159"/>
      <c r="F59" s="158" t="e">
        <f>VLOOKUP(INGRESOS[[#This Row],[Código]],'LISTA DE CODIGOS'!$A:$E,2,FALSE)</f>
        <v>#N/A</v>
      </c>
      <c r="G59" s="161"/>
      <c r="H59" s="184"/>
    </row>
    <row r="60" spans="2:8" x14ac:dyDescent="0.25">
      <c r="B60" s="169">
        <v>54</v>
      </c>
      <c r="C60" s="158"/>
      <c r="D60" s="167"/>
      <c r="E60" s="159"/>
      <c r="F60" s="158" t="e">
        <f>VLOOKUP(INGRESOS[[#This Row],[Código]],'LISTA DE CODIGOS'!$A:$E,2,FALSE)</f>
        <v>#N/A</v>
      </c>
      <c r="G60" s="158"/>
      <c r="H60" s="184"/>
    </row>
    <row r="61" spans="2:8" x14ac:dyDescent="0.25">
      <c r="B61" s="169">
        <v>55</v>
      </c>
      <c r="C61" s="158"/>
      <c r="D61" s="167"/>
      <c r="E61" s="159"/>
      <c r="F61" s="158" t="e">
        <f>VLOOKUP(INGRESOS[[#This Row],[Código]],'LISTA DE CODIGOS'!$A:$E,2,FALSE)</f>
        <v>#N/A</v>
      </c>
      <c r="G61" s="161"/>
    </row>
    <row r="62" spans="2:8" x14ac:dyDescent="0.25">
      <c r="B62" s="169">
        <v>56</v>
      </c>
      <c r="C62" s="158"/>
      <c r="D62" s="167"/>
      <c r="E62" s="172"/>
      <c r="F62" s="158" t="e">
        <f>VLOOKUP(INGRESOS[[#This Row],[Código]],'LISTA DE CODIGOS'!$A:$E,2,FALSE)</f>
        <v>#N/A</v>
      </c>
      <c r="G62" s="161"/>
    </row>
    <row r="63" spans="2:8" x14ac:dyDescent="0.25">
      <c r="B63" s="169">
        <v>57</v>
      </c>
      <c r="C63" s="158"/>
      <c r="D63" s="167"/>
      <c r="E63" s="159"/>
      <c r="F63" s="158" t="e">
        <f>VLOOKUP(INGRESOS[[#This Row],[Código]],'LISTA DE CODIGOS'!$A:$E,2,FALSE)</f>
        <v>#N/A</v>
      </c>
      <c r="G63" s="161"/>
    </row>
    <row r="64" spans="2:8" x14ac:dyDescent="0.25">
      <c r="B64" s="169">
        <v>58</v>
      </c>
      <c r="C64" s="158"/>
      <c r="D64" s="167"/>
      <c r="E64" s="159"/>
      <c r="F64" s="158" t="e">
        <f>VLOOKUP(INGRESOS[[#This Row],[Código]],'LISTA DE CODIGOS'!$A:$E,2,FALSE)</f>
        <v>#N/A</v>
      </c>
      <c r="G64" s="161"/>
    </row>
    <row r="65" spans="2:7" x14ac:dyDescent="0.25">
      <c r="B65" s="169">
        <v>59</v>
      </c>
      <c r="C65" s="158"/>
      <c r="D65" s="167"/>
      <c r="E65" s="159"/>
      <c r="F65" s="158" t="e">
        <f>VLOOKUP(INGRESOS[[#This Row],[Código]],'LISTA DE CODIGOS'!$A:$E,2,FALSE)</f>
        <v>#N/A</v>
      </c>
      <c r="G65" s="161"/>
    </row>
    <row r="66" spans="2:7" x14ac:dyDescent="0.25">
      <c r="B66" s="169">
        <v>60</v>
      </c>
      <c r="C66" s="158"/>
      <c r="D66" s="167"/>
      <c r="E66" s="159"/>
      <c r="F66" s="158" t="e">
        <f>VLOOKUP(INGRESOS[[#This Row],[Código]],'LISTA DE CODIGOS'!$A:$E,2,FALSE)</f>
        <v>#N/A</v>
      </c>
      <c r="G66" s="161"/>
    </row>
    <row r="67" spans="2:7" x14ac:dyDescent="0.25">
      <c r="B67" s="169">
        <v>61</v>
      </c>
      <c r="C67" s="158"/>
      <c r="D67" s="167"/>
      <c r="E67" s="159"/>
      <c r="F67" s="158" t="e">
        <f>VLOOKUP(INGRESOS[[#This Row],[Código]],'LISTA DE CODIGOS'!$A:$E,2,FALSE)</f>
        <v>#N/A</v>
      </c>
      <c r="G67" s="161"/>
    </row>
    <row r="68" spans="2:7" x14ac:dyDescent="0.25">
      <c r="B68" s="169">
        <v>62</v>
      </c>
      <c r="C68" s="158"/>
      <c r="D68" s="167"/>
      <c r="E68" s="159"/>
      <c r="F68" s="158" t="e">
        <f>VLOOKUP(INGRESOS[[#This Row],[Código]],'LISTA DE CODIGOS'!$A:$E,2,FALSE)</f>
        <v>#N/A</v>
      </c>
      <c r="G68" s="161"/>
    </row>
    <row r="69" spans="2:7" x14ac:dyDescent="0.25">
      <c r="B69" s="169">
        <v>63</v>
      </c>
      <c r="C69" s="158"/>
      <c r="D69" s="167"/>
      <c r="E69" s="159"/>
      <c r="F69" s="158" t="e">
        <f>VLOOKUP(INGRESOS[[#This Row],[Código]],'LISTA DE CODIGOS'!$A:$E,2,FALSE)</f>
        <v>#N/A</v>
      </c>
      <c r="G69" s="161"/>
    </row>
    <row r="70" spans="2:7" x14ac:dyDescent="0.25">
      <c r="B70" s="169">
        <v>64</v>
      </c>
      <c r="C70" s="158"/>
      <c r="D70" s="167"/>
      <c r="E70" s="159"/>
      <c r="F70" s="158" t="e">
        <f>VLOOKUP(INGRESOS[[#This Row],[Código]],'LISTA DE CODIGOS'!$A:$E,2,FALSE)</f>
        <v>#N/A</v>
      </c>
      <c r="G70" s="161"/>
    </row>
    <row r="71" spans="2:7" x14ac:dyDescent="0.25">
      <c r="B71" s="169">
        <v>65</v>
      </c>
      <c r="C71" s="158"/>
      <c r="D71" s="167"/>
      <c r="E71" s="159"/>
      <c r="F71" s="158" t="e">
        <f>VLOOKUP(INGRESOS[[#This Row],[Código]],'LISTA DE CODIGOS'!$A:$E,2,FALSE)</f>
        <v>#N/A</v>
      </c>
      <c r="G71" s="161"/>
    </row>
    <row r="72" spans="2:7" x14ac:dyDescent="0.25">
      <c r="B72" s="169">
        <v>66</v>
      </c>
      <c r="C72" s="158"/>
      <c r="D72" s="167"/>
      <c r="E72" s="159"/>
      <c r="F72" s="158" t="e">
        <f>VLOOKUP(INGRESOS[[#This Row],[Código]],'LISTA DE CODIGOS'!$A:$E,2,FALSE)</f>
        <v>#N/A</v>
      </c>
      <c r="G72" s="161"/>
    </row>
    <row r="73" spans="2:7" x14ac:dyDescent="0.25">
      <c r="B73" s="169">
        <v>67</v>
      </c>
      <c r="C73" s="158"/>
      <c r="D73" s="167"/>
      <c r="E73" s="159"/>
      <c r="F73" s="158" t="e">
        <f>VLOOKUP(INGRESOS[[#This Row],[Código]],'LISTA DE CODIGOS'!$A:$E,2,FALSE)</f>
        <v>#N/A</v>
      </c>
      <c r="G73" s="161"/>
    </row>
    <row r="74" spans="2:7" x14ac:dyDescent="0.25">
      <c r="B74" s="169">
        <v>68</v>
      </c>
      <c r="C74" s="158"/>
      <c r="D74" s="167"/>
      <c r="E74" s="159"/>
      <c r="F74" s="158" t="e">
        <f>VLOOKUP(INGRESOS[[#This Row],[Código]],'LISTA DE CODIGOS'!$A:$E,2,FALSE)</f>
        <v>#N/A</v>
      </c>
      <c r="G74" s="161"/>
    </row>
    <row r="75" spans="2:7" x14ac:dyDescent="0.25">
      <c r="B75" s="169">
        <v>69</v>
      </c>
      <c r="C75" s="158"/>
      <c r="D75" s="167"/>
      <c r="E75" s="159"/>
      <c r="F75" s="158" t="e">
        <f>VLOOKUP(INGRESOS[[#This Row],[Código]],'LISTA DE CODIGOS'!$A:$E,2,FALSE)</f>
        <v>#N/A</v>
      </c>
      <c r="G75" s="161"/>
    </row>
    <row r="76" spans="2:7" x14ac:dyDescent="0.25">
      <c r="B76" s="169">
        <v>70</v>
      </c>
      <c r="C76" s="158"/>
      <c r="D76" s="167"/>
      <c r="E76" s="159"/>
      <c r="F76" s="158" t="e">
        <f>VLOOKUP(INGRESOS[[#This Row],[Código]],'LISTA DE CODIGOS'!$A:$E,2,FALSE)</f>
        <v>#N/A</v>
      </c>
      <c r="G76" s="161"/>
    </row>
    <row r="77" spans="2:7" x14ac:dyDescent="0.25">
      <c r="B77" s="169">
        <v>71</v>
      </c>
      <c r="C77" s="158"/>
      <c r="D77" s="167"/>
      <c r="E77" s="159"/>
      <c r="F77" s="158" t="e">
        <f>VLOOKUP(INGRESOS[[#This Row],[Código]],'LISTA DE CODIGOS'!$A:$E,2,FALSE)</f>
        <v>#N/A</v>
      </c>
      <c r="G77" s="161"/>
    </row>
    <row r="78" spans="2:7" x14ac:dyDescent="0.25">
      <c r="B78" s="169">
        <v>72</v>
      </c>
      <c r="C78" s="158"/>
      <c r="D78" s="167"/>
      <c r="E78" s="159"/>
      <c r="F78" s="158" t="e">
        <f>VLOOKUP(INGRESOS[[#This Row],[Código]],'LISTA DE CODIGOS'!$A:$E,2,FALSE)</f>
        <v>#N/A</v>
      </c>
      <c r="G78" s="161"/>
    </row>
    <row r="79" spans="2:7" x14ac:dyDescent="0.25">
      <c r="B79" s="169">
        <v>73</v>
      </c>
      <c r="C79" s="158"/>
      <c r="D79" s="167"/>
      <c r="E79" s="159"/>
      <c r="F79" s="158" t="e">
        <f>VLOOKUP(INGRESOS[[#This Row],[Código]],'LISTA DE CODIGOS'!$A:$E,2,FALSE)</f>
        <v>#N/A</v>
      </c>
      <c r="G79" s="161"/>
    </row>
    <row r="80" spans="2:7" x14ac:dyDescent="0.25">
      <c r="B80" s="169">
        <v>74</v>
      </c>
      <c r="C80" s="158"/>
      <c r="D80" s="167"/>
      <c r="E80" s="159"/>
      <c r="F80" s="158" t="e">
        <f>VLOOKUP(INGRESOS[[#This Row],[Código]],'LISTA DE CODIGOS'!$A:$E,2,FALSE)</f>
        <v>#N/A</v>
      </c>
      <c r="G80" s="161"/>
    </row>
    <row r="81" spans="2:7" x14ac:dyDescent="0.25">
      <c r="B81" s="169">
        <v>75</v>
      </c>
      <c r="C81" s="158"/>
      <c r="D81" s="167"/>
      <c r="E81" s="159"/>
      <c r="F81" s="158" t="e">
        <f>VLOOKUP(INGRESOS[[#This Row],[Código]],'LISTA DE CODIGOS'!$A:$E,2,FALSE)</f>
        <v>#N/A</v>
      </c>
      <c r="G81" s="161"/>
    </row>
    <row r="82" spans="2:7" x14ac:dyDescent="0.25">
      <c r="B82" s="169">
        <v>76</v>
      </c>
      <c r="C82" s="158"/>
      <c r="D82" s="167"/>
      <c r="E82" s="159"/>
      <c r="F82" s="158" t="e">
        <f>VLOOKUP(INGRESOS[[#This Row],[Código]],'LISTA DE CODIGOS'!$A:$E,2,FALSE)</f>
        <v>#N/A</v>
      </c>
      <c r="G82" s="161"/>
    </row>
    <row r="83" spans="2:7" x14ac:dyDescent="0.25">
      <c r="B83" s="169">
        <v>77</v>
      </c>
      <c r="C83" s="158"/>
      <c r="D83" s="167"/>
      <c r="E83" s="159"/>
      <c r="F83" s="158" t="e">
        <f>VLOOKUP(INGRESOS[[#This Row],[Código]],'LISTA DE CODIGOS'!$A:$E,2,FALSE)</f>
        <v>#N/A</v>
      </c>
      <c r="G83" s="161"/>
    </row>
    <row r="84" spans="2:7" x14ac:dyDescent="0.25">
      <c r="B84" s="169">
        <v>78</v>
      </c>
      <c r="C84" s="158"/>
      <c r="D84" s="167"/>
      <c r="E84" s="160"/>
      <c r="F84" s="158" t="e">
        <f>VLOOKUP(INGRESOS[[#This Row],[Código]],'LISTA DE CODIGOS'!$A:$E,2,FALSE)</f>
        <v>#N/A</v>
      </c>
      <c r="G84" s="161"/>
    </row>
    <row r="85" spans="2:7" x14ac:dyDescent="0.25">
      <c r="B85" s="169">
        <v>79</v>
      </c>
      <c r="C85" s="158"/>
      <c r="D85" s="167"/>
      <c r="E85" s="159"/>
      <c r="F85" s="158" t="e">
        <f>VLOOKUP(INGRESOS[[#This Row],[Código]],'LISTA DE CODIGOS'!$A:$E,2,FALSE)</f>
        <v>#N/A</v>
      </c>
      <c r="G85" s="161"/>
    </row>
    <row r="86" spans="2:7" x14ac:dyDescent="0.25">
      <c r="B86" s="169">
        <v>80</v>
      </c>
      <c r="C86" s="158"/>
      <c r="D86" s="167"/>
      <c r="E86" s="159"/>
      <c r="F86" s="158" t="e">
        <f>VLOOKUP(INGRESOS[[#This Row],[Código]],'LISTA DE CODIGOS'!$A:$E,2,FALSE)</f>
        <v>#N/A</v>
      </c>
      <c r="G86" s="161"/>
    </row>
    <row r="87" spans="2:7" x14ac:dyDescent="0.25">
      <c r="B87" s="169">
        <v>81</v>
      </c>
      <c r="C87" s="158"/>
      <c r="D87" s="167"/>
      <c r="E87" s="159"/>
      <c r="F87" s="158" t="e">
        <f>VLOOKUP(INGRESOS[[#This Row],[Código]],'LISTA DE CODIGOS'!$A:$E,2,FALSE)</f>
        <v>#N/A</v>
      </c>
      <c r="G87" s="161"/>
    </row>
    <row r="88" spans="2:7" x14ac:dyDescent="0.25">
      <c r="B88" s="169">
        <v>82</v>
      </c>
      <c r="C88" s="158"/>
      <c r="D88" s="167"/>
      <c r="E88" s="159"/>
      <c r="F88" s="158" t="e">
        <f>VLOOKUP(INGRESOS[[#This Row],[Código]],'LISTA DE CODIGOS'!$A:$E,2,FALSE)</f>
        <v>#N/A</v>
      </c>
      <c r="G88" s="161"/>
    </row>
    <row r="89" spans="2:7" x14ac:dyDescent="0.25">
      <c r="B89" s="169">
        <v>83</v>
      </c>
      <c r="C89" s="158"/>
      <c r="D89" s="167"/>
      <c r="E89" s="159"/>
      <c r="F89" s="158" t="e">
        <f>VLOOKUP(INGRESOS[[#This Row],[Código]],'LISTA DE CODIGOS'!$A:$E,2,FALSE)</f>
        <v>#N/A</v>
      </c>
      <c r="G89" s="161"/>
    </row>
    <row r="90" spans="2:7" x14ac:dyDescent="0.25">
      <c r="B90" s="169">
        <v>84</v>
      </c>
      <c r="C90" s="158"/>
      <c r="D90" s="167"/>
      <c r="E90" s="159"/>
      <c r="F90" s="158" t="e">
        <f>VLOOKUP(INGRESOS[[#This Row],[Código]],'LISTA DE CODIGOS'!$A:$E,2,FALSE)</f>
        <v>#N/A</v>
      </c>
      <c r="G90" s="161"/>
    </row>
    <row r="91" spans="2:7" x14ac:dyDescent="0.25">
      <c r="B91" s="169">
        <v>85</v>
      </c>
      <c r="C91" s="158"/>
      <c r="D91" s="167"/>
      <c r="E91" s="159"/>
      <c r="F91" s="158" t="e">
        <f>VLOOKUP(INGRESOS[[#This Row],[Código]],'LISTA DE CODIGOS'!$A:$E,2,FALSE)</f>
        <v>#N/A</v>
      </c>
      <c r="G91" s="161"/>
    </row>
    <row r="92" spans="2:7" x14ac:dyDescent="0.25">
      <c r="B92" s="169">
        <v>86</v>
      </c>
      <c r="C92" s="158"/>
      <c r="D92" s="167"/>
      <c r="E92" s="159"/>
      <c r="F92" s="158" t="e">
        <f>VLOOKUP(INGRESOS[[#This Row],[Código]],'LISTA DE CODIGOS'!$A:$E,2,FALSE)</f>
        <v>#N/A</v>
      </c>
      <c r="G92" s="161"/>
    </row>
    <row r="93" spans="2:7" x14ac:dyDescent="0.25">
      <c r="B93" s="169">
        <v>87</v>
      </c>
      <c r="C93" s="158"/>
      <c r="D93" s="167"/>
      <c r="E93" s="159"/>
      <c r="F93" s="158" t="e">
        <f>VLOOKUP(INGRESOS[[#This Row],[Código]],'LISTA DE CODIGOS'!$A:$E,2,FALSE)</f>
        <v>#N/A</v>
      </c>
      <c r="G93" s="161"/>
    </row>
    <row r="94" spans="2:7" x14ac:dyDescent="0.25">
      <c r="B94" s="169">
        <v>88</v>
      </c>
      <c r="C94" s="158"/>
      <c r="D94" s="167"/>
      <c r="E94" s="159"/>
      <c r="F94" s="158" t="e">
        <f>VLOOKUP(INGRESOS[[#This Row],[Código]],'LISTA DE CODIGOS'!$A:$E,2,FALSE)</f>
        <v>#N/A</v>
      </c>
      <c r="G94" s="161"/>
    </row>
    <row r="95" spans="2:7" x14ac:dyDescent="0.25">
      <c r="B95" s="169">
        <v>89</v>
      </c>
      <c r="C95" s="158"/>
      <c r="D95" s="167"/>
      <c r="E95" s="159"/>
      <c r="F95" s="158" t="e">
        <f>VLOOKUP(INGRESOS[[#This Row],[Código]],'LISTA DE CODIGOS'!$A:$E,2,FALSE)</f>
        <v>#N/A</v>
      </c>
      <c r="G95" s="161"/>
    </row>
    <row r="96" spans="2:7" x14ac:dyDescent="0.25">
      <c r="B96" s="169">
        <v>90</v>
      </c>
      <c r="C96" s="158"/>
      <c r="D96" s="167"/>
      <c r="E96" s="159"/>
      <c r="F96" s="158" t="e">
        <f>VLOOKUP(INGRESOS[[#This Row],[Código]],'LISTA DE CODIGOS'!$A:$E,2,FALSE)</f>
        <v>#N/A</v>
      </c>
      <c r="G96" s="161"/>
    </row>
    <row r="97" spans="2:7" x14ac:dyDescent="0.25">
      <c r="B97" s="169">
        <v>91</v>
      </c>
      <c r="C97" s="158"/>
      <c r="D97" s="167"/>
      <c r="E97" s="159"/>
      <c r="F97" s="158" t="e">
        <f>VLOOKUP(INGRESOS[[#This Row],[Código]],'LISTA DE CODIGOS'!$A:$E,2,FALSE)</f>
        <v>#N/A</v>
      </c>
      <c r="G97" s="161"/>
    </row>
    <row r="98" spans="2:7" x14ac:dyDescent="0.25">
      <c r="B98" s="169">
        <v>92</v>
      </c>
      <c r="C98" s="158"/>
      <c r="D98" s="167"/>
      <c r="E98" s="172"/>
      <c r="F98" s="158" t="e">
        <f>VLOOKUP(INGRESOS[[#This Row],[Código]],'LISTA DE CODIGOS'!$A:$E,2,FALSE)</f>
        <v>#N/A</v>
      </c>
      <c r="G98" s="161"/>
    </row>
    <row r="99" spans="2:7" x14ac:dyDescent="0.25">
      <c r="B99" s="169">
        <v>93</v>
      </c>
      <c r="C99" s="158"/>
      <c r="D99" s="167"/>
      <c r="E99" s="172"/>
      <c r="F99" s="158" t="e">
        <f>VLOOKUP(INGRESOS[[#This Row],[Código]],'LISTA DE CODIGOS'!$A:$E,2,FALSE)</f>
        <v>#N/A</v>
      </c>
      <c r="G99" s="161"/>
    </row>
    <row r="100" spans="2:7" x14ac:dyDescent="0.25">
      <c r="B100" s="169">
        <v>94</v>
      </c>
      <c r="C100" s="158"/>
      <c r="D100" s="167"/>
      <c r="E100" s="172"/>
      <c r="F100" s="158" t="e">
        <f>VLOOKUP(INGRESOS[[#This Row],[Código]],'LISTA DE CODIGOS'!$A:$E,2,FALSE)</f>
        <v>#N/A</v>
      </c>
      <c r="G100" s="161"/>
    </row>
    <row r="101" spans="2:7" x14ac:dyDescent="0.25">
      <c r="B101" s="169">
        <v>95</v>
      </c>
      <c r="C101" s="158"/>
      <c r="D101" s="167"/>
      <c r="E101" s="172"/>
      <c r="F101" s="158" t="e">
        <f>VLOOKUP(INGRESOS[[#This Row],[Código]],'LISTA DE CODIGOS'!$A:$E,2,FALSE)</f>
        <v>#N/A</v>
      </c>
      <c r="G101" s="161"/>
    </row>
    <row r="102" spans="2:7" x14ac:dyDescent="0.25">
      <c r="B102" s="169">
        <v>96</v>
      </c>
      <c r="C102" s="158"/>
      <c r="D102" s="158"/>
      <c r="E102" s="172"/>
      <c r="F102" s="158" t="e">
        <f>VLOOKUP(INGRESOS[[#This Row],[Código]],'LISTA DE CODIGOS'!$A:$E,2,FALSE)</f>
        <v>#N/A</v>
      </c>
      <c r="G102" s="161"/>
    </row>
    <row r="103" spans="2:7" x14ac:dyDescent="0.25">
      <c r="B103" s="169">
        <v>97</v>
      </c>
      <c r="C103" s="158"/>
      <c r="D103" s="158"/>
      <c r="E103" s="172"/>
      <c r="F103" s="158" t="e">
        <f>VLOOKUP(INGRESOS[[#This Row],[Código]],'LISTA DE CODIGOS'!$A:$E,2,FALSE)</f>
        <v>#N/A</v>
      </c>
      <c r="G103" s="161"/>
    </row>
    <row r="104" spans="2:7" x14ac:dyDescent="0.25">
      <c r="B104" s="169">
        <v>98</v>
      </c>
      <c r="C104" s="158"/>
      <c r="D104" s="158"/>
      <c r="E104" s="172"/>
      <c r="F104" s="158" t="e">
        <f>VLOOKUP(INGRESOS[[#This Row],[Código]],'LISTA DE CODIGOS'!$A:$E,2,FALSE)</f>
        <v>#N/A</v>
      </c>
      <c r="G104" s="161"/>
    </row>
    <row r="105" spans="2:7" x14ac:dyDescent="0.25">
      <c r="B105" s="169">
        <v>99</v>
      </c>
      <c r="C105" s="158"/>
      <c r="D105" s="158"/>
      <c r="E105" s="172"/>
      <c r="F105" s="158" t="e">
        <f>VLOOKUP(INGRESOS[[#This Row],[Código]],'LISTA DE CODIGOS'!$A:$E,2,FALSE)</f>
        <v>#N/A</v>
      </c>
      <c r="G105" s="161"/>
    </row>
    <row r="106" spans="2:7" x14ac:dyDescent="0.25">
      <c r="B106" s="169">
        <v>100</v>
      </c>
      <c r="C106" s="158"/>
      <c r="D106" s="158"/>
      <c r="E106" s="172"/>
      <c r="F106" s="158" t="e">
        <f>VLOOKUP(INGRESOS[[#This Row],[Código]],'LISTA DE CODIGOS'!$A:$E,2,FALSE)</f>
        <v>#N/A</v>
      </c>
      <c r="G106" s="161"/>
    </row>
    <row r="107" spans="2:7" x14ac:dyDescent="0.25">
      <c r="B107" s="169">
        <v>101</v>
      </c>
      <c r="C107" s="158"/>
      <c r="D107" s="158"/>
      <c r="E107" s="172"/>
      <c r="F107" s="158" t="e">
        <f>VLOOKUP(INGRESOS[[#This Row],[Código]],'LISTA DE CODIGOS'!$A:$E,2,FALSE)</f>
        <v>#N/A</v>
      </c>
      <c r="G107" s="161"/>
    </row>
    <row r="108" spans="2:7" x14ac:dyDescent="0.25">
      <c r="B108" s="169">
        <v>102</v>
      </c>
      <c r="C108" s="158"/>
      <c r="D108" s="158"/>
      <c r="E108" s="172"/>
      <c r="F108" s="158" t="e">
        <f>VLOOKUP(INGRESOS[[#This Row],[Código]],'LISTA DE CODIGOS'!$A:$E,2,FALSE)</f>
        <v>#N/A</v>
      </c>
      <c r="G108" s="161"/>
    </row>
    <row r="109" spans="2:7" x14ac:dyDescent="0.25">
      <c r="B109" s="169">
        <v>103</v>
      </c>
      <c r="C109" s="158"/>
      <c r="D109" s="158"/>
      <c r="E109" s="172"/>
      <c r="F109" s="158" t="e">
        <f>VLOOKUP(INGRESOS[[#This Row],[Código]],'LISTA DE CODIGOS'!$A:$E,2,FALSE)</f>
        <v>#N/A</v>
      </c>
      <c r="G109" s="161"/>
    </row>
    <row r="110" spans="2:7" x14ac:dyDescent="0.25">
      <c r="B110" s="169">
        <v>104</v>
      </c>
      <c r="C110" s="158"/>
      <c r="D110" s="158"/>
      <c r="E110" s="172"/>
      <c r="F110" s="158" t="e">
        <f>VLOOKUP(INGRESOS[[#This Row],[Código]],'LISTA DE CODIGOS'!$A:$E,2,FALSE)</f>
        <v>#N/A</v>
      </c>
      <c r="G110" s="161"/>
    </row>
    <row r="111" spans="2:7" x14ac:dyDescent="0.25">
      <c r="B111" s="169">
        <v>105</v>
      </c>
      <c r="C111" s="158"/>
      <c r="D111" s="158"/>
      <c r="E111" s="172"/>
      <c r="F111" s="158" t="e">
        <f>VLOOKUP(INGRESOS[[#This Row],[Código]],'LISTA DE CODIGOS'!$A:$E,2,FALSE)</f>
        <v>#N/A</v>
      </c>
      <c r="G111" s="161"/>
    </row>
    <row r="112" spans="2:7" x14ac:dyDescent="0.25">
      <c r="B112" s="169">
        <v>106</v>
      </c>
      <c r="C112" s="158"/>
      <c r="D112" s="158"/>
      <c r="E112" s="172"/>
      <c r="F112" s="158" t="e">
        <f>VLOOKUP(INGRESOS[[#This Row],[Código]],'LISTA DE CODIGOS'!$A:$E,2,FALSE)</f>
        <v>#N/A</v>
      </c>
      <c r="G112" s="161"/>
    </row>
    <row r="113" spans="2:7" x14ac:dyDescent="0.25">
      <c r="B113" s="169">
        <v>107</v>
      </c>
      <c r="C113" s="158"/>
      <c r="D113" s="158"/>
      <c r="E113" s="172"/>
      <c r="F113" s="158" t="e">
        <f>VLOOKUP(INGRESOS[[#This Row],[Código]],'LISTA DE CODIGOS'!$A:$E,2,FALSE)</f>
        <v>#N/A</v>
      </c>
      <c r="G113" s="161"/>
    </row>
    <row r="114" spans="2:7" x14ac:dyDescent="0.25">
      <c r="B114" s="169">
        <v>108</v>
      </c>
      <c r="C114" s="158"/>
      <c r="D114" s="158"/>
      <c r="E114" s="172"/>
      <c r="F114" s="158" t="e">
        <f>VLOOKUP(INGRESOS[[#This Row],[Código]],'LISTA DE CODIGOS'!$A:$E,2,FALSE)</f>
        <v>#N/A</v>
      </c>
      <c r="G114" s="161"/>
    </row>
    <row r="115" spans="2:7" x14ac:dyDescent="0.25">
      <c r="B115" s="169">
        <v>109</v>
      </c>
      <c r="C115" s="158"/>
      <c r="D115" s="158"/>
      <c r="E115" s="172"/>
      <c r="F115" s="158" t="e">
        <f>VLOOKUP(INGRESOS[[#This Row],[Código]],'LISTA DE CODIGOS'!$A:$E,2,FALSE)</f>
        <v>#N/A</v>
      </c>
      <c r="G115" s="161"/>
    </row>
    <row r="116" spans="2:7" x14ac:dyDescent="0.25">
      <c r="B116" s="169">
        <v>110</v>
      </c>
      <c r="C116" s="158"/>
      <c r="D116" s="158"/>
      <c r="E116" s="172"/>
      <c r="F116" s="158" t="e">
        <f>VLOOKUP(INGRESOS[[#This Row],[Código]],'LISTA DE CODIGOS'!$A:$E,2,FALSE)</f>
        <v>#N/A</v>
      </c>
      <c r="G116" s="161"/>
    </row>
    <row r="117" spans="2:7" x14ac:dyDescent="0.25">
      <c r="B117" s="169">
        <v>111</v>
      </c>
      <c r="C117" s="158"/>
      <c r="D117" s="158"/>
      <c r="E117" s="172"/>
      <c r="F117" s="158" t="e">
        <f>VLOOKUP(INGRESOS[[#This Row],[Código]],'LISTA DE CODIGOS'!$A:$E,2,FALSE)</f>
        <v>#N/A</v>
      </c>
      <c r="G117" s="161"/>
    </row>
    <row r="118" spans="2:7" x14ac:dyDescent="0.25">
      <c r="B118" s="169">
        <v>112</v>
      </c>
      <c r="C118" s="158"/>
      <c r="D118" s="158"/>
      <c r="E118" s="172"/>
      <c r="F118" s="158" t="e">
        <f>VLOOKUP(INGRESOS[[#This Row],[Código]],'LISTA DE CODIGOS'!$A:$E,2,FALSE)</f>
        <v>#N/A</v>
      </c>
      <c r="G118" s="161"/>
    </row>
    <row r="119" spans="2:7" x14ac:dyDescent="0.25">
      <c r="B119" s="169">
        <v>113</v>
      </c>
      <c r="C119" s="158"/>
      <c r="D119" s="158"/>
      <c r="E119" s="172"/>
      <c r="F119" s="158" t="e">
        <f>VLOOKUP(INGRESOS[[#This Row],[Código]],'LISTA DE CODIGOS'!$A:$E,2,FALSE)</f>
        <v>#N/A</v>
      </c>
      <c r="G119" s="161"/>
    </row>
    <row r="120" spans="2:7" x14ac:dyDescent="0.25">
      <c r="B120" s="169">
        <v>114</v>
      </c>
      <c r="C120" s="158"/>
      <c r="D120" s="158"/>
      <c r="E120" s="172"/>
      <c r="F120" s="158" t="e">
        <f>VLOOKUP(INGRESOS[[#This Row],[Código]],'LISTA DE CODIGOS'!$A:$E,2,FALSE)</f>
        <v>#N/A</v>
      </c>
      <c r="G120" s="161"/>
    </row>
    <row r="121" spans="2:7" x14ac:dyDescent="0.25">
      <c r="B121" s="169">
        <v>115</v>
      </c>
      <c r="C121" s="158"/>
      <c r="D121" s="158"/>
      <c r="E121" s="172"/>
      <c r="F121" s="158" t="e">
        <f>VLOOKUP(INGRESOS[[#This Row],[Código]],'LISTA DE CODIGOS'!$A:$E,2,FALSE)</f>
        <v>#N/A</v>
      </c>
      <c r="G121" s="161"/>
    </row>
    <row r="122" spans="2:7" x14ac:dyDescent="0.25">
      <c r="B122" s="169">
        <v>116</v>
      </c>
      <c r="C122" s="158"/>
      <c r="D122" s="158"/>
      <c r="E122" s="172"/>
      <c r="F122" s="158" t="e">
        <f>VLOOKUP(INGRESOS[[#This Row],[Código]],'LISTA DE CODIGOS'!$A:$E,2,FALSE)</f>
        <v>#N/A</v>
      </c>
      <c r="G122" s="161"/>
    </row>
    <row r="123" spans="2:7" x14ac:dyDescent="0.25">
      <c r="B123" s="169">
        <v>117</v>
      </c>
      <c r="C123" s="158"/>
      <c r="D123" s="158"/>
      <c r="E123" s="172"/>
      <c r="F123" s="158" t="e">
        <f>VLOOKUP(INGRESOS[[#This Row],[Código]],'LISTA DE CODIGOS'!$A:$E,2,FALSE)</f>
        <v>#N/A</v>
      </c>
      <c r="G123" s="161"/>
    </row>
    <row r="124" spans="2:7" x14ac:dyDescent="0.25">
      <c r="B124" s="169">
        <v>118</v>
      </c>
      <c r="C124" s="158"/>
      <c r="D124" s="158"/>
      <c r="E124" s="172"/>
      <c r="F124" s="158" t="e">
        <f>VLOOKUP(INGRESOS[[#This Row],[Código]],'LISTA DE CODIGOS'!$A:$E,2,FALSE)</f>
        <v>#N/A</v>
      </c>
      <c r="G124" s="161"/>
    </row>
    <row r="125" spans="2:7" x14ac:dyDescent="0.25">
      <c r="B125" s="169">
        <v>119</v>
      </c>
      <c r="C125" s="158"/>
      <c r="D125" s="158"/>
      <c r="E125" s="172"/>
      <c r="F125" s="158" t="e">
        <f>VLOOKUP(INGRESOS[[#This Row],[Código]],'LISTA DE CODIGOS'!$A:$E,2,FALSE)</f>
        <v>#N/A</v>
      </c>
      <c r="G125" s="161"/>
    </row>
    <row r="126" spans="2:7" x14ac:dyDescent="0.25">
      <c r="B126" s="169">
        <v>120</v>
      </c>
      <c r="C126" s="158"/>
      <c r="D126" s="158"/>
      <c r="E126" s="172"/>
      <c r="F126" s="158" t="e">
        <f>VLOOKUP(INGRESOS[[#This Row],[Código]],'LISTA DE CODIGOS'!$A:$E,2,FALSE)</f>
        <v>#N/A</v>
      </c>
      <c r="G126" s="161"/>
    </row>
    <row r="127" spans="2:7" x14ac:dyDescent="0.25">
      <c r="B127" s="169">
        <v>121</v>
      </c>
      <c r="C127" s="158"/>
      <c r="D127" s="158"/>
      <c r="E127" s="172"/>
      <c r="F127" s="158" t="e">
        <f>VLOOKUP(INGRESOS[[#This Row],[Código]],'LISTA DE CODIGOS'!$A:$E,2,FALSE)</f>
        <v>#N/A</v>
      </c>
      <c r="G127" s="161"/>
    </row>
    <row r="128" spans="2:7" x14ac:dyDescent="0.25">
      <c r="B128" s="169">
        <v>122</v>
      </c>
      <c r="C128" s="158"/>
      <c r="D128" s="158"/>
      <c r="E128" s="172"/>
      <c r="F128" s="158" t="e">
        <f>VLOOKUP(INGRESOS[[#This Row],[Código]],'LISTA DE CODIGOS'!$A:$E,2,FALSE)</f>
        <v>#N/A</v>
      </c>
      <c r="G128" s="161"/>
    </row>
    <row r="129" spans="2:7" x14ac:dyDescent="0.25">
      <c r="B129" s="169">
        <v>123</v>
      </c>
      <c r="C129" s="158"/>
      <c r="D129" s="158"/>
      <c r="E129" s="172"/>
      <c r="F129" s="158" t="e">
        <f>VLOOKUP(INGRESOS[[#This Row],[Código]],'LISTA DE CODIGOS'!$A:$E,2,FALSE)</f>
        <v>#N/A</v>
      </c>
      <c r="G129" s="161"/>
    </row>
    <row r="130" spans="2:7" x14ac:dyDescent="0.25">
      <c r="B130" s="169">
        <v>124</v>
      </c>
      <c r="C130" s="158"/>
      <c r="D130" s="158"/>
      <c r="E130" s="172"/>
      <c r="F130" s="158" t="e">
        <f>VLOOKUP(INGRESOS[[#This Row],[Código]],'LISTA DE CODIGOS'!$A:$E,2,FALSE)</f>
        <v>#N/A</v>
      </c>
      <c r="G130" s="161"/>
    </row>
    <row r="131" spans="2:7" x14ac:dyDescent="0.25">
      <c r="B131" s="169">
        <v>125</v>
      </c>
      <c r="C131" s="158"/>
      <c r="D131" s="158"/>
      <c r="E131" s="172"/>
      <c r="F131" s="158" t="e">
        <f>VLOOKUP(INGRESOS[[#This Row],[Código]],'LISTA DE CODIGOS'!$A:$E,2,FALSE)</f>
        <v>#N/A</v>
      </c>
      <c r="G131" s="161"/>
    </row>
    <row r="132" spans="2:7" x14ac:dyDescent="0.25">
      <c r="B132" s="169">
        <v>126</v>
      </c>
      <c r="C132" s="158"/>
      <c r="D132" s="158"/>
      <c r="E132" s="172"/>
      <c r="F132" s="158" t="e">
        <f>VLOOKUP(INGRESOS[[#This Row],[Código]],'LISTA DE CODIGOS'!$A:$E,2,FALSE)</f>
        <v>#N/A</v>
      </c>
      <c r="G132" s="161"/>
    </row>
    <row r="133" spans="2:7" x14ac:dyDescent="0.25">
      <c r="B133" s="169">
        <v>127</v>
      </c>
      <c r="C133" s="158"/>
      <c r="D133" s="158"/>
      <c r="E133" s="172"/>
      <c r="F133" s="158" t="e">
        <f>VLOOKUP(INGRESOS[[#This Row],[Código]],'LISTA DE CODIGOS'!$A:$E,2,FALSE)</f>
        <v>#N/A</v>
      </c>
      <c r="G133" s="161"/>
    </row>
    <row r="134" spans="2:7" x14ac:dyDescent="0.25">
      <c r="B134" s="169">
        <v>128</v>
      </c>
      <c r="C134" s="158"/>
      <c r="D134" s="158"/>
      <c r="E134" s="172"/>
      <c r="F134" s="158" t="e">
        <f>VLOOKUP(INGRESOS[[#This Row],[Código]],'LISTA DE CODIGOS'!$A:$E,2,FALSE)</f>
        <v>#N/A</v>
      </c>
      <c r="G134" s="161"/>
    </row>
    <row r="135" spans="2:7" x14ac:dyDescent="0.25">
      <c r="B135" s="169">
        <v>129</v>
      </c>
      <c r="C135" s="158"/>
      <c r="D135" s="158"/>
      <c r="E135" s="172"/>
      <c r="F135" s="158" t="e">
        <f>VLOOKUP(INGRESOS[[#This Row],[Código]],'LISTA DE CODIGOS'!$A:$E,2,FALSE)</f>
        <v>#N/A</v>
      </c>
      <c r="G135" s="161"/>
    </row>
    <row r="136" spans="2:7" x14ac:dyDescent="0.25">
      <c r="B136" s="169">
        <v>130</v>
      </c>
      <c r="C136" s="158"/>
      <c r="D136" s="158"/>
      <c r="E136" s="172"/>
      <c r="F136" s="158" t="e">
        <f>VLOOKUP(INGRESOS[[#This Row],[Código]],'LISTA DE CODIGOS'!$A:$E,2,FALSE)</f>
        <v>#N/A</v>
      </c>
      <c r="G136" s="161"/>
    </row>
    <row r="137" spans="2:7" x14ac:dyDescent="0.25">
      <c r="B137" s="169">
        <v>131</v>
      </c>
      <c r="C137" s="158"/>
      <c r="D137" s="158"/>
      <c r="E137" s="172"/>
      <c r="F137" s="158" t="e">
        <f>VLOOKUP(INGRESOS[[#This Row],[Código]],'LISTA DE CODIGOS'!$A:$E,2,FALSE)</f>
        <v>#N/A</v>
      </c>
      <c r="G137" s="161"/>
    </row>
    <row r="138" spans="2:7" x14ac:dyDescent="0.25">
      <c r="B138" s="169">
        <v>132</v>
      </c>
      <c r="C138" s="158"/>
      <c r="D138" s="158"/>
      <c r="E138" s="172"/>
      <c r="F138" s="158" t="e">
        <f>VLOOKUP(INGRESOS[[#This Row],[Código]],'LISTA DE CODIGOS'!$A:$E,2,FALSE)</f>
        <v>#N/A</v>
      </c>
      <c r="G138" s="161"/>
    </row>
    <row r="139" spans="2:7" x14ac:dyDescent="0.25">
      <c r="B139" s="169">
        <v>133</v>
      </c>
      <c r="C139" s="158"/>
      <c r="D139" s="158"/>
      <c r="E139" s="172"/>
      <c r="F139" s="158" t="e">
        <f>VLOOKUP(INGRESOS[[#This Row],[Código]],'LISTA DE CODIGOS'!$A:$E,2,FALSE)</f>
        <v>#N/A</v>
      </c>
      <c r="G139" s="161"/>
    </row>
    <row r="140" spans="2:7" x14ac:dyDescent="0.25">
      <c r="B140" s="169">
        <v>134</v>
      </c>
      <c r="C140" s="158"/>
      <c r="D140" s="158"/>
      <c r="E140" s="172"/>
      <c r="F140" s="158" t="e">
        <f>VLOOKUP(INGRESOS[[#This Row],[Código]],'LISTA DE CODIGOS'!$A:$E,2,FALSE)</f>
        <v>#N/A</v>
      </c>
      <c r="G140" s="161"/>
    </row>
    <row r="141" spans="2:7" x14ac:dyDescent="0.25">
      <c r="B141" s="169">
        <v>135</v>
      </c>
      <c r="C141" s="158"/>
      <c r="D141" s="158"/>
      <c r="E141" s="172"/>
      <c r="F141" s="158" t="e">
        <f>VLOOKUP(INGRESOS[[#This Row],[Código]],'LISTA DE CODIGOS'!$A:$E,2,FALSE)</f>
        <v>#N/A</v>
      </c>
      <c r="G141" s="161"/>
    </row>
    <row r="142" spans="2:7" x14ac:dyDescent="0.25">
      <c r="B142" s="169">
        <v>136</v>
      </c>
      <c r="C142" s="158"/>
      <c r="D142" s="158"/>
      <c r="E142" s="172"/>
      <c r="F142" s="158" t="e">
        <f>VLOOKUP(INGRESOS[[#This Row],[Código]],'LISTA DE CODIGOS'!$A:$E,2,FALSE)</f>
        <v>#N/A</v>
      </c>
      <c r="G142" s="161"/>
    </row>
    <row r="143" spans="2:7" x14ac:dyDescent="0.25">
      <c r="B143" s="169">
        <v>137</v>
      </c>
      <c r="C143" s="158"/>
      <c r="D143" s="158"/>
      <c r="E143" s="172"/>
      <c r="F143" s="158" t="e">
        <f>VLOOKUP(INGRESOS[[#This Row],[Código]],'LISTA DE CODIGOS'!$A:$E,2,FALSE)</f>
        <v>#N/A</v>
      </c>
      <c r="G143" s="161"/>
    </row>
    <row r="144" spans="2:7" x14ac:dyDescent="0.25">
      <c r="B144" s="169">
        <v>138</v>
      </c>
      <c r="C144" s="158"/>
      <c r="D144" s="158"/>
      <c r="E144" s="172"/>
      <c r="F144" s="158" t="e">
        <f>VLOOKUP(INGRESOS[[#This Row],[Código]],'LISTA DE CODIGOS'!$A:$E,2,FALSE)</f>
        <v>#N/A</v>
      </c>
      <c r="G144" s="161"/>
    </row>
    <row r="145" spans="2:7" x14ac:dyDescent="0.25">
      <c r="B145" s="169">
        <v>139</v>
      </c>
      <c r="C145" s="158"/>
      <c r="D145" s="158"/>
      <c r="E145" s="172"/>
      <c r="F145" s="158" t="e">
        <f>VLOOKUP(INGRESOS[[#This Row],[Código]],'LISTA DE CODIGOS'!$A:$E,2,FALSE)</f>
        <v>#N/A</v>
      </c>
      <c r="G145" s="161"/>
    </row>
    <row r="146" spans="2:7" x14ac:dyDescent="0.25">
      <c r="B146" s="169">
        <v>140</v>
      </c>
      <c r="C146" s="158"/>
      <c r="D146" s="158"/>
      <c r="E146" s="172"/>
      <c r="F146" s="158" t="e">
        <f>VLOOKUP(INGRESOS[[#This Row],[Código]],'LISTA DE CODIGOS'!$A:$E,2,FALSE)</f>
        <v>#N/A</v>
      </c>
      <c r="G146" s="161"/>
    </row>
    <row r="147" spans="2:7" x14ac:dyDescent="0.25">
      <c r="B147" s="169">
        <v>141</v>
      </c>
      <c r="C147" s="158"/>
      <c r="D147" s="158"/>
      <c r="E147" s="172"/>
      <c r="F147" s="158" t="e">
        <f>VLOOKUP(INGRESOS[[#This Row],[Código]],'LISTA DE CODIGOS'!$A:$E,2,FALSE)</f>
        <v>#N/A</v>
      </c>
      <c r="G147" s="161"/>
    </row>
    <row r="148" spans="2:7" x14ac:dyDescent="0.25">
      <c r="B148" s="169">
        <v>142</v>
      </c>
      <c r="C148" s="158"/>
      <c r="D148" s="158"/>
      <c r="E148" s="172"/>
      <c r="F148" s="158" t="e">
        <f>VLOOKUP(INGRESOS[[#This Row],[Código]],'LISTA DE CODIGOS'!$A:$E,2,FALSE)</f>
        <v>#N/A</v>
      </c>
      <c r="G148" s="161"/>
    </row>
    <row r="149" spans="2:7" x14ac:dyDescent="0.25">
      <c r="B149" s="169">
        <v>143</v>
      </c>
      <c r="C149" s="158"/>
      <c r="D149" s="158"/>
      <c r="E149" s="172"/>
      <c r="F149" s="158" t="e">
        <f>VLOOKUP(INGRESOS[[#This Row],[Código]],'LISTA DE CODIGOS'!$A:$E,2,FALSE)</f>
        <v>#N/A</v>
      </c>
      <c r="G149" s="161"/>
    </row>
    <row r="150" spans="2:7" x14ac:dyDescent="0.25">
      <c r="B150" s="169">
        <v>144</v>
      </c>
      <c r="C150" s="158"/>
      <c r="D150" s="158"/>
      <c r="E150" s="172"/>
      <c r="F150" s="158" t="e">
        <f>VLOOKUP(INGRESOS[[#This Row],[Código]],'LISTA DE CODIGOS'!$A:$E,2,FALSE)</f>
        <v>#N/A</v>
      </c>
      <c r="G150" s="161"/>
    </row>
    <row r="151" spans="2:7" x14ac:dyDescent="0.25">
      <c r="B151" s="169">
        <v>145</v>
      </c>
      <c r="C151" s="158"/>
      <c r="D151" s="158"/>
      <c r="E151" s="172"/>
      <c r="F151" s="158" t="e">
        <f>VLOOKUP(INGRESOS[[#This Row],[Código]],'LISTA DE CODIGOS'!$A:$E,2,FALSE)</f>
        <v>#N/A</v>
      </c>
      <c r="G151" s="161"/>
    </row>
    <row r="152" spans="2:7" x14ac:dyDescent="0.25">
      <c r="B152" s="169">
        <v>146</v>
      </c>
      <c r="C152" s="158"/>
      <c r="D152" s="158"/>
      <c r="E152" s="172"/>
      <c r="F152" s="158" t="e">
        <f>VLOOKUP(INGRESOS[[#This Row],[Código]],'LISTA DE CODIGOS'!$A:$E,2,FALSE)</f>
        <v>#N/A</v>
      </c>
      <c r="G152" s="161"/>
    </row>
    <row r="153" spans="2:7" x14ac:dyDescent="0.25">
      <c r="B153" s="169">
        <v>147</v>
      </c>
      <c r="C153" s="158"/>
      <c r="D153" s="158"/>
      <c r="E153" s="172"/>
      <c r="F153" s="158" t="e">
        <f>VLOOKUP(INGRESOS[[#This Row],[Código]],'LISTA DE CODIGOS'!$A:$E,2,FALSE)</f>
        <v>#N/A</v>
      </c>
      <c r="G153" s="161"/>
    </row>
    <row r="154" spans="2:7" x14ac:dyDescent="0.25">
      <c r="B154" s="169">
        <v>148</v>
      </c>
      <c r="C154" s="158"/>
      <c r="D154" s="158"/>
      <c r="E154" s="172"/>
      <c r="F154" s="158" t="e">
        <f>VLOOKUP(INGRESOS[[#This Row],[Código]],'LISTA DE CODIGOS'!$A:$E,2,FALSE)</f>
        <v>#N/A</v>
      </c>
      <c r="G154" s="161"/>
    </row>
    <row r="155" spans="2:7" x14ac:dyDescent="0.25">
      <c r="B155" s="169">
        <v>149</v>
      </c>
      <c r="C155" s="158"/>
      <c r="D155" s="158"/>
      <c r="E155" s="172"/>
      <c r="F155" s="158" t="e">
        <f>VLOOKUP(INGRESOS[[#This Row],[Código]],'LISTA DE CODIGOS'!$A:$E,2,FALSE)</f>
        <v>#N/A</v>
      </c>
      <c r="G155" s="161"/>
    </row>
    <row r="156" spans="2:7" x14ac:dyDescent="0.25">
      <c r="B156" s="169">
        <v>150</v>
      </c>
      <c r="C156" s="158"/>
      <c r="D156" s="158"/>
      <c r="E156" s="172"/>
      <c r="F156" s="158" t="e">
        <f>VLOOKUP(INGRESOS[[#This Row],[Código]],'LISTA DE CODIGOS'!$A:$E,2,FALSE)</f>
        <v>#N/A</v>
      </c>
      <c r="G156" s="161"/>
    </row>
    <row r="157" spans="2:7" x14ac:dyDescent="0.25">
      <c r="B157" s="169">
        <v>151</v>
      </c>
      <c r="C157" s="158"/>
      <c r="D157" s="158"/>
      <c r="E157" s="180"/>
      <c r="F157" s="158" t="e">
        <f>VLOOKUP(INGRESOS[[#This Row],[Código]],'LISTA DE CODIGOS'!$A:$E,2,FALSE)</f>
        <v>#N/A</v>
      </c>
      <c r="G157" s="161"/>
    </row>
    <row r="158" spans="2:7" x14ac:dyDescent="0.25">
      <c r="B158" s="169">
        <v>152</v>
      </c>
      <c r="C158" s="158"/>
      <c r="D158" s="167"/>
      <c r="E158" s="172"/>
      <c r="F158" s="158" t="e">
        <f>VLOOKUP(INGRESOS[[#This Row],[Código]],'LISTA DE CODIGOS'!$A:$E,2,FALSE)</f>
        <v>#N/A</v>
      </c>
      <c r="G158" s="161"/>
    </row>
    <row r="159" spans="2:7" x14ac:dyDescent="0.25">
      <c r="B159" s="169">
        <v>153</v>
      </c>
      <c r="C159" s="158"/>
      <c r="D159" s="167"/>
      <c r="E159" s="172"/>
      <c r="F159" s="158" t="e">
        <f>VLOOKUP(INGRESOS[[#This Row],[Código]],'LISTA DE CODIGOS'!$A:$E,2,FALSE)</f>
        <v>#N/A</v>
      </c>
      <c r="G159" s="161"/>
    </row>
    <row r="160" spans="2:7" x14ac:dyDescent="0.25">
      <c r="B160" s="169">
        <v>154</v>
      </c>
      <c r="C160" s="158"/>
      <c r="D160" s="167"/>
      <c r="E160" s="172"/>
      <c r="F160" s="158" t="e">
        <f>VLOOKUP(INGRESOS[[#This Row],[Código]],'LISTA DE CODIGOS'!$A:$E,2,FALSE)</f>
        <v>#N/A</v>
      </c>
      <c r="G160" s="161"/>
    </row>
    <row r="161" spans="2:7" x14ac:dyDescent="0.25">
      <c r="B161" s="169">
        <v>155</v>
      </c>
      <c r="C161" s="158"/>
      <c r="D161" s="167"/>
      <c r="E161" s="172"/>
      <c r="F161" s="158" t="e">
        <f>VLOOKUP(INGRESOS[[#This Row],[Código]],'LISTA DE CODIGOS'!$A:$E,2,FALSE)</f>
        <v>#N/A</v>
      </c>
      <c r="G161" s="161"/>
    </row>
    <row r="162" spans="2:7" x14ac:dyDescent="0.25">
      <c r="B162" s="169">
        <v>156</v>
      </c>
      <c r="C162" s="158"/>
      <c r="D162" s="167"/>
      <c r="E162" s="172"/>
      <c r="F162" s="158" t="e">
        <f>VLOOKUP(INGRESOS[[#This Row],[Código]],'LISTA DE CODIGOS'!$A:$E,2,FALSE)</f>
        <v>#N/A</v>
      </c>
      <c r="G162" s="161"/>
    </row>
    <row r="163" spans="2:7" x14ac:dyDescent="0.25">
      <c r="B163" s="169">
        <v>157</v>
      </c>
      <c r="C163" s="158"/>
      <c r="D163" s="167"/>
      <c r="E163" s="172"/>
      <c r="F163" s="158" t="e">
        <f>VLOOKUP(INGRESOS[[#This Row],[Código]],'LISTA DE CODIGOS'!$A:$E,2,FALSE)</f>
        <v>#N/A</v>
      </c>
      <c r="G163" s="161"/>
    </row>
    <row r="164" spans="2:7" x14ac:dyDescent="0.25">
      <c r="B164" s="169">
        <v>158</v>
      </c>
      <c r="C164" s="158"/>
      <c r="D164" s="158"/>
      <c r="E164" s="180"/>
      <c r="F164" s="158" t="e">
        <f>VLOOKUP(INGRESOS[[#This Row],[Código]],'LISTA DE CODIGOS'!$A:$E,2,FALSE)</f>
        <v>#N/A</v>
      </c>
      <c r="G164" s="161"/>
    </row>
    <row r="165" spans="2:7" x14ac:dyDescent="0.25">
      <c r="B165" s="169">
        <v>159</v>
      </c>
      <c r="C165" s="158"/>
      <c r="D165" s="158"/>
      <c r="E165" s="172"/>
      <c r="F165" s="158" t="e">
        <f>VLOOKUP(INGRESOS[[#This Row],[Código]],'LISTA DE CODIGOS'!$A:$E,2,FALSE)</f>
        <v>#N/A</v>
      </c>
      <c r="G165" s="161"/>
    </row>
    <row r="166" spans="2:7" x14ac:dyDescent="0.25">
      <c r="B166" s="169">
        <v>160</v>
      </c>
      <c r="C166" s="158"/>
      <c r="D166" s="158"/>
      <c r="E166" s="181"/>
      <c r="F166" s="158" t="e">
        <f>VLOOKUP(INGRESOS[[#This Row],[Código]],'LISTA DE CODIGOS'!$A:$E,2,FALSE)</f>
        <v>#N/A</v>
      </c>
      <c r="G166" s="161"/>
    </row>
    <row r="167" spans="2:7" x14ac:dyDescent="0.25">
      <c r="B167" s="169">
        <v>161</v>
      </c>
      <c r="C167" s="158"/>
      <c r="D167" s="158"/>
      <c r="E167" s="172"/>
      <c r="F167" s="158" t="e">
        <f>VLOOKUP(INGRESOS[[#This Row],[Código]],'LISTA DE CODIGOS'!$A:$E,2,FALSE)</f>
        <v>#N/A</v>
      </c>
      <c r="G167" s="161"/>
    </row>
    <row r="168" spans="2:7" x14ac:dyDescent="0.25">
      <c r="B168" s="169">
        <v>162</v>
      </c>
      <c r="C168" s="158"/>
      <c r="D168" s="158"/>
      <c r="E168" s="181"/>
      <c r="F168" s="158" t="e">
        <f>VLOOKUP(INGRESOS[[#This Row],[Código]],'LISTA DE CODIGOS'!$A:$E,2,FALSE)</f>
        <v>#N/A</v>
      </c>
      <c r="G168" s="161"/>
    </row>
    <row r="169" spans="2:7" x14ac:dyDescent="0.25">
      <c r="B169" s="169">
        <v>163</v>
      </c>
      <c r="C169" s="158"/>
      <c r="D169" s="158"/>
      <c r="E169" s="172"/>
      <c r="F169" s="158" t="e">
        <f>VLOOKUP(INGRESOS[[#This Row],[Código]],'LISTA DE CODIGOS'!$A:$E,2,FALSE)</f>
        <v>#N/A</v>
      </c>
      <c r="G169" s="161"/>
    </row>
    <row r="170" spans="2:7" x14ac:dyDescent="0.25">
      <c r="B170" s="169">
        <v>164</v>
      </c>
      <c r="C170" s="158"/>
      <c r="D170" s="158"/>
      <c r="E170" s="181"/>
      <c r="F170" s="158" t="e">
        <f>VLOOKUP(INGRESOS[[#This Row],[Código]],'LISTA DE CODIGOS'!$A:$E,2,FALSE)</f>
        <v>#N/A</v>
      </c>
      <c r="G170" s="161"/>
    </row>
    <row r="171" spans="2:7" x14ac:dyDescent="0.25">
      <c r="B171" s="169">
        <v>165</v>
      </c>
      <c r="C171" s="158"/>
      <c r="D171" s="158"/>
      <c r="E171" s="172"/>
      <c r="F171" s="158" t="e">
        <f>VLOOKUP(INGRESOS[[#This Row],[Código]],'LISTA DE CODIGOS'!$A:$E,2,FALSE)</f>
        <v>#N/A</v>
      </c>
      <c r="G171" s="161"/>
    </row>
    <row r="172" spans="2:7" x14ac:dyDescent="0.25">
      <c r="B172" s="169">
        <v>166</v>
      </c>
      <c r="C172" s="158"/>
      <c r="D172" s="158"/>
      <c r="E172" s="181"/>
      <c r="F172" s="158" t="e">
        <f>VLOOKUP(INGRESOS[[#This Row],[Código]],'LISTA DE CODIGOS'!$A:$E,2,FALSE)</f>
        <v>#N/A</v>
      </c>
      <c r="G172" s="161"/>
    </row>
    <row r="173" spans="2:7" x14ac:dyDescent="0.25">
      <c r="B173" s="169">
        <v>167</v>
      </c>
      <c r="C173" s="158"/>
      <c r="D173" s="158"/>
      <c r="E173" s="172"/>
      <c r="F173" s="158" t="e">
        <f>VLOOKUP(INGRESOS[[#This Row],[Código]],'LISTA DE CODIGOS'!$A:$E,2,FALSE)</f>
        <v>#N/A</v>
      </c>
      <c r="G173" s="161"/>
    </row>
    <row r="174" spans="2:7" x14ac:dyDescent="0.25">
      <c r="B174" s="169">
        <v>168</v>
      </c>
      <c r="C174" s="158"/>
      <c r="D174" s="158"/>
      <c r="E174" s="181"/>
      <c r="F174" s="158" t="e">
        <f>VLOOKUP(INGRESOS[[#This Row],[Código]],'LISTA DE CODIGOS'!$A:$E,2,FALSE)</f>
        <v>#N/A</v>
      </c>
      <c r="G174" s="161"/>
    </row>
    <row r="175" spans="2:7" x14ac:dyDescent="0.25">
      <c r="B175" s="169">
        <v>169</v>
      </c>
      <c r="C175" s="158"/>
      <c r="D175" s="158"/>
      <c r="E175" s="172"/>
      <c r="F175" s="158" t="e">
        <f>VLOOKUP(INGRESOS[[#This Row],[Código]],'LISTA DE CODIGOS'!$A:$E,2,FALSE)</f>
        <v>#N/A</v>
      </c>
      <c r="G175" s="161"/>
    </row>
    <row r="176" spans="2:7" x14ac:dyDescent="0.25">
      <c r="B176" s="169">
        <v>170</v>
      </c>
      <c r="C176" s="158"/>
      <c r="D176" s="158"/>
      <c r="E176" s="181"/>
      <c r="F176" s="158" t="e">
        <f>VLOOKUP(INGRESOS[[#This Row],[Código]],'LISTA DE CODIGOS'!$A:$E,2,FALSE)</f>
        <v>#N/A</v>
      </c>
      <c r="G176" s="161"/>
    </row>
    <row r="177" spans="2:7" x14ac:dyDescent="0.25">
      <c r="B177" s="169">
        <v>171</v>
      </c>
      <c r="C177" s="158"/>
      <c r="D177" s="158"/>
      <c r="E177" s="172"/>
      <c r="F177" s="158" t="e">
        <f>VLOOKUP(INGRESOS[[#This Row],[Código]],'LISTA DE CODIGOS'!$A:$E,2,FALSE)</f>
        <v>#N/A</v>
      </c>
      <c r="G177" s="161"/>
    </row>
    <row r="178" spans="2:7" x14ac:dyDescent="0.25">
      <c r="B178" s="169">
        <v>172</v>
      </c>
      <c r="C178" s="158"/>
      <c r="D178" s="158"/>
      <c r="E178" s="181"/>
      <c r="F178" s="158" t="e">
        <f>VLOOKUP(INGRESOS[[#This Row],[Código]],'LISTA DE CODIGOS'!$A:$E,2,FALSE)</f>
        <v>#N/A</v>
      </c>
      <c r="G178" s="161"/>
    </row>
    <row r="179" spans="2:7" x14ac:dyDescent="0.25">
      <c r="B179" s="169">
        <v>173</v>
      </c>
      <c r="C179" s="158"/>
      <c r="D179" s="158"/>
      <c r="E179" s="172"/>
      <c r="F179" s="158" t="e">
        <f>VLOOKUP(INGRESOS[[#This Row],[Código]],'LISTA DE CODIGOS'!$A:$E,2,FALSE)</f>
        <v>#N/A</v>
      </c>
      <c r="G179" s="161"/>
    </row>
    <row r="180" spans="2:7" x14ac:dyDescent="0.25">
      <c r="B180" s="169">
        <v>174</v>
      </c>
      <c r="C180" s="158"/>
      <c r="D180" s="158"/>
      <c r="E180" s="181"/>
      <c r="F180" s="158" t="e">
        <f>VLOOKUP(INGRESOS[[#This Row],[Código]],'LISTA DE CODIGOS'!$A:$E,2,FALSE)</f>
        <v>#N/A</v>
      </c>
      <c r="G180" s="161"/>
    </row>
    <row r="181" spans="2:7" x14ac:dyDescent="0.25">
      <c r="B181" s="169">
        <v>175</v>
      </c>
      <c r="C181" s="158"/>
      <c r="D181" s="158"/>
      <c r="E181" s="172"/>
      <c r="F181" s="158" t="e">
        <f>VLOOKUP(INGRESOS[[#This Row],[Código]],'LISTA DE CODIGOS'!$A:$E,2,FALSE)</f>
        <v>#N/A</v>
      </c>
      <c r="G181" s="161"/>
    </row>
    <row r="182" spans="2:7" x14ac:dyDescent="0.25">
      <c r="B182" s="169">
        <v>176</v>
      </c>
      <c r="C182" s="158"/>
      <c r="D182" s="158"/>
      <c r="E182" s="172"/>
      <c r="F182" s="158" t="e">
        <f>VLOOKUP(INGRESOS[[#This Row],[Código]],'LISTA DE CODIGOS'!$A:$E,2,FALSE)</f>
        <v>#N/A</v>
      </c>
      <c r="G182" s="161"/>
    </row>
    <row r="183" spans="2:7" x14ac:dyDescent="0.25">
      <c r="B183" s="169">
        <v>177</v>
      </c>
      <c r="C183" s="158"/>
      <c r="D183" s="158"/>
      <c r="E183" s="181"/>
      <c r="F183" s="158" t="e">
        <f>VLOOKUP(INGRESOS[[#This Row],[Código]],'LISTA DE CODIGOS'!$A:$E,2,FALSE)</f>
        <v>#N/A</v>
      </c>
      <c r="G183" s="161"/>
    </row>
    <row r="184" spans="2:7" x14ac:dyDescent="0.25">
      <c r="B184" s="169">
        <v>178</v>
      </c>
      <c r="C184" s="158"/>
      <c r="D184" s="158"/>
      <c r="E184" s="172"/>
      <c r="F184" s="158" t="e">
        <f>VLOOKUP(INGRESOS[[#This Row],[Código]],'LISTA DE CODIGOS'!$A:$E,2,FALSE)</f>
        <v>#N/A</v>
      </c>
      <c r="G184" s="161"/>
    </row>
    <row r="185" spans="2:7" x14ac:dyDescent="0.25">
      <c r="B185" s="169">
        <v>179</v>
      </c>
      <c r="C185" s="158"/>
      <c r="D185" s="158"/>
      <c r="E185" s="181"/>
      <c r="F185" s="158" t="e">
        <f>VLOOKUP(INGRESOS[[#This Row],[Código]],'LISTA DE CODIGOS'!$A:$E,2,FALSE)</f>
        <v>#N/A</v>
      </c>
      <c r="G185" s="161"/>
    </row>
    <row r="186" spans="2:7" x14ac:dyDescent="0.25">
      <c r="B186" s="169">
        <v>180</v>
      </c>
      <c r="C186" s="158"/>
      <c r="D186" s="158"/>
      <c r="E186" s="172"/>
      <c r="F186" s="158" t="e">
        <f>VLOOKUP(INGRESOS[[#This Row],[Código]],'LISTA DE CODIGOS'!$A:$E,2,FALSE)</f>
        <v>#N/A</v>
      </c>
      <c r="G186" s="161"/>
    </row>
    <row r="187" spans="2:7" x14ac:dyDescent="0.25">
      <c r="B187" s="169">
        <v>181</v>
      </c>
      <c r="C187" s="158"/>
      <c r="D187" s="158"/>
      <c r="E187" s="172"/>
      <c r="F187" s="158" t="e">
        <f>VLOOKUP(INGRESOS[[#This Row],[Código]],'LISTA DE CODIGOS'!$A:$E,2,FALSE)</f>
        <v>#N/A</v>
      </c>
      <c r="G187" s="161"/>
    </row>
    <row r="188" spans="2:7" x14ac:dyDescent="0.25">
      <c r="B188" s="169">
        <v>182</v>
      </c>
      <c r="C188" s="158"/>
      <c r="D188" s="158"/>
      <c r="E188" s="181"/>
      <c r="F188" s="158" t="e">
        <f>VLOOKUP(INGRESOS[[#This Row],[Código]],'LISTA DE CODIGOS'!$A:$E,2,FALSE)</f>
        <v>#N/A</v>
      </c>
      <c r="G188" s="161"/>
    </row>
    <row r="189" spans="2:7" x14ac:dyDescent="0.25">
      <c r="B189" s="169">
        <v>183</v>
      </c>
      <c r="C189" s="158"/>
      <c r="D189" s="158"/>
      <c r="E189" s="172"/>
      <c r="F189" s="158" t="e">
        <f>VLOOKUP(INGRESOS[[#This Row],[Código]],'LISTA DE CODIGOS'!$A:$E,2,FALSE)</f>
        <v>#N/A</v>
      </c>
      <c r="G189" s="161"/>
    </row>
    <row r="190" spans="2:7" x14ac:dyDescent="0.25">
      <c r="B190" s="169">
        <v>184</v>
      </c>
      <c r="C190" s="158"/>
      <c r="D190" s="158"/>
      <c r="E190" s="181"/>
      <c r="F190" s="158" t="e">
        <f>VLOOKUP(INGRESOS[[#This Row],[Código]],'LISTA DE CODIGOS'!$A:$E,2,FALSE)</f>
        <v>#N/A</v>
      </c>
      <c r="G190" s="161"/>
    </row>
    <row r="191" spans="2:7" x14ac:dyDescent="0.25">
      <c r="B191" s="169">
        <v>185</v>
      </c>
      <c r="C191" s="158"/>
      <c r="D191" s="158"/>
      <c r="E191" s="172"/>
      <c r="F191" s="158" t="e">
        <f>VLOOKUP(INGRESOS[[#This Row],[Código]],'LISTA DE CODIGOS'!$A:$E,2,FALSE)</f>
        <v>#N/A</v>
      </c>
      <c r="G191" s="161"/>
    </row>
    <row r="192" spans="2:7" x14ac:dyDescent="0.25">
      <c r="B192" s="169">
        <v>186</v>
      </c>
      <c r="C192" s="158"/>
      <c r="D192" s="158"/>
      <c r="E192" s="172"/>
      <c r="F192" s="158" t="e">
        <f>VLOOKUP(INGRESOS[[#This Row],[Código]],'LISTA DE CODIGOS'!$A:$E,2,FALSE)</f>
        <v>#N/A</v>
      </c>
      <c r="G192" s="161"/>
    </row>
    <row r="193" spans="2:7" x14ac:dyDescent="0.25">
      <c r="B193" s="169">
        <v>187</v>
      </c>
      <c r="C193" s="158"/>
      <c r="D193" s="158"/>
      <c r="E193" s="181"/>
      <c r="F193" s="158" t="e">
        <f>VLOOKUP(INGRESOS[[#This Row],[Código]],'LISTA DE CODIGOS'!$A:$E,2,FALSE)</f>
        <v>#N/A</v>
      </c>
      <c r="G193" s="161"/>
    </row>
    <row r="194" spans="2:7" x14ac:dyDescent="0.25">
      <c r="B194" s="169">
        <v>188</v>
      </c>
      <c r="C194" s="158"/>
      <c r="D194" s="158"/>
      <c r="E194" s="172"/>
      <c r="F194" s="158" t="e">
        <f>VLOOKUP(INGRESOS[[#This Row],[Código]],'LISTA DE CODIGOS'!$A:$E,2,FALSE)</f>
        <v>#N/A</v>
      </c>
      <c r="G194" s="161"/>
    </row>
    <row r="195" spans="2:7" x14ac:dyDescent="0.25">
      <c r="B195" s="169">
        <v>189</v>
      </c>
      <c r="C195" s="158"/>
      <c r="D195" s="158"/>
      <c r="E195" s="181"/>
      <c r="F195" s="158" t="e">
        <f>VLOOKUP(INGRESOS[[#This Row],[Código]],'LISTA DE CODIGOS'!$A:$E,2,FALSE)</f>
        <v>#N/A</v>
      </c>
      <c r="G195" s="161"/>
    </row>
    <row r="196" spans="2:7" x14ac:dyDescent="0.25">
      <c r="B196" s="169">
        <v>190</v>
      </c>
      <c r="C196" s="158"/>
      <c r="D196" s="158"/>
      <c r="E196" s="172"/>
      <c r="F196" s="158" t="e">
        <f>VLOOKUP(INGRESOS[[#This Row],[Código]],'LISTA DE CODIGOS'!$A:$E,2,FALSE)</f>
        <v>#N/A</v>
      </c>
      <c r="G196" s="161"/>
    </row>
    <row r="197" spans="2:7" x14ac:dyDescent="0.25">
      <c r="B197" s="169">
        <v>191</v>
      </c>
      <c r="C197" s="158"/>
      <c r="D197" s="158"/>
      <c r="E197" s="172"/>
      <c r="F197" s="158" t="e">
        <f>VLOOKUP(INGRESOS[[#This Row],[Código]],'LISTA DE CODIGOS'!$A:$E,2,FALSE)</f>
        <v>#N/A</v>
      </c>
      <c r="G197" s="161"/>
    </row>
    <row r="198" spans="2:7" x14ac:dyDescent="0.25">
      <c r="B198" s="169">
        <v>192</v>
      </c>
      <c r="C198" s="158"/>
      <c r="D198" s="158"/>
      <c r="E198" s="181"/>
      <c r="F198" s="158" t="e">
        <f>VLOOKUP(INGRESOS[[#This Row],[Código]],'LISTA DE CODIGOS'!$A:$E,2,FALSE)</f>
        <v>#N/A</v>
      </c>
      <c r="G198" s="161"/>
    </row>
    <row r="199" spans="2:7" x14ac:dyDescent="0.25">
      <c r="B199" s="169">
        <v>193</v>
      </c>
      <c r="C199" s="158"/>
      <c r="D199" s="158"/>
      <c r="E199" s="172"/>
      <c r="F199" s="158" t="e">
        <f>VLOOKUP(INGRESOS[[#This Row],[Código]],'LISTA DE CODIGOS'!$A:$E,2,FALSE)</f>
        <v>#N/A</v>
      </c>
      <c r="G199" s="161"/>
    </row>
    <row r="200" spans="2:7" x14ac:dyDescent="0.25">
      <c r="B200" s="169">
        <v>194</v>
      </c>
      <c r="C200" s="158"/>
      <c r="D200" s="158"/>
      <c r="E200" s="181"/>
      <c r="F200" s="158" t="e">
        <f>VLOOKUP(INGRESOS[[#This Row],[Código]],'LISTA DE CODIGOS'!$A:$E,2,FALSE)</f>
        <v>#N/A</v>
      </c>
      <c r="G200" s="161"/>
    </row>
    <row r="201" spans="2:7" x14ac:dyDescent="0.25">
      <c r="B201" s="169">
        <v>195</v>
      </c>
      <c r="C201" s="158"/>
      <c r="D201" s="158"/>
      <c r="E201" s="172"/>
      <c r="F201" s="158" t="e">
        <f>VLOOKUP(INGRESOS[[#This Row],[Código]],'LISTA DE CODIGOS'!$A:$E,2,FALSE)</f>
        <v>#N/A</v>
      </c>
      <c r="G201" s="161"/>
    </row>
    <row r="202" spans="2:7" x14ac:dyDescent="0.25">
      <c r="B202" s="169">
        <v>196</v>
      </c>
      <c r="C202" s="158"/>
      <c r="D202" s="158"/>
      <c r="E202" s="172"/>
      <c r="F202" s="158" t="e">
        <f>VLOOKUP(INGRESOS[[#This Row],[Código]],'LISTA DE CODIGOS'!$A:$E,2,FALSE)</f>
        <v>#N/A</v>
      </c>
      <c r="G202" s="161"/>
    </row>
    <row r="203" spans="2:7" x14ac:dyDescent="0.25">
      <c r="B203" s="169">
        <v>197</v>
      </c>
      <c r="C203" s="158"/>
      <c r="D203" s="158"/>
      <c r="E203" s="181"/>
      <c r="F203" s="158" t="e">
        <f>VLOOKUP(INGRESOS[[#This Row],[Código]],'LISTA DE CODIGOS'!$A:$E,2,FALSE)</f>
        <v>#N/A</v>
      </c>
      <c r="G203" s="161"/>
    </row>
    <row r="204" spans="2:7" x14ac:dyDescent="0.25">
      <c r="B204" s="169">
        <v>198</v>
      </c>
      <c r="C204" s="158"/>
      <c r="D204" s="158"/>
      <c r="E204" s="172"/>
      <c r="F204" s="158" t="e">
        <f>VLOOKUP(INGRESOS[[#This Row],[Código]],'LISTA DE CODIGOS'!$A:$E,2,FALSE)</f>
        <v>#N/A</v>
      </c>
      <c r="G204" s="161"/>
    </row>
    <row r="205" spans="2:7" x14ac:dyDescent="0.25">
      <c r="B205" s="169">
        <v>199</v>
      </c>
      <c r="C205" s="158"/>
      <c r="D205" s="158"/>
      <c r="E205" s="181"/>
      <c r="F205" s="158" t="e">
        <f>VLOOKUP(INGRESOS[[#This Row],[Código]],'LISTA DE CODIGOS'!$A:$E,2,FALSE)</f>
        <v>#N/A</v>
      </c>
      <c r="G205" s="161"/>
    </row>
    <row r="206" spans="2:7" x14ac:dyDescent="0.25">
      <c r="B206" s="169">
        <v>200</v>
      </c>
      <c r="C206" s="158"/>
      <c r="D206" s="158"/>
      <c r="E206" s="172"/>
      <c r="F206" s="158" t="e">
        <f>VLOOKUP(INGRESOS[[#This Row],[Código]],'LISTA DE CODIGOS'!$A:$E,2,FALSE)</f>
        <v>#N/A</v>
      </c>
      <c r="G206" s="161"/>
    </row>
    <row r="207" spans="2:7" x14ac:dyDescent="0.25">
      <c r="B207" s="169">
        <v>201</v>
      </c>
      <c r="C207" s="158"/>
      <c r="D207" s="158"/>
      <c r="E207" s="172"/>
      <c r="F207" s="158" t="e">
        <f>VLOOKUP(INGRESOS[[#This Row],[Código]],'LISTA DE CODIGOS'!$A:$E,2,FALSE)</f>
        <v>#N/A</v>
      </c>
      <c r="G207" s="161"/>
    </row>
    <row r="208" spans="2:7" x14ac:dyDescent="0.25">
      <c r="B208" s="169">
        <v>202</v>
      </c>
      <c r="C208" s="158"/>
      <c r="D208" s="158"/>
      <c r="E208" s="181"/>
      <c r="F208" s="158" t="e">
        <f>VLOOKUP(INGRESOS[[#This Row],[Código]],'LISTA DE CODIGOS'!$A:$E,2,FALSE)</f>
        <v>#N/A</v>
      </c>
      <c r="G208" s="161"/>
    </row>
    <row r="209" spans="2:7" x14ac:dyDescent="0.25">
      <c r="B209" s="169">
        <v>203</v>
      </c>
      <c r="C209" s="158"/>
      <c r="D209" s="158"/>
      <c r="E209" s="172"/>
      <c r="F209" s="158" t="e">
        <f>VLOOKUP(INGRESOS[[#This Row],[Código]],'LISTA DE CODIGOS'!$A:$E,2,FALSE)</f>
        <v>#N/A</v>
      </c>
      <c r="G209" s="161"/>
    </row>
    <row r="210" spans="2:7" x14ac:dyDescent="0.25">
      <c r="B210" s="169">
        <v>204</v>
      </c>
      <c r="C210" s="158"/>
      <c r="D210" s="158"/>
      <c r="E210" s="181"/>
      <c r="F210" s="158" t="e">
        <f>VLOOKUP(INGRESOS[[#This Row],[Código]],'LISTA DE CODIGOS'!$A:$E,2,FALSE)</f>
        <v>#N/A</v>
      </c>
      <c r="G210" s="161"/>
    </row>
    <row r="211" spans="2:7" x14ac:dyDescent="0.25">
      <c r="B211" s="169">
        <v>205</v>
      </c>
      <c r="C211" s="158"/>
      <c r="D211" s="158"/>
      <c r="E211" s="172"/>
      <c r="F211" s="158" t="e">
        <f>VLOOKUP(INGRESOS[[#This Row],[Código]],'LISTA DE CODIGOS'!$A:$E,2,FALSE)</f>
        <v>#N/A</v>
      </c>
      <c r="G211" s="161"/>
    </row>
    <row r="212" spans="2:7" x14ac:dyDescent="0.25">
      <c r="B212" s="169">
        <v>206</v>
      </c>
      <c r="C212" s="158"/>
      <c r="D212" s="158"/>
      <c r="E212" s="172"/>
      <c r="F212" s="158" t="e">
        <f>VLOOKUP(INGRESOS[[#This Row],[Código]],'LISTA DE CODIGOS'!$A:$E,2,FALSE)</f>
        <v>#N/A</v>
      </c>
      <c r="G212" s="161"/>
    </row>
    <row r="213" spans="2:7" x14ac:dyDescent="0.25">
      <c r="B213" s="169">
        <v>207</v>
      </c>
      <c r="C213" s="158"/>
      <c r="D213" s="158"/>
      <c r="E213" s="181"/>
      <c r="F213" s="158" t="e">
        <f>VLOOKUP(INGRESOS[[#This Row],[Código]],'LISTA DE CODIGOS'!$A:$E,2,FALSE)</f>
        <v>#N/A</v>
      </c>
      <c r="G213" s="161"/>
    </row>
    <row r="214" spans="2:7" x14ac:dyDescent="0.25">
      <c r="B214" s="169">
        <v>208</v>
      </c>
      <c r="C214" s="158"/>
      <c r="D214" s="158"/>
      <c r="E214" s="172"/>
      <c r="F214" s="158" t="e">
        <f>VLOOKUP(INGRESOS[[#This Row],[Código]],'LISTA DE CODIGOS'!$A:$E,2,FALSE)</f>
        <v>#N/A</v>
      </c>
      <c r="G214" s="161"/>
    </row>
    <row r="215" spans="2:7" x14ac:dyDescent="0.25">
      <c r="B215" s="169">
        <v>209</v>
      </c>
      <c r="C215" s="158"/>
      <c r="D215" s="158"/>
      <c r="E215" s="181"/>
      <c r="F215" s="158" t="e">
        <f>VLOOKUP(INGRESOS[[#This Row],[Código]],'LISTA DE CODIGOS'!$A:$E,2,FALSE)</f>
        <v>#N/A</v>
      </c>
      <c r="G215" s="161"/>
    </row>
    <row r="216" spans="2:7" x14ac:dyDescent="0.25">
      <c r="B216" s="169">
        <v>210</v>
      </c>
      <c r="C216" s="158"/>
      <c r="D216" s="158"/>
      <c r="E216" s="172"/>
      <c r="F216" s="158" t="e">
        <f>VLOOKUP(INGRESOS[[#This Row],[Código]],'LISTA DE CODIGOS'!$A:$E,2,FALSE)</f>
        <v>#N/A</v>
      </c>
      <c r="G216" s="161"/>
    </row>
    <row r="217" spans="2:7" x14ac:dyDescent="0.25">
      <c r="B217" s="169">
        <v>211</v>
      </c>
      <c r="C217" s="158"/>
      <c r="D217" s="158"/>
      <c r="E217" s="172"/>
      <c r="F217" s="158" t="e">
        <f>VLOOKUP(INGRESOS[[#This Row],[Código]],'LISTA DE CODIGOS'!$A:$E,2,FALSE)</f>
        <v>#N/A</v>
      </c>
      <c r="G217" s="161"/>
    </row>
    <row r="218" spans="2:7" x14ac:dyDescent="0.25">
      <c r="B218" s="169">
        <v>212</v>
      </c>
      <c r="C218" s="158"/>
      <c r="D218" s="158"/>
      <c r="E218" s="181"/>
      <c r="F218" s="158" t="e">
        <f>VLOOKUP(INGRESOS[[#This Row],[Código]],'LISTA DE CODIGOS'!$A:$E,2,FALSE)</f>
        <v>#N/A</v>
      </c>
      <c r="G218" s="161"/>
    </row>
    <row r="219" spans="2:7" x14ac:dyDescent="0.25">
      <c r="B219" s="169">
        <v>213</v>
      </c>
      <c r="C219" s="158"/>
      <c r="D219" s="158"/>
      <c r="E219" s="172"/>
      <c r="F219" s="158" t="e">
        <f>VLOOKUP(INGRESOS[[#This Row],[Código]],'LISTA DE CODIGOS'!$A:$E,2,FALSE)</f>
        <v>#N/A</v>
      </c>
      <c r="G219" s="161"/>
    </row>
    <row r="220" spans="2:7" x14ac:dyDescent="0.25">
      <c r="B220" s="169">
        <v>214</v>
      </c>
      <c r="C220" s="158"/>
      <c r="D220" s="158"/>
      <c r="E220" s="181"/>
      <c r="F220" s="158" t="e">
        <f>VLOOKUP(INGRESOS[[#This Row],[Código]],'LISTA DE CODIGOS'!$A:$E,2,FALSE)</f>
        <v>#N/A</v>
      </c>
      <c r="G220" s="161"/>
    </row>
    <row r="221" spans="2:7" x14ac:dyDescent="0.25">
      <c r="B221" s="169">
        <v>215</v>
      </c>
      <c r="C221" s="158"/>
      <c r="D221" s="158"/>
      <c r="E221" s="172"/>
      <c r="F221" s="158" t="e">
        <f>VLOOKUP(INGRESOS[[#This Row],[Código]],'LISTA DE CODIGOS'!$A:$E,2,FALSE)</f>
        <v>#N/A</v>
      </c>
      <c r="G221" s="161"/>
    </row>
    <row r="222" spans="2:7" x14ac:dyDescent="0.25">
      <c r="B222" s="169">
        <v>216</v>
      </c>
      <c r="C222" s="158"/>
      <c r="D222" s="158"/>
      <c r="E222" s="172"/>
      <c r="F222" s="158" t="e">
        <f>VLOOKUP(INGRESOS[[#This Row],[Código]],'LISTA DE CODIGOS'!$A:$E,2,FALSE)</f>
        <v>#N/A</v>
      </c>
      <c r="G222" s="161"/>
    </row>
    <row r="223" spans="2:7" x14ac:dyDescent="0.25">
      <c r="B223" s="169">
        <v>217</v>
      </c>
      <c r="C223" s="158"/>
      <c r="D223" s="158"/>
      <c r="E223" s="181"/>
      <c r="F223" s="158" t="e">
        <f>VLOOKUP(INGRESOS[[#This Row],[Código]],'LISTA DE CODIGOS'!$A:$E,2,FALSE)</f>
        <v>#N/A</v>
      </c>
      <c r="G223" s="161"/>
    </row>
    <row r="224" spans="2:7" x14ac:dyDescent="0.25">
      <c r="B224" s="169">
        <v>218</v>
      </c>
      <c r="C224" s="158"/>
      <c r="D224" s="158"/>
      <c r="E224" s="172"/>
      <c r="F224" s="158" t="e">
        <f>VLOOKUP(INGRESOS[[#This Row],[Código]],'LISTA DE CODIGOS'!$A:$E,2,FALSE)</f>
        <v>#N/A</v>
      </c>
      <c r="G224" s="161"/>
    </row>
    <row r="225" spans="2:7" x14ac:dyDescent="0.25">
      <c r="B225" s="169">
        <v>219</v>
      </c>
      <c r="C225" s="158"/>
      <c r="D225" s="158"/>
      <c r="E225" s="181"/>
      <c r="F225" s="158" t="e">
        <f>VLOOKUP(INGRESOS[[#This Row],[Código]],'LISTA DE CODIGOS'!$A:$E,2,FALSE)</f>
        <v>#N/A</v>
      </c>
      <c r="G225" s="161"/>
    </row>
    <row r="226" spans="2:7" x14ac:dyDescent="0.25">
      <c r="B226" s="169">
        <v>220</v>
      </c>
      <c r="C226" s="158"/>
      <c r="D226" s="158"/>
      <c r="E226" s="172"/>
      <c r="F226" s="158" t="e">
        <f>VLOOKUP(INGRESOS[[#This Row],[Código]],'LISTA DE CODIGOS'!$A:$E,2,FALSE)</f>
        <v>#N/A</v>
      </c>
      <c r="G226" s="161"/>
    </row>
    <row r="227" spans="2:7" x14ac:dyDescent="0.25">
      <c r="B227" s="169">
        <v>221</v>
      </c>
      <c r="C227" s="158"/>
      <c r="D227" s="158"/>
      <c r="E227" s="172"/>
      <c r="F227" s="158" t="e">
        <f>VLOOKUP(INGRESOS[[#This Row],[Código]],'LISTA DE CODIGOS'!$A:$E,2,FALSE)</f>
        <v>#N/A</v>
      </c>
      <c r="G227" s="161"/>
    </row>
    <row r="228" spans="2:7" x14ac:dyDescent="0.25">
      <c r="B228" s="169">
        <v>222</v>
      </c>
      <c r="C228" s="158"/>
      <c r="D228" s="158"/>
      <c r="E228" s="181"/>
      <c r="F228" s="158" t="e">
        <f>VLOOKUP(INGRESOS[[#This Row],[Código]],'LISTA DE CODIGOS'!$A:$E,2,FALSE)</f>
        <v>#N/A</v>
      </c>
      <c r="G228" s="161"/>
    </row>
    <row r="229" spans="2:7" x14ac:dyDescent="0.25">
      <c r="B229" s="169">
        <v>223</v>
      </c>
      <c r="C229" s="158"/>
      <c r="D229" s="158"/>
      <c r="E229" s="172"/>
      <c r="F229" s="158" t="e">
        <f>VLOOKUP(INGRESOS[[#This Row],[Código]],'LISTA DE CODIGOS'!$A:$E,2,FALSE)</f>
        <v>#N/A</v>
      </c>
      <c r="G229" s="161"/>
    </row>
    <row r="230" spans="2:7" x14ac:dyDescent="0.25">
      <c r="B230" s="169">
        <v>224</v>
      </c>
      <c r="C230" s="158"/>
      <c r="D230" s="158"/>
      <c r="E230" s="181"/>
      <c r="F230" s="158" t="e">
        <f>VLOOKUP(INGRESOS[[#This Row],[Código]],'LISTA DE CODIGOS'!$A:$E,2,FALSE)</f>
        <v>#N/A</v>
      </c>
      <c r="G230" s="161"/>
    </row>
    <row r="231" spans="2:7" x14ac:dyDescent="0.25">
      <c r="B231" s="169">
        <v>225</v>
      </c>
      <c r="C231" s="158"/>
      <c r="D231" s="158"/>
      <c r="E231" s="172"/>
      <c r="F231" s="158" t="e">
        <f>VLOOKUP(INGRESOS[[#This Row],[Código]],'LISTA DE CODIGOS'!$A:$E,2,FALSE)</f>
        <v>#N/A</v>
      </c>
      <c r="G231" s="161"/>
    </row>
    <row r="232" spans="2:7" x14ac:dyDescent="0.25">
      <c r="B232" s="169">
        <v>226</v>
      </c>
      <c r="C232" s="158"/>
      <c r="D232" s="158"/>
      <c r="E232" s="172"/>
      <c r="F232" s="158" t="e">
        <f>VLOOKUP(INGRESOS[[#This Row],[Código]],'LISTA DE CODIGOS'!$A:$E,2,FALSE)</f>
        <v>#N/A</v>
      </c>
      <c r="G232" s="161"/>
    </row>
    <row r="233" spans="2:7" x14ac:dyDescent="0.25">
      <c r="B233" s="169">
        <v>227</v>
      </c>
      <c r="C233" s="158"/>
      <c r="D233" s="158"/>
      <c r="E233" s="181"/>
      <c r="F233" s="158" t="e">
        <f>VLOOKUP(INGRESOS[[#This Row],[Código]],'LISTA DE CODIGOS'!$A:$E,2,FALSE)</f>
        <v>#N/A</v>
      </c>
      <c r="G233" s="161"/>
    </row>
    <row r="234" spans="2:7" x14ac:dyDescent="0.25">
      <c r="B234" s="169">
        <v>228</v>
      </c>
      <c r="C234" s="158"/>
      <c r="D234" s="158"/>
      <c r="E234" s="172"/>
      <c r="F234" s="158" t="e">
        <f>VLOOKUP(INGRESOS[[#This Row],[Código]],'LISTA DE CODIGOS'!$A:$E,2,FALSE)</f>
        <v>#N/A</v>
      </c>
      <c r="G234" s="161"/>
    </row>
    <row r="235" spans="2:7" x14ac:dyDescent="0.25">
      <c r="B235" s="169">
        <v>229</v>
      </c>
      <c r="C235" s="158"/>
      <c r="D235" s="158"/>
      <c r="E235" s="181"/>
      <c r="F235" s="158" t="e">
        <f>VLOOKUP(INGRESOS[[#This Row],[Código]],'LISTA DE CODIGOS'!$A:$E,2,FALSE)</f>
        <v>#N/A</v>
      </c>
      <c r="G235" s="161"/>
    </row>
    <row r="236" spans="2:7" x14ac:dyDescent="0.25">
      <c r="B236" s="169">
        <v>230</v>
      </c>
      <c r="C236" s="158"/>
      <c r="D236" s="158"/>
      <c r="E236" s="172"/>
      <c r="F236" s="158" t="e">
        <f>VLOOKUP(INGRESOS[[#This Row],[Código]],'LISTA DE CODIGOS'!$A:$E,2,FALSE)</f>
        <v>#N/A</v>
      </c>
      <c r="G236" s="161"/>
    </row>
    <row r="237" spans="2:7" x14ac:dyDescent="0.25">
      <c r="B237" s="169">
        <v>231</v>
      </c>
      <c r="C237" s="158"/>
      <c r="D237" s="158"/>
      <c r="E237" s="172"/>
      <c r="F237" s="158" t="e">
        <f>VLOOKUP(INGRESOS[[#This Row],[Código]],'LISTA DE CODIGOS'!$A:$E,2,FALSE)</f>
        <v>#N/A</v>
      </c>
      <c r="G237" s="161"/>
    </row>
    <row r="238" spans="2:7" x14ac:dyDescent="0.25">
      <c r="B238" s="169">
        <v>232</v>
      </c>
      <c r="C238" s="158"/>
      <c r="D238" s="158"/>
      <c r="E238" s="181"/>
      <c r="F238" s="158" t="e">
        <f>VLOOKUP(INGRESOS[[#This Row],[Código]],'LISTA DE CODIGOS'!$A:$E,2,FALSE)</f>
        <v>#N/A</v>
      </c>
      <c r="G238" s="161"/>
    </row>
    <row r="239" spans="2:7" x14ac:dyDescent="0.25">
      <c r="B239" s="169">
        <v>233</v>
      </c>
      <c r="C239" s="158"/>
      <c r="D239" s="158"/>
      <c r="E239" s="172"/>
      <c r="F239" s="158" t="e">
        <f>VLOOKUP(INGRESOS[[#This Row],[Código]],'LISTA DE CODIGOS'!$A:$E,2,FALSE)</f>
        <v>#N/A</v>
      </c>
      <c r="G239" s="161"/>
    </row>
    <row r="240" spans="2:7" x14ac:dyDescent="0.25">
      <c r="B240" s="169">
        <v>234</v>
      </c>
      <c r="C240" s="158"/>
      <c r="D240" s="158"/>
      <c r="E240" s="181"/>
      <c r="F240" s="158" t="e">
        <f>VLOOKUP(INGRESOS[[#This Row],[Código]],'LISTA DE CODIGOS'!$A:$E,2,FALSE)</f>
        <v>#N/A</v>
      </c>
      <c r="G240" s="161"/>
    </row>
    <row r="241" spans="2:7" x14ac:dyDescent="0.25">
      <c r="B241" s="169">
        <v>235</v>
      </c>
      <c r="C241" s="158"/>
      <c r="D241" s="158"/>
      <c r="E241" s="172"/>
      <c r="F241" s="158" t="e">
        <f>VLOOKUP(INGRESOS[[#This Row],[Código]],'LISTA DE CODIGOS'!$A:$E,2,FALSE)</f>
        <v>#N/A</v>
      </c>
      <c r="G241" s="161"/>
    </row>
    <row r="242" spans="2:7" x14ac:dyDescent="0.25">
      <c r="B242" s="169">
        <v>236</v>
      </c>
      <c r="C242" s="158"/>
      <c r="D242" s="158"/>
      <c r="E242" s="172"/>
      <c r="F242" s="158" t="e">
        <f>VLOOKUP(INGRESOS[[#This Row],[Código]],'LISTA DE CODIGOS'!$A:$E,2,FALSE)</f>
        <v>#N/A</v>
      </c>
      <c r="G242" s="161"/>
    </row>
    <row r="243" spans="2:7" x14ac:dyDescent="0.25">
      <c r="B243" s="169">
        <v>237</v>
      </c>
      <c r="C243" s="158"/>
      <c r="D243" s="158"/>
      <c r="E243" s="181"/>
      <c r="F243" s="158" t="e">
        <f>VLOOKUP(INGRESOS[[#This Row],[Código]],'LISTA DE CODIGOS'!$A:$E,2,FALSE)</f>
        <v>#N/A</v>
      </c>
      <c r="G243" s="161"/>
    </row>
    <row r="244" spans="2:7" x14ac:dyDescent="0.25">
      <c r="B244" s="169">
        <v>238</v>
      </c>
      <c r="C244" s="158"/>
      <c r="D244" s="158"/>
      <c r="E244" s="172"/>
      <c r="F244" s="158" t="e">
        <f>VLOOKUP(INGRESOS[[#This Row],[Código]],'LISTA DE CODIGOS'!$A:$E,2,FALSE)</f>
        <v>#N/A</v>
      </c>
      <c r="G244" s="161"/>
    </row>
    <row r="245" spans="2:7" x14ac:dyDescent="0.25">
      <c r="B245" s="169">
        <v>239</v>
      </c>
      <c r="C245" s="158"/>
      <c r="D245" s="158"/>
      <c r="E245" s="181"/>
      <c r="F245" s="158" t="e">
        <f>VLOOKUP(INGRESOS[[#This Row],[Código]],'LISTA DE CODIGOS'!$A:$E,2,FALSE)</f>
        <v>#N/A</v>
      </c>
      <c r="G245" s="161"/>
    </row>
    <row r="246" spans="2:7" x14ac:dyDescent="0.25">
      <c r="B246" s="169">
        <v>240</v>
      </c>
      <c r="C246" s="158"/>
      <c r="D246" s="158"/>
      <c r="E246" s="172"/>
      <c r="F246" s="158" t="e">
        <f>VLOOKUP(INGRESOS[[#This Row],[Código]],'LISTA DE CODIGOS'!$A:$E,2,FALSE)</f>
        <v>#N/A</v>
      </c>
      <c r="G246" s="161"/>
    </row>
    <row r="247" spans="2:7" x14ac:dyDescent="0.25">
      <c r="B247" s="169">
        <v>241</v>
      </c>
      <c r="C247" s="158"/>
      <c r="D247" s="158"/>
      <c r="E247" s="172"/>
      <c r="F247" s="158" t="e">
        <f>VLOOKUP(INGRESOS[[#This Row],[Código]],'LISTA DE CODIGOS'!$A:$E,2,FALSE)</f>
        <v>#N/A</v>
      </c>
      <c r="G247" s="161"/>
    </row>
    <row r="248" spans="2:7" x14ac:dyDescent="0.25">
      <c r="B248" s="169">
        <v>242</v>
      </c>
      <c r="C248" s="158"/>
      <c r="D248" s="158"/>
      <c r="E248" s="181"/>
      <c r="F248" s="158" t="e">
        <f>VLOOKUP(INGRESOS[[#This Row],[Código]],'LISTA DE CODIGOS'!$A:$E,2,FALSE)</f>
        <v>#N/A</v>
      </c>
      <c r="G248" s="161"/>
    </row>
    <row r="249" spans="2:7" x14ac:dyDescent="0.25">
      <c r="B249" s="169">
        <v>243</v>
      </c>
      <c r="C249" s="158"/>
      <c r="D249" s="158"/>
      <c r="E249" s="172"/>
      <c r="F249" s="158" t="e">
        <f>VLOOKUP(INGRESOS[[#This Row],[Código]],'LISTA DE CODIGOS'!$A:$E,2,FALSE)</f>
        <v>#N/A</v>
      </c>
      <c r="G249" s="161"/>
    </row>
    <row r="250" spans="2:7" x14ac:dyDescent="0.25">
      <c r="B250" s="169">
        <v>244</v>
      </c>
      <c r="C250" s="158"/>
      <c r="D250" s="158"/>
      <c r="E250" s="181"/>
      <c r="F250" s="158" t="e">
        <f>VLOOKUP(INGRESOS[[#This Row],[Código]],'LISTA DE CODIGOS'!$A:$E,2,FALSE)</f>
        <v>#N/A</v>
      </c>
      <c r="G250" s="161"/>
    </row>
    <row r="251" spans="2:7" x14ac:dyDescent="0.25">
      <c r="B251" s="169">
        <v>245</v>
      </c>
      <c r="C251" s="158"/>
      <c r="D251" s="158"/>
      <c r="E251" s="172"/>
      <c r="F251" s="158" t="e">
        <f>VLOOKUP(INGRESOS[[#This Row],[Código]],'LISTA DE CODIGOS'!$A:$E,2,FALSE)</f>
        <v>#N/A</v>
      </c>
      <c r="G251" s="161"/>
    </row>
    <row r="252" spans="2:7" x14ac:dyDescent="0.25">
      <c r="B252" s="169">
        <v>246</v>
      </c>
      <c r="C252" s="158"/>
      <c r="D252" s="158"/>
      <c r="E252" s="172"/>
      <c r="F252" s="158" t="e">
        <f>VLOOKUP(INGRESOS[[#This Row],[Código]],'LISTA DE CODIGOS'!$A:$E,2,FALSE)</f>
        <v>#N/A</v>
      </c>
      <c r="G252" s="161"/>
    </row>
    <row r="253" spans="2:7" x14ac:dyDescent="0.25">
      <c r="B253" s="169">
        <v>247</v>
      </c>
      <c r="C253" s="158"/>
      <c r="D253" s="158"/>
      <c r="E253" s="181"/>
      <c r="F253" s="158" t="e">
        <f>VLOOKUP(INGRESOS[[#This Row],[Código]],'LISTA DE CODIGOS'!$A:$E,2,FALSE)</f>
        <v>#N/A</v>
      </c>
      <c r="G253" s="161"/>
    </row>
    <row r="254" spans="2:7" x14ac:dyDescent="0.25">
      <c r="B254" s="169">
        <v>248</v>
      </c>
      <c r="C254" s="158"/>
      <c r="D254" s="158"/>
      <c r="E254" s="172"/>
      <c r="F254" s="158" t="e">
        <f>VLOOKUP(INGRESOS[[#This Row],[Código]],'LISTA DE CODIGOS'!$A:$E,2,FALSE)</f>
        <v>#N/A</v>
      </c>
      <c r="G254" s="161"/>
    </row>
    <row r="255" spans="2:7" x14ac:dyDescent="0.25">
      <c r="B255" s="169">
        <v>249</v>
      </c>
      <c r="C255" s="158"/>
      <c r="D255" s="158"/>
      <c r="E255" s="181"/>
      <c r="F255" s="158" t="e">
        <f>VLOOKUP(INGRESOS[[#This Row],[Código]],'LISTA DE CODIGOS'!$A:$E,2,FALSE)</f>
        <v>#N/A</v>
      </c>
      <c r="G255" s="161"/>
    </row>
    <row r="256" spans="2:7" x14ac:dyDescent="0.25">
      <c r="B256" s="169">
        <v>250</v>
      </c>
      <c r="C256" s="158"/>
      <c r="D256" s="158"/>
      <c r="E256" s="172"/>
      <c r="F256" s="158" t="e">
        <f>VLOOKUP(INGRESOS[[#This Row],[Código]],'LISTA DE CODIGOS'!$A:$E,2,FALSE)</f>
        <v>#N/A</v>
      </c>
      <c r="G256" s="161"/>
    </row>
    <row r="257" spans="2:7" x14ac:dyDescent="0.25">
      <c r="B257" s="169">
        <v>251</v>
      </c>
      <c r="C257" s="158"/>
      <c r="D257" s="158"/>
      <c r="E257" s="172"/>
      <c r="F257" s="158" t="e">
        <f>VLOOKUP(INGRESOS[[#This Row],[Código]],'LISTA DE CODIGOS'!$A:$E,2,FALSE)</f>
        <v>#N/A</v>
      </c>
      <c r="G257" s="161"/>
    </row>
    <row r="258" spans="2:7" x14ac:dyDescent="0.25">
      <c r="B258" s="169">
        <v>252</v>
      </c>
      <c r="C258" s="158"/>
      <c r="D258" s="158"/>
      <c r="E258" s="181"/>
      <c r="F258" s="158" t="e">
        <f>VLOOKUP(INGRESOS[[#This Row],[Código]],'LISTA DE CODIGOS'!$A:$E,2,FALSE)</f>
        <v>#N/A</v>
      </c>
      <c r="G258" s="161"/>
    </row>
    <row r="259" spans="2:7" x14ac:dyDescent="0.25">
      <c r="B259" s="169">
        <v>253</v>
      </c>
      <c r="C259" s="158"/>
      <c r="D259" s="158"/>
      <c r="E259" s="172"/>
      <c r="F259" s="158" t="e">
        <f>VLOOKUP(INGRESOS[[#This Row],[Código]],'LISTA DE CODIGOS'!$A:$E,2,FALSE)</f>
        <v>#N/A</v>
      </c>
      <c r="G259" s="161"/>
    </row>
    <row r="260" spans="2:7" x14ac:dyDescent="0.25">
      <c r="B260" s="169">
        <v>254</v>
      </c>
      <c r="C260" s="158"/>
      <c r="D260" s="158"/>
      <c r="E260" s="181"/>
      <c r="F260" s="158" t="e">
        <f>VLOOKUP(INGRESOS[[#This Row],[Código]],'LISTA DE CODIGOS'!$A:$E,2,FALSE)</f>
        <v>#N/A</v>
      </c>
      <c r="G260" s="161"/>
    </row>
    <row r="261" spans="2:7" x14ac:dyDescent="0.25">
      <c r="B261" s="169">
        <v>255</v>
      </c>
      <c r="C261" s="158"/>
      <c r="D261" s="158"/>
      <c r="E261" s="172"/>
      <c r="F261" s="158" t="e">
        <f>VLOOKUP(INGRESOS[[#This Row],[Código]],'LISTA DE CODIGOS'!$A:$E,2,FALSE)</f>
        <v>#N/A</v>
      </c>
      <c r="G261" s="161"/>
    </row>
    <row r="262" spans="2:7" x14ac:dyDescent="0.25">
      <c r="B262" s="169">
        <v>256</v>
      </c>
      <c r="C262" s="158"/>
      <c r="D262" s="158"/>
      <c r="E262" s="172"/>
      <c r="F262" s="158" t="e">
        <f>VLOOKUP(INGRESOS[[#This Row],[Código]],'LISTA DE CODIGOS'!$A:$E,2,FALSE)</f>
        <v>#N/A</v>
      </c>
      <c r="G262" s="161"/>
    </row>
    <row r="263" spans="2:7" x14ac:dyDescent="0.25">
      <c r="B263" s="169">
        <v>257</v>
      </c>
      <c r="C263" s="158"/>
      <c r="D263" s="158"/>
      <c r="E263" s="181"/>
      <c r="F263" s="158" t="e">
        <f>VLOOKUP(INGRESOS[[#This Row],[Código]],'LISTA DE CODIGOS'!$A:$E,2,FALSE)</f>
        <v>#N/A</v>
      </c>
      <c r="G263" s="161"/>
    </row>
    <row r="264" spans="2:7" x14ac:dyDescent="0.25">
      <c r="B264" s="169">
        <v>258</v>
      </c>
      <c r="C264" s="158"/>
      <c r="D264" s="158"/>
      <c r="E264" s="172"/>
      <c r="F264" s="158" t="e">
        <f>VLOOKUP(INGRESOS[[#This Row],[Código]],'LISTA DE CODIGOS'!$A:$E,2,FALSE)</f>
        <v>#N/A</v>
      </c>
      <c r="G264" s="161"/>
    </row>
    <row r="265" spans="2:7" x14ac:dyDescent="0.25">
      <c r="B265" s="169">
        <v>259</v>
      </c>
      <c r="C265" s="158"/>
      <c r="D265" s="158"/>
      <c r="E265" s="181"/>
      <c r="F265" s="158" t="e">
        <f>VLOOKUP(INGRESOS[[#This Row],[Código]],'LISTA DE CODIGOS'!$A:$E,2,FALSE)</f>
        <v>#N/A</v>
      </c>
      <c r="G265" s="161"/>
    </row>
    <row r="266" spans="2:7" x14ac:dyDescent="0.25">
      <c r="B266" s="169">
        <v>260</v>
      </c>
      <c r="C266" s="158"/>
      <c r="D266" s="158"/>
      <c r="E266" s="172"/>
      <c r="F266" s="158" t="e">
        <f>VLOOKUP(INGRESOS[[#This Row],[Código]],'LISTA DE CODIGOS'!$A:$E,2,FALSE)</f>
        <v>#N/A</v>
      </c>
      <c r="G266" s="161"/>
    </row>
    <row r="267" spans="2:7" x14ac:dyDescent="0.25">
      <c r="B267" s="169">
        <v>261</v>
      </c>
      <c r="C267" s="158"/>
      <c r="D267" s="158"/>
      <c r="E267" s="172"/>
      <c r="F267" s="158" t="e">
        <f>VLOOKUP(INGRESOS[[#This Row],[Código]],'LISTA DE CODIGOS'!$A:$E,2,FALSE)</f>
        <v>#N/A</v>
      </c>
      <c r="G267" s="161"/>
    </row>
    <row r="268" spans="2:7" x14ac:dyDescent="0.25">
      <c r="B268" s="169">
        <v>262</v>
      </c>
      <c r="C268" s="158"/>
      <c r="D268" s="158"/>
      <c r="E268" s="181"/>
      <c r="F268" s="158" t="e">
        <f>VLOOKUP(INGRESOS[[#This Row],[Código]],'LISTA DE CODIGOS'!$A:$E,2,FALSE)</f>
        <v>#N/A</v>
      </c>
      <c r="G268" s="161"/>
    </row>
    <row r="269" spans="2:7" x14ac:dyDescent="0.25">
      <c r="B269" s="169">
        <v>263</v>
      </c>
      <c r="C269" s="158"/>
      <c r="D269" s="158"/>
      <c r="E269" s="172"/>
      <c r="F269" s="158" t="e">
        <f>VLOOKUP(INGRESOS[[#This Row],[Código]],'LISTA DE CODIGOS'!$A:$E,2,FALSE)</f>
        <v>#N/A</v>
      </c>
      <c r="G269" s="161"/>
    </row>
    <row r="270" spans="2:7" x14ac:dyDescent="0.25">
      <c r="B270" s="169">
        <v>264</v>
      </c>
      <c r="C270" s="158"/>
      <c r="D270" s="158"/>
      <c r="E270" s="181"/>
      <c r="F270" s="158" t="e">
        <f>VLOOKUP(INGRESOS[[#This Row],[Código]],'LISTA DE CODIGOS'!$A:$E,2,FALSE)</f>
        <v>#N/A</v>
      </c>
      <c r="G270" s="161"/>
    </row>
    <row r="271" spans="2:7" x14ac:dyDescent="0.25">
      <c r="B271" s="169">
        <v>265</v>
      </c>
      <c r="C271" s="158"/>
      <c r="D271" s="158"/>
      <c r="E271" s="172"/>
      <c r="F271" s="158" t="e">
        <f>VLOOKUP(INGRESOS[[#This Row],[Código]],'LISTA DE CODIGOS'!$A:$E,2,FALSE)</f>
        <v>#N/A</v>
      </c>
      <c r="G271" s="161"/>
    </row>
    <row r="272" spans="2:7" x14ac:dyDescent="0.25">
      <c r="B272" s="169">
        <v>266</v>
      </c>
      <c r="C272" s="158"/>
      <c r="D272" s="158"/>
      <c r="E272" s="172"/>
      <c r="F272" s="158" t="e">
        <f>VLOOKUP(INGRESOS[[#This Row],[Código]],'LISTA DE CODIGOS'!$A:$E,2,FALSE)</f>
        <v>#N/A</v>
      </c>
      <c r="G272" s="161"/>
    </row>
    <row r="273" spans="2:7" x14ac:dyDescent="0.25">
      <c r="B273" s="169">
        <v>267</v>
      </c>
      <c r="C273" s="158"/>
      <c r="D273" s="158"/>
      <c r="E273" s="181"/>
      <c r="F273" s="158" t="e">
        <f>VLOOKUP(INGRESOS[[#This Row],[Código]],'LISTA DE CODIGOS'!$A:$E,2,FALSE)</f>
        <v>#N/A</v>
      </c>
      <c r="G273" s="161"/>
    </row>
    <row r="274" spans="2:7" x14ac:dyDescent="0.25">
      <c r="B274" s="169">
        <v>268</v>
      </c>
      <c r="C274" s="158"/>
      <c r="D274" s="158"/>
      <c r="E274" s="172"/>
      <c r="F274" s="158" t="e">
        <f>VLOOKUP(INGRESOS[[#This Row],[Código]],'LISTA DE CODIGOS'!$A:$E,2,FALSE)</f>
        <v>#N/A</v>
      </c>
      <c r="G274" s="161"/>
    </row>
    <row r="275" spans="2:7" x14ac:dyDescent="0.25">
      <c r="B275" s="169">
        <v>269</v>
      </c>
      <c r="C275" s="158"/>
      <c r="D275" s="158"/>
      <c r="E275" s="181"/>
      <c r="F275" s="158" t="e">
        <f>VLOOKUP(INGRESOS[[#This Row],[Código]],'LISTA DE CODIGOS'!$A:$E,2,FALSE)</f>
        <v>#N/A</v>
      </c>
      <c r="G275" s="161"/>
    </row>
    <row r="276" spans="2:7" x14ac:dyDescent="0.25">
      <c r="B276" s="169">
        <v>270</v>
      </c>
      <c r="C276" s="158"/>
      <c r="D276" s="158"/>
      <c r="E276" s="172"/>
      <c r="F276" s="158" t="e">
        <f>VLOOKUP(INGRESOS[[#This Row],[Código]],'LISTA DE CODIGOS'!$A:$E,2,FALSE)</f>
        <v>#N/A</v>
      </c>
      <c r="G276" s="161"/>
    </row>
    <row r="277" spans="2:7" x14ac:dyDescent="0.25">
      <c r="B277" s="169">
        <v>271</v>
      </c>
      <c r="C277" s="158"/>
      <c r="D277" s="158"/>
      <c r="E277" s="172"/>
      <c r="F277" s="158" t="e">
        <f>VLOOKUP(INGRESOS[[#This Row],[Código]],'LISTA DE CODIGOS'!$A:$E,2,FALSE)</f>
        <v>#N/A</v>
      </c>
      <c r="G277" s="161"/>
    </row>
    <row r="278" spans="2:7" x14ac:dyDescent="0.25">
      <c r="B278" s="169">
        <v>272</v>
      </c>
      <c r="C278" s="158"/>
      <c r="D278" s="158"/>
      <c r="E278" s="181"/>
      <c r="F278" s="158" t="e">
        <f>VLOOKUP(INGRESOS[[#This Row],[Código]],'LISTA DE CODIGOS'!$A:$E,2,FALSE)</f>
        <v>#N/A</v>
      </c>
      <c r="G278" s="161"/>
    </row>
    <row r="279" spans="2:7" x14ac:dyDescent="0.25">
      <c r="B279" s="169">
        <v>273</v>
      </c>
      <c r="C279" s="158"/>
      <c r="D279" s="158"/>
      <c r="E279" s="172"/>
      <c r="F279" s="158" t="e">
        <f>VLOOKUP(INGRESOS[[#This Row],[Código]],'LISTA DE CODIGOS'!$A:$E,2,FALSE)</f>
        <v>#N/A</v>
      </c>
      <c r="G279" s="161"/>
    </row>
    <row r="280" spans="2:7" x14ac:dyDescent="0.25">
      <c r="B280" s="169">
        <v>274</v>
      </c>
      <c r="C280" s="158"/>
      <c r="D280" s="158"/>
      <c r="E280" s="181"/>
      <c r="F280" s="158" t="e">
        <f>VLOOKUP(INGRESOS[[#This Row],[Código]],'LISTA DE CODIGOS'!$A:$E,2,FALSE)</f>
        <v>#N/A</v>
      </c>
      <c r="G280" s="161"/>
    </row>
    <row r="281" spans="2:7" x14ac:dyDescent="0.25">
      <c r="B281" s="169">
        <v>275</v>
      </c>
      <c r="C281" s="158"/>
      <c r="D281" s="158"/>
      <c r="E281" s="172"/>
      <c r="F281" s="158" t="e">
        <f>VLOOKUP(INGRESOS[[#This Row],[Código]],'LISTA DE CODIGOS'!$A:$E,2,FALSE)</f>
        <v>#N/A</v>
      </c>
      <c r="G281" s="161"/>
    </row>
    <row r="282" spans="2:7" x14ac:dyDescent="0.25">
      <c r="B282" s="169">
        <v>276</v>
      </c>
      <c r="C282" s="158"/>
      <c r="D282" s="158"/>
      <c r="E282" s="172"/>
      <c r="F282" s="158" t="e">
        <f>VLOOKUP(INGRESOS[[#This Row],[Código]],'LISTA DE CODIGOS'!$A:$E,2,FALSE)</f>
        <v>#N/A</v>
      </c>
      <c r="G282" s="161"/>
    </row>
    <row r="283" spans="2:7" x14ac:dyDescent="0.25">
      <c r="B283" s="169">
        <v>277</v>
      </c>
      <c r="C283" s="158"/>
      <c r="D283" s="158"/>
      <c r="E283" s="181"/>
      <c r="F283" s="158" t="e">
        <f>VLOOKUP(INGRESOS[[#This Row],[Código]],'LISTA DE CODIGOS'!$A:$E,2,FALSE)</f>
        <v>#N/A</v>
      </c>
      <c r="G283" s="161"/>
    </row>
    <row r="284" spans="2:7" x14ac:dyDescent="0.25">
      <c r="B284" s="169">
        <v>278</v>
      </c>
      <c r="C284" s="158"/>
      <c r="D284" s="158"/>
      <c r="E284" s="172"/>
      <c r="F284" s="158" t="e">
        <f>VLOOKUP(INGRESOS[[#This Row],[Código]],'LISTA DE CODIGOS'!$A:$E,2,FALSE)</f>
        <v>#N/A</v>
      </c>
      <c r="G284" s="161"/>
    </row>
    <row r="285" spans="2:7" x14ac:dyDescent="0.25">
      <c r="B285" s="169">
        <v>279</v>
      </c>
      <c r="C285" s="158"/>
      <c r="D285" s="158"/>
      <c r="E285" s="181"/>
      <c r="F285" s="158" t="e">
        <f>VLOOKUP(INGRESOS[[#This Row],[Código]],'LISTA DE CODIGOS'!$A:$E,2,FALSE)</f>
        <v>#N/A</v>
      </c>
      <c r="G285" s="161"/>
    </row>
    <row r="286" spans="2:7" x14ac:dyDescent="0.25">
      <c r="B286" s="169">
        <v>280</v>
      </c>
      <c r="C286" s="158"/>
      <c r="D286" s="158"/>
      <c r="E286" s="172"/>
      <c r="F286" s="158" t="e">
        <f>VLOOKUP(INGRESOS[[#This Row],[Código]],'LISTA DE CODIGOS'!$A:$E,2,FALSE)</f>
        <v>#N/A</v>
      </c>
      <c r="G286" s="161"/>
    </row>
    <row r="287" spans="2:7" x14ac:dyDescent="0.25">
      <c r="B287" s="169">
        <v>281</v>
      </c>
      <c r="C287" s="158"/>
      <c r="D287" s="158"/>
      <c r="E287" s="172"/>
      <c r="F287" s="158" t="e">
        <f>VLOOKUP(INGRESOS[[#This Row],[Código]],'LISTA DE CODIGOS'!$A:$E,2,FALSE)</f>
        <v>#N/A</v>
      </c>
      <c r="G287" s="161"/>
    </row>
    <row r="288" spans="2:7" x14ac:dyDescent="0.25">
      <c r="B288" s="169">
        <v>282</v>
      </c>
      <c r="C288" s="158"/>
      <c r="D288" s="158"/>
      <c r="E288" s="181"/>
      <c r="F288" s="158" t="e">
        <f>VLOOKUP(INGRESOS[[#This Row],[Código]],'LISTA DE CODIGOS'!$A:$E,2,FALSE)</f>
        <v>#N/A</v>
      </c>
      <c r="G288" s="161"/>
    </row>
    <row r="289" spans="2:7" x14ac:dyDescent="0.25">
      <c r="B289" s="169">
        <v>283</v>
      </c>
      <c r="C289" s="158"/>
      <c r="D289" s="158"/>
      <c r="E289" s="172"/>
      <c r="F289" s="158" t="e">
        <f>VLOOKUP(INGRESOS[[#This Row],[Código]],'LISTA DE CODIGOS'!$A:$E,2,FALSE)</f>
        <v>#N/A</v>
      </c>
      <c r="G289" s="161"/>
    </row>
    <row r="290" spans="2:7" x14ac:dyDescent="0.25">
      <c r="B290" s="169">
        <v>284</v>
      </c>
      <c r="C290" s="158"/>
      <c r="D290" s="158"/>
      <c r="E290" s="181"/>
      <c r="F290" s="158" t="e">
        <f>VLOOKUP(INGRESOS[[#This Row],[Código]],'LISTA DE CODIGOS'!$A:$E,2,FALSE)</f>
        <v>#N/A</v>
      </c>
      <c r="G290" s="161"/>
    </row>
    <row r="291" spans="2:7" x14ac:dyDescent="0.25">
      <c r="B291" s="169">
        <v>285</v>
      </c>
      <c r="C291" s="158"/>
      <c r="D291" s="158"/>
      <c r="E291" s="172"/>
      <c r="F291" s="158" t="e">
        <f>VLOOKUP(INGRESOS[[#This Row],[Código]],'LISTA DE CODIGOS'!$A:$E,2,FALSE)</f>
        <v>#N/A</v>
      </c>
      <c r="G291" s="161"/>
    </row>
    <row r="292" spans="2:7" x14ac:dyDescent="0.25">
      <c r="B292" s="169">
        <v>286</v>
      </c>
      <c r="C292" s="158"/>
      <c r="D292" s="158"/>
      <c r="E292" s="172"/>
      <c r="F292" s="158" t="e">
        <f>VLOOKUP(INGRESOS[[#This Row],[Código]],'LISTA DE CODIGOS'!$A:$E,2,FALSE)</f>
        <v>#N/A</v>
      </c>
      <c r="G292" s="161"/>
    </row>
    <row r="293" spans="2:7" x14ac:dyDescent="0.25">
      <c r="B293" s="169">
        <v>287</v>
      </c>
      <c r="C293" s="158"/>
      <c r="D293" s="158"/>
      <c r="E293" s="181"/>
      <c r="F293" s="158" t="e">
        <f>VLOOKUP(INGRESOS[[#This Row],[Código]],'LISTA DE CODIGOS'!$A:$E,2,FALSE)</f>
        <v>#N/A</v>
      </c>
      <c r="G293" s="161"/>
    </row>
    <row r="294" spans="2:7" x14ac:dyDescent="0.25">
      <c r="B294" s="169">
        <v>288</v>
      </c>
      <c r="C294" s="158"/>
      <c r="D294" s="158"/>
      <c r="E294" s="172"/>
      <c r="F294" s="158" t="e">
        <f>VLOOKUP(INGRESOS[[#This Row],[Código]],'LISTA DE CODIGOS'!$A:$E,2,FALSE)</f>
        <v>#N/A</v>
      </c>
      <c r="G294" s="161"/>
    </row>
    <row r="295" spans="2:7" x14ac:dyDescent="0.25">
      <c r="B295" s="169">
        <v>289</v>
      </c>
      <c r="C295" s="158"/>
      <c r="D295" s="158"/>
      <c r="E295" s="181"/>
      <c r="F295" s="158" t="e">
        <f>VLOOKUP(INGRESOS[[#This Row],[Código]],'LISTA DE CODIGOS'!$A:$E,2,FALSE)</f>
        <v>#N/A</v>
      </c>
      <c r="G295" s="161"/>
    </row>
    <row r="296" spans="2:7" x14ac:dyDescent="0.25">
      <c r="B296" s="169">
        <v>290</v>
      </c>
      <c r="C296" s="158"/>
      <c r="D296" s="158"/>
      <c r="E296" s="172"/>
      <c r="F296" s="158" t="e">
        <f>VLOOKUP(INGRESOS[[#This Row],[Código]],'LISTA DE CODIGOS'!$A:$E,2,FALSE)</f>
        <v>#N/A</v>
      </c>
      <c r="G296" s="161"/>
    </row>
    <row r="297" spans="2:7" x14ac:dyDescent="0.25">
      <c r="B297" s="169">
        <v>291</v>
      </c>
      <c r="C297" s="158"/>
      <c r="D297" s="158"/>
      <c r="E297" s="172"/>
      <c r="F297" s="158" t="e">
        <f>VLOOKUP(INGRESOS[[#This Row],[Código]],'LISTA DE CODIGOS'!$A:$E,2,FALSE)</f>
        <v>#N/A</v>
      </c>
      <c r="G297" s="161"/>
    </row>
    <row r="298" spans="2:7" x14ac:dyDescent="0.25">
      <c r="B298" s="169">
        <v>292</v>
      </c>
      <c r="C298" s="158"/>
      <c r="D298" s="158"/>
      <c r="E298" s="181"/>
      <c r="F298" s="158" t="e">
        <f>VLOOKUP(INGRESOS[[#This Row],[Código]],'LISTA DE CODIGOS'!$A:$E,2,FALSE)</f>
        <v>#N/A</v>
      </c>
      <c r="G298" s="161"/>
    </row>
    <row r="299" spans="2:7" x14ac:dyDescent="0.25">
      <c r="B299" s="169">
        <v>293</v>
      </c>
      <c r="C299" s="158"/>
      <c r="D299" s="158"/>
      <c r="E299" s="172"/>
      <c r="F299" s="158" t="e">
        <f>VLOOKUP(INGRESOS[[#This Row],[Código]],'LISTA DE CODIGOS'!$A:$E,2,FALSE)</f>
        <v>#N/A</v>
      </c>
      <c r="G299" s="161"/>
    </row>
    <row r="300" spans="2:7" x14ac:dyDescent="0.25">
      <c r="B300" s="169">
        <v>294</v>
      </c>
      <c r="C300" s="158"/>
      <c r="D300" s="158"/>
      <c r="E300" s="181"/>
      <c r="F300" s="158" t="e">
        <f>VLOOKUP(INGRESOS[[#This Row],[Código]],'LISTA DE CODIGOS'!$A:$E,2,FALSE)</f>
        <v>#N/A</v>
      </c>
      <c r="G300" s="161"/>
    </row>
    <row r="301" spans="2:7" x14ac:dyDescent="0.25">
      <c r="B301" s="169">
        <v>295</v>
      </c>
      <c r="C301" s="158"/>
      <c r="D301" s="158"/>
      <c r="E301" s="172"/>
      <c r="F301" s="158" t="e">
        <f>VLOOKUP(INGRESOS[[#This Row],[Código]],'LISTA DE CODIGOS'!$A:$E,2,FALSE)</f>
        <v>#N/A</v>
      </c>
      <c r="G301" s="161"/>
    </row>
    <row r="302" spans="2:7" x14ac:dyDescent="0.25">
      <c r="B302" s="169">
        <v>296</v>
      </c>
      <c r="C302" s="158"/>
      <c r="D302" s="158"/>
      <c r="E302" s="172"/>
      <c r="F302" s="158" t="e">
        <f>VLOOKUP(INGRESOS[[#This Row],[Código]],'LISTA DE CODIGOS'!$A:$E,2,FALSE)</f>
        <v>#N/A</v>
      </c>
      <c r="G302" s="161"/>
    </row>
    <row r="303" spans="2:7" x14ac:dyDescent="0.25">
      <c r="B303" s="169">
        <v>297</v>
      </c>
      <c r="C303" s="158"/>
      <c r="D303" s="158"/>
      <c r="E303" s="181"/>
      <c r="F303" s="158" t="e">
        <f>VLOOKUP(INGRESOS[[#This Row],[Código]],'LISTA DE CODIGOS'!$A:$E,2,FALSE)</f>
        <v>#N/A</v>
      </c>
      <c r="G303" s="161"/>
    </row>
    <row r="304" spans="2:7" x14ac:dyDescent="0.25">
      <c r="B304" s="169">
        <v>298</v>
      </c>
      <c r="C304" s="158"/>
      <c r="D304" s="158"/>
      <c r="E304" s="172"/>
      <c r="F304" s="158" t="e">
        <f>VLOOKUP(INGRESOS[[#This Row],[Código]],'LISTA DE CODIGOS'!$A:$E,2,FALSE)</f>
        <v>#N/A</v>
      </c>
      <c r="G304" s="161"/>
    </row>
    <row r="305" spans="2:7" x14ac:dyDescent="0.25">
      <c r="B305" s="169">
        <v>299</v>
      </c>
      <c r="C305" s="158"/>
      <c r="D305" s="158"/>
      <c r="E305" s="181"/>
      <c r="F305" s="158" t="e">
        <f>VLOOKUP(INGRESOS[[#This Row],[Código]],'LISTA DE CODIGOS'!$A:$E,2,FALSE)</f>
        <v>#N/A</v>
      </c>
      <c r="G305" s="161"/>
    </row>
    <row r="306" spans="2:7" x14ac:dyDescent="0.25">
      <c r="B306" s="169">
        <v>300</v>
      </c>
      <c r="C306" s="158"/>
      <c r="D306" s="158"/>
      <c r="E306" s="172"/>
      <c r="F306" s="158" t="e">
        <f>VLOOKUP(INGRESOS[[#This Row],[Código]],'LISTA DE CODIGOS'!$A:$E,2,FALSE)</f>
        <v>#N/A</v>
      </c>
      <c r="G306" s="161"/>
    </row>
    <row r="307" spans="2:7" x14ac:dyDescent="0.25">
      <c r="B307" s="169">
        <v>301</v>
      </c>
      <c r="C307" s="158"/>
      <c r="D307" s="158"/>
      <c r="E307" s="172"/>
      <c r="F307" s="158" t="e">
        <f>VLOOKUP(INGRESOS[[#This Row],[Código]],'LISTA DE CODIGOS'!$A:$E,2,FALSE)</f>
        <v>#N/A</v>
      </c>
      <c r="G307" s="161"/>
    </row>
    <row r="308" spans="2:7" x14ac:dyDescent="0.25">
      <c r="B308" s="169">
        <v>302</v>
      </c>
      <c r="C308" s="158"/>
      <c r="D308" s="158"/>
      <c r="E308" s="181"/>
      <c r="F308" s="158" t="e">
        <f>VLOOKUP(INGRESOS[[#This Row],[Código]],'LISTA DE CODIGOS'!$A:$E,2,FALSE)</f>
        <v>#N/A</v>
      </c>
      <c r="G308" s="161"/>
    </row>
    <row r="309" spans="2:7" x14ac:dyDescent="0.25">
      <c r="B309" s="169">
        <v>303</v>
      </c>
      <c r="C309" s="158"/>
      <c r="D309" s="158"/>
      <c r="E309" s="172"/>
      <c r="F309" s="158" t="e">
        <f>VLOOKUP(INGRESOS[[#This Row],[Código]],'LISTA DE CODIGOS'!$A:$E,2,FALSE)</f>
        <v>#N/A</v>
      </c>
      <c r="G309" s="161"/>
    </row>
    <row r="310" spans="2:7" x14ac:dyDescent="0.25">
      <c r="B310" s="169">
        <v>304</v>
      </c>
      <c r="C310" s="158"/>
      <c r="D310" s="158"/>
      <c r="E310" s="181"/>
      <c r="F310" s="158" t="e">
        <f>VLOOKUP(INGRESOS[[#This Row],[Código]],'LISTA DE CODIGOS'!$A:$E,2,FALSE)</f>
        <v>#N/A</v>
      </c>
      <c r="G310" s="161"/>
    </row>
    <row r="311" spans="2:7" x14ac:dyDescent="0.25">
      <c r="B311" s="169">
        <v>305</v>
      </c>
      <c r="C311" s="158"/>
      <c r="D311" s="158"/>
      <c r="E311" s="172"/>
      <c r="F311" s="158" t="e">
        <f>VLOOKUP(INGRESOS[[#This Row],[Código]],'LISTA DE CODIGOS'!$A:$E,2,FALSE)</f>
        <v>#N/A</v>
      </c>
      <c r="G311" s="161"/>
    </row>
    <row r="312" spans="2:7" x14ac:dyDescent="0.25">
      <c r="B312" s="169">
        <v>306</v>
      </c>
      <c r="C312" s="158"/>
      <c r="D312" s="158"/>
      <c r="E312" s="172"/>
      <c r="F312" s="158" t="e">
        <f>VLOOKUP(INGRESOS[[#This Row],[Código]],'LISTA DE CODIGOS'!$A:$E,2,FALSE)</f>
        <v>#N/A</v>
      </c>
      <c r="G312" s="161"/>
    </row>
    <row r="313" spans="2:7" x14ac:dyDescent="0.25">
      <c r="B313" s="169">
        <v>307</v>
      </c>
      <c r="C313" s="158"/>
      <c r="D313" s="158"/>
      <c r="E313" s="181"/>
      <c r="F313" s="158" t="e">
        <f>VLOOKUP(INGRESOS[[#This Row],[Código]],'LISTA DE CODIGOS'!$A:$E,2,FALSE)</f>
        <v>#N/A</v>
      </c>
      <c r="G313" s="161"/>
    </row>
    <row r="314" spans="2:7" x14ac:dyDescent="0.25">
      <c r="B314" s="169">
        <v>308</v>
      </c>
      <c r="C314" s="158"/>
      <c r="D314" s="158"/>
      <c r="E314" s="172"/>
      <c r="F314" s="158" t="e">
        <f>VLOOKUP(INGRESOS[[#This Row],[Código]],'LISTA DE CODIGOS'!$A:$E,2,FALSE)</f>
        <v>#N/A</v>
      </c>
      <c r="G314" s="161"/>
    </row>
    <row r="315" spans="2:7" x14ac:dyDescent="0.25">
      <c r="B315" s="169">
        <v>309</v>
      </c>
      <c r="C315" s="158"/>
      <c r="D315" s="158"/>
      <c r="E315" s="181"/>
      <c r="F315" s="158" t="e">
        <f>VLOOKUP(INGRESOS[[#This Row],[Código]],'LISTA DE CODIGOS'!$A:$E,2,FALSE)</f>
        <v>#N/A</v>
      </c>
      <c r="G315" s="161"/>
    </row>
    <row r="316" spans="2:7" x14ac:dyDescent="0.25">
      <c r="B316" s="169">
        <v>310</v>
      </c>
      <c r="C316" s="158"/>
      <c r="D316" s="158"/>
      <c r="E316" s="172"/>
      <c r="F316" s="158" t="e">
        <f>VLOOKUP(INGRESOS[[#This Row],[Código]],'LISTA DE CODIGOS'!$A:$E,2,FALSE)</f>
        <v>#N/A</v>
      </c>
      <c r="G316" s="161"/>
    </row>
    <row r="317" spans="2:7" x14ac:dyDescent="0.25">
      <c r="B317" s="169">
        <v>311</v>
      </c>
      <c r="C317" s="158"/>
      <c r="D317" s="158"/>
      <c r="E317" s="172"/>
      <c r="F317" s="158" t="e">
        <f>VLOOKUP(INGRESOS[[#This Row],[Código]],'LISTA DE CODIGOS'!$A:$E,2,FALSE)</f>
        <v>#N/A</v>
      </c>
      <c r="G317" s="161"/>
    </row>
    <row r="318" spans="2:7" x14ac:dyDescent="0.25">
      <c r="B318" s="169">
        <v>312</v>
      </c>
      <c r="C318" s="158"/>
      <c r="D318" s="158"/>
      <c r="E318" s="181"/>
      <c r="F318" s="158" t="e">
        <f>VLOOKUP(INGRESOS[[#This Row],[Código]],'LISTA DE CODIGOS'!$A:$E,2,FALSE)</f>
        <v>#N/A</v>
      </c>
      <c r="G318" s="161"/>
    </row>
    <row r="319" spans="2:7" x14ac:dyDescent="0.25">
      <c r="B319" s="169">
        <v>313</v>
      </c>
      <c r="C319" s="158"/>
      <c r="D319" s="158"/>
      <c r="E319" s="172"/>
      <c r="F319" s="158" t="e">
        <f>VLOOKUP(INGRESOS[[#This Row],[Código]],'LISTA DE CODIGOS'!$A:$E,2,FALSE)</f>
        <v>#N/A</v>
      </c>
      <c r="G319" s="161"/>
    </row>
    <row r="320" spans="2:7" x14ac:dyDescent="0.25">
      <c r="B320" s="169">
        <v>314</v>
      </c>
      <c r="C320" s="158"/>
      <c r="D320" s="158"/>
      <c r="E320" s="181"/>
      <c r="F320" s="158" t="e">
        <f>VLOOKUP(INGRESOS[[#This Row],[Código]],'LISTA DE CODIGOS'!$A:$E,2,FALSE)</f>
        <v>#N/A</v>
      </c>
      <c r="G320" s="161"/>
    </row>
    <row r="321" spans="2:7" x14ac:dyDescent="0.25">
      <c r="B321" s="169">
        <v>315</v>
      </c>
      <c r="C321" s="158"/>
      <c r="D321" s="158"/>
      <c r="E321" s="172"/>
      <c r="F321" s="158" t="e">
        <f>VLOOKUP(INGRESOS[[#This Row],[Código]],'LISTA DE CODIGOS'!$A:$E,2,FALSE)</f>
        <v>#N/A</v>
      </c>
      <c r="G321" s="161"/>
    </row>
    <row r="322" spans="2:7" x14ac:dyDescent="0.25">
      <c r="B322" s="169">
        <v>316</v>
      </c>
      <c r="C322" s="158"/>
      <c r="D322" s="158"/>
      <c r="E322" s="172"/>
      <c r="F322" s="158" t="e">
        <f>VLOOKUP(INGRESOS[[#This Row],[Código]],'LISTA DE CODIGOS'!$A:$E,2,FALSE)</f>
        <v>#N/A</v>
      </c>
      <c r="G322" s="161"/>
    </row>
    <row r="323" spans="2:7" x14ac:dyDescent="0.25">
      <c r="B323" s="169">
        <v>317</v>
      </c>
      <c r="C323" s="158"/>
      <c r="D323" s="158"/>
      <c r="E323" s="181"/>
      <c r="F323" s="158" t="e">
        <f>VLOOKUP(INGRESOS[[#This Row],[Código]],'LISTA DE CODIGOS'!$A:$E,2,FALSE)</f>
        <v>#N/A</v>
      </c>
      <c r="G323" s="161"/>
    </row>
    <row r="324" spans="2:7" x14ac:dyDescent="0.25">
      <c r="B324" s="169">
        <v>318</v>
      </c>
      <c r="C324" s="158"/>
      <c r="D324" s="158"/>
      <c r="E324" s="172"/>
      <c r="F324" s="158" t="e">
        <f>VLOOKUP(INGRESOS[[#This Row],[Código]],'LISTA DE CODIGOS'!$A:$E,2,FALSE)</f>
        <v>#N/A</v>
      </c>
      <c r="G324" s="161"/>
    </row>
    <row r="325" spans="2:7" x14ac:dyDescent="0.25">
      <c r="B325" s="169">
        <v>319</v>
      </c>
      <c r="C325" s="158"/>
      <c r="D325" s="158"/>
      <c r="E325" s="181"/>
      <c r="F325" s="158" t="e">
        <f>VLOOKUP(INGRESOS[[#This Row],[Código]],'LISTA DE CODIGOS'!$A:$E,2,FALSE)</f>
        <v>#N/A</v>
      </c>
      <c r="G325" s="161"/>
    </row>
    <row r="326" spans="2:7" x14ac:dyDescent="0.25">
      <c r="B326" s="169">
        <v>320</v>
      </c>
      <c r="C326" s="158"/>
      <c r="D326" s="158"/>
      <c r="E326" s="172"/>
      <c r="F326" s="158" t="e">
        <f>VLOOKUP(INGRESOS[[#This Row],[Código]],'LISTA DE CODIGOS'!$A:$E,2,FALSE)</f>
        <v>#N/A</v>
      </c>
      <c r="G326" s="161"/>
    </row>
    <row r="327" spans="2:7" x14ac:dyDescent="0.25">
      <c r="B327" s="169">
        <v>321</v>
      </c>
      <c r="C327" s="158"/>
      <c r="D327" s="158"/>
      <c r="E327" s="181"/>
      <c r="F327" s="158" t="e">
        <f>VLOOKUP(INGRESOS[[#This Row],[Código]],'LISTA DE CODIGOS'!$A:$E,2,FALSE)</f>
        <v>#N/A</v>
      </c>
      <c r="G327" s="161"/>
    </row>
    <row r="328" spans="2:7" x14ac:dyDescent="0.25">
      <c r="B328" s="169">
        <v>322</v>
      </c>
      <c r="C328" s="158"/>
      <c r="D328" s="158"/>
      <c r="E328" s="172"/>
      <c r="F328" s="158" t="e">
        <f>VLOOKUP(INGRESOS[[#This Row],[Código]],'LISTA DE CODIGOS'!$A:$E,2,FALSE)</f>
        <v>#N/A</v>
      </c>
      <c r="G328" s="161"/>
    </row>
    <row r="329" spans="2:7" x14ac:dyDescent="0.25">
      <c r="B329" s="169">
        <v>323</v>
      </c>
      <c r="C329" s="158"/>
      <c r="D329" s="158"/>
      <c r="E329" s="172"/>
      <c r="F329" s="158" t="e">
        <f>VLOOKUP(INGRESOS[[#This Row],[Código]],'LISTA DE CODIGOS'!$A:$E,2,FALSE)</f>
        <v>#N/A</v>
      </c>
      <c r="G329" s="161"/>
    </row>
    <row r="330" spans="2:7" x14ac:dyDescent="0.25">
      <c r="B330" s="169">
        <v>324</v>
      </c>
      <c r="C330" s="158"/>
      <c r="D330" s="158"/>
      <c r="E330" s="181"/>
      <c r="F330" s="158" t="e">
        <f>VLOOKUP(INGRESOS[[#This Row],[Código]],'LISTA DE CODIGOS'!$A:$E,2,FALSE)</f>
        <v>#N/A</v>
      </c>
      <c r="G330" s="161"/>
    </row>
    <row r="331" spans="2:7" x14ac:dyDescent="0.25">
      <c r="B331" s="169">
        <v>325</v>
      </c>
      <c r="C331" s="158"/>
      <c r="D331" s="158"/>
      <c r="E331" s="172"/>
      <c r="F331" s="158" t="e">
        <f>VLOOKUP(INGRESOS[[#This Row],[Código]],'LISTA DE CODIGOS'!$A:$E,2,FALSE)</f>
        <v>#N/A</v>
      </c>
      <c r="G331" s="161"/>
    </row>
    <row r="332" spans="2:7" x14ac:dyDescent="0.25">
      <c r="B332" s="169">
        <v>326</v>
      </c>
      <c r="C332" s="158"/>
      <c r="D332" s="158"/>
      <c r="E332" s="181"/>
      <c r="F332" s="158" t="e">
        <f>VLOOKUP(INGRESOS[[#This Row],[Código]],'LISTA DE CODIGOS'!$A:$E,2,FALSE)</f>
        <v>#N/A</v>
      </c>
      <c r="G332" s="161"/>
    </row>
    <row r="333" spans="2:7" x14ac:dyDescent="0.25">
      <c r="B333" s="169">
        <v>327</v>
      </c>
      <c r="C333" s="158"/>
      <c r="D333" s="158"/>
      <c r="E333" s="172"/>
      <c r="F333" s="158" t="e">
        <f>VLOOKUP(INGRESOS[[#This Row],[Código]],'LISTA DE CODIGOS'!$A:$E,2,FALSE)</f>
        <v>#N/A</v>
      </c>
      <c r="G333" s="161"/>
    </row>
    <row r="334" spans="2:7" x14ac:dyDescent="0.25">
      <c r="B334" s="169">
        <v>328</v>
      </c>
      <c r="C334" s="158"/>
      <c r="D334" s="158"/>
      <c r="E334" s="172"/>
      <c r="F334" s="158" t="e">
        <f>VLOOKUP(INGRESOS[[#This Row],[Código]],'LISTA DE CODIGOS'!$A:$E,2,FALSE)</f>
        <v>#N/A</v>
      </c>
      <c r="G334" s="161"/>
    </row>
    <row r="335" spans="2:7" x14ac:dyDescent="0.25">
      <c r="B335" s="169">
        <v>329</v>
      </c>
      <c r="C335" s="158"/>
      <c r="D335" s="158"/>
      <c r="E335" s="181"/>
      <c r="F335" s="158" t="e">
        <f>VLOOKUP(INGRESOS[[#This Row],[Código]],'LISTA DE CODIGOS'!$A:$E,2,FALSE)</f>
        <v>#N/A</v>
      </c>
      <c r="G335" s="161"/>
    </row>
    <row r="336" spans="2:7" x14ac:dyDescent="0.25">
      <c r="B336" s="169">
        <v>330</v>
      </c>
      <c r="C336" s="158"/>
      <c r="D336" s="158"/>
      <c r="E336" s="172"/>
      <c r="F336" s="158" t="e">
        <f>VLOOKUP(INGRESOS[[#This Row],[Código]],'LISTA DE CODIGOS'!$A:$E,2,FALSE)</f>
        <v>#N/A</v>
      </c>
      <c r="G336" s="161"/>
    </row>
    <row r="337" spans="2:7" x14ac:dyDescent="0.25">
      <c r="B337" s="169">
        <v>331</v>
      </c>
      <c r="C337" s="158"/>
      <c r="D337" s="158"/>
      <c r="E337" s="181"/>
      <c r="F337" s="158" t="e">
        <f>VLOOKUP(INGRESOS[[#This Row],[Código]],'LISTA DE CODIGOS'!$A:$E,2,FALSE)</f>
        <v>#N/A</v>
      </c>
      <c r="G337" s="161"/>
    </row>
    <row r="338" spans="2:7" x14ac:dyDescent="0.25">
      <c r="B338" s="169">
        <v>332</v>
      </c>
      <c r="C338" s="158"/>
      <c r="D338" s="158"/>
      <c r="E338" s="172"/>
      <c r="F338" s="158" t="e">
        <f>VLOOKUP(INGRESOS[[#This Row],[Código]],'LISTA DE CODIGOS'!$A:$E,2,FALSE)</f>
        <v>#N/A</v>
      </c>
      <c r="G338" s="161"/>
    </row>
    <row r="339" spans="2:7" x14ac:dyDescent="0.25">
      <c r="B339" s="169">
        <v>333</v>
      </c>
      <c r="C339" s="158"/>
      <c r="D339" s="158"/>
      <c r="E339" s="172"/>
      <c r="F339" s="158" t="e">
        <f>VLOOKUP(INGRESOS[[#This Row],[Código]],'LISTA DE CODIGOS'!$A:$E,2,FALSE)</f>
        <v>#N/A</v>
      </c>
      <c r="G339" s="161"/>
    </row>
    <row r="340" spans="2:7" x14ac:dyDescent="0.25">
      <c r="B340" s="169">
        <v>334</v>
      </c>
      <c r="C340" s="158"/>
      <c r="D340" s="158"/>
      <c r="E340" s="181"/>
      <c r="F340" s="158" t="e">
        <f>VLOOKUP(INGRESOS[[#This Row],[Código]],'LISTA DE CODIGOS'!$A:$E,2,FALSE)</f>
        <v>#N/A</v>
      </c>
      <c r="G340" s="161"/>
    </row>
    <row r="341" spans="2:7" x14ac:dyDescent="0.25">
      <c r="B341" s="169">
        <v>335</v>
      </c>
      <c r="C341" s="158"/>
      <c r="D341" s="158"/>
      <c r="E341" s="172"/>
      <c r="F341" s="158" t="e">
        <f>VLOOKUP(INGRESOS[[#This Row],[Código]],'LISTA DE CODIGOS'!$A:$E,2,FALSE)</f>
        <v>#N/A</v>
      </c>
      <c r="G341" s="161"/>
    </row>
    <row r="342" spans="2:7" x14ac:dyDescent="0.25">
      <c r="B342" s="169">
        <v>336</v>
      </c>
      <c r="C342" s="158"/>
      <c r="D342" s="158"/>
      <c r="E342" s="181"/>
      <c r="F342" s="158" t="e">
        <f>VLOOKUP(INGRESOS[[#This Row],[Código]],'LISTA DE CODIGOS'!$A:$E,2,FALSE)</f>
        <v>#N/A</v>
      </c>
      <c r="G342" s="161"/>
    </row>
    <row r="343" spans="2:7" x14ac:dyDescent="0.25">
      <c r="B343" s="169">
        <v>337</v>
      </c>
      <c r="C343" s="158"/>
      <c r="D343" s="158"/>
      <c r="E343" s="172"/>
      <c r="F343" s="158" t="e">
        <f>VLOOKUP(INGRESOS[[#This Row],[Código]],'LISTA DE CODIGOS'!$A:$E,2,FALSE)</f>
        <v>#N/A</v>
      </c>
      <c r="G343" s="161"/>
    </row>
    <row r="344" spans="2:7" x14ac:dyDescent="0.25">
      <c r="B344" s="169">
        <v>338</v>
      </c>
      <c r="C344" s="158"/>
      <c r="D344" s="158"/>
      <c r="E344" s="172"/>
      <c r="F344" s="158" t="e">
        <f>VLOOKUP(INGRESOS[[#This Row],[Código]],'LISTA DE CODIGOS'!$A:$E,2,FALSE)</f>
        <v>#N/A</v>
      </c>
      <c r="G344" s="161"/>
    </row>
    <row r="345" spans="2:7" x14ac:dyDescent="0.25">
      <c r="B345" s="169">
        <v>339</v>
      </c>
      <c r="C345" s="158"/>
      <c r="D345" s="158"/>
      <c r="E345" s="181"/>
      <c r="F345" s="158" t="e">
        <f>VLOOKUP(INGRESOS[[#This Row],[Código]],'LISTA DE CODIGOS'!$A:$E,2,FALSE)</f>
        <v>#N/A</v>
      </c>
      <c r="G345" s="161"/>
    </row>
    <row r="346" spans="2:7" x14ac:dyDescent="0.25">
      <c r="B346" s="169">
        <v>340</v>
      </c>
      <c r="C346" s="158"/>
      <c r="D346" s="158"/>
      <c r="E346" s="172"/>
      <c r="F346" s="158" t="e">
        <f>VLOOKUP(INGRESOS[[#This Row],[Código]],'LISTA DE CODIGOS'!$A:$E,2,FALSE)</f>
        <v>#N/A</v>
      </c>
      <c r="G346" s="161"/>
    </row>
    <row r="347" spans="2:7" x14ac:dyDescent="0.25">
      <c r="B347" s="169">
        <v>341</v>
      </c>
      <c r="C347" s="158"/>
      <c r="D347" s="158"/>
      <c r="E347" s="181"/>
      <c r="F347" s="158" t="e">
        <f>VLOOKUP(INGRESOS[[#This Row],[Código]],'LISTA DE CODIGOS'!$A:$E,2,FALSE)</f>
        <v>#N/A</v>
      </c>
      <c r="G347" s="161"/>
    </row>
    <row r="348" spans="2:7" x14ac:dyDescent="0.25">
      <c r="B348" s="169">
        <v>342</v>
      </c>
      <c r="C348" s="158"/>
      <c r="D348" s="158"/>
      <c r="E348" s="172"/>
      <c r="F348" s="158" t="e">
        <f>VLOOKUP(INGRESOS[[#This Row],[Código]],'LISTA DE CODIGOS'!$A:$E,2,FALSE)</f>
        <v>#N/A</v>
      </c>
      <c r="G348" s="161"/>
    </row>
    <row r="349" spans="2:7" x14ac:dyDescent="0.25">
      <c r="B349" s="169">
        <v>343</v>
      </c>
      <c r="C349" s="158"/>
      <c r="D349" s="158"/>
      <c r="E349" s="172"/>
      <c r="F349" s="158" t="e">
        <f>VLOOKUP(INGRESOS[[#This Row],[Código]],'LISTA DE CODIGOS'!$A:$E,2,FALSE)</f>
        <v>#N/A</v>
      </c>
      <c r="G349" s="161"/>
    </row>
    <row r="350" spans="2:7" x14ac:dyDescent="0.25">
      <c r="B350" s="169">
        <v>344</v>
      </c>
      <c r="C350" s="158"/>
      <c r="D350" s="158"/>
      <c r="E350" s="181"/>
      <c r="F350" s="158" t="e">
        <f>VLOOKUP(INGRESOS[[#This Row],[Código]],'LISTA DE CODIGOS'!$A:$E,2,FALSE)</f>
        <v>#N/A</v>
      </c>
      <c r="G350" s="161"/>
    </row>
    <row r="351" spans="2:7" x14ac:dyDescent="0.25">
      <c r="B351" s="169">
        <v>345</v>
      </c>
      <c r="C351" s="158"/>
      <c r="D351" s="158"/>
      <c r="E351" s="172"/>
      <c r="F351" s="158" t="e">
        <f>VLOOKUP(INGRESOS[[#This Row],[Código]],'LISTA DE CODIGOS'!$A:$E,2,FALSE)</f>
        <v>#N/A</v>
      </c>
      <c r="G351" s="161"/>
    </row>
    <row r="352" spans="2:7" x14ac:dyDescent="0.25">
      <c r="B352" s="169">
        <v>346</v>
      </c>
      <c r="C352" s="158"/>
      <c r="D352" s="158"/>
      <c r="E352" s="181"/>
      <c r="F352" s="158" t="e">
        <f>VLOOKUP(INGRESOS[[#This Row],[Código]],'LISTA DE CODIGOS'!$A:$E,2,FALSE)</f>
        <v>#N/A</v>
      </c>
      <c r="G352" s="161"/>
    </row>
    <row r="353" spans="2:7" x14ac:dyDescent="0.25">
      <c r="B353" s="169">
        <v>347</v>
      </c>
      <c r="C353" s="158"/>
      <c r="D353" s="158"/>
      <c r="E353" s="172"/>
      <c r="F353" s="158" t="e">
        <f>VLOOKUP(INGRESOS[[#This Row],[Código]],'LISTA DE CODIGOS'!$A:$E,2,FALSE)</f>
        <v>#N/A</v>
      </c>
      <c r="G353" s="161"/>
    </row>
    <row r="354" spans="2:7" x14ac:dyDescent="0.25">
      <c r="B354" s="169">
        <v>348</v>
      </c>
      <c r="C354" s="158"/>
      <c r="D354" s="158"/>
      <c r="E354" s="172"/>
      <c r="F354" s="158" t="e">
        <f>VLOOKUP(INGRESOS[[#This Row],[Código]],'LISTA DE CODIGOS'!$A:$E,2,FALSE)</f>
        <v>#N/A</v>
      </c>
      <c r="G354" s="161"/>
    </row>
    <row r="355" spans="2:7" x14ac:dyDescent="0.25">
      <c r="B355" s="169">
        <v>349</v>
      </c>
      <c r="C355" s="158"/>
      <c r="D355" s="158"/>
      <c r="E355" s="181"/>
      <c r="F355" s="158" t="e">
        <f>VLOOKUP(INGRESOS[[#This Row],[Código]],'LISTA DE CODIGOS'!$A:$E,2,FALSE)</f>
        <v>#N/A</v>
      </c>
      <c r="G355" s="161"/>
    </row>
    <row r="356" spans="2:7" x14ac:dyDescent="0.25">
      <c r="B356" s="169">
        <v>350</v>
      </c>
      <c r="C356" s="158"/>
      <c r="D356" s="158"/>
      <c r="E356" s="172"/>
      <c r="F356" s="158" t="e">
        <f>VLOOKUP(INGRESOS[[#This Row],[Código]],'LISTA DE CODIGOS'!$A:$E,2,FALSE)</f>
        <v>#N/A</v>
      </c>
      <c r="G356" s="161"/>
    </row>
    <row r="357" spans="2:7" x14ac:dyDescent="0.25">
      <c r="B357" s="169">
        <v>351</v>
      </c>
      <c r="C357" s="158"/>
      <c r="D357" s="158"/>
      <c r="E357" s="181"/>
      <c r="F357" s="158" t="e">
        <f>VLOOKUP(INGRESOS[[#This Row],[Código]],'LISTA DE CODIGOS'!$A:$E,2,FALSE)</f>
        <v>#N/A</v>
      </c>
      <c r="G357" s="161"/>
    </row>
    <row r="358" spans="2:7" x14ac:dyDescent="0.25">
      <c r="B358" s="169">
        <v>352</v>
      </c>
      <c r="C358" s="158"/>
      <c r="D358" s="158"/>
      <c r="E358" s="172"/>
      <c r="F358" s="158" t="e">
        <f>VLOOKUP(INGRESOS[[#This Row],[Código]],'LISTA DE CODIGOS'!$A:$E,2,FALSE)</f>
        <v>#N/A</v>
      </c>
      <c r="G358" s="161"/>
    </row>
    <row r="359" spans="2:7" x14ac:dyDescent="0.25">
      <c r="B359" s="169">
        <v>353</v>
      </c>
      <c r="C359" s="158"/>
      <c r="D359" s="158"/>
      <c r="E359" s="172"/>
      <c r="F359" s="158" t="e">
        <f>VLOOKUP(INGRESOS[[#This Row],[Código]],'LISTA DE CODIGOS'!$A:$E,2,FALSE)</f>
        <v>#N/A</v>
      </c>
      <c r="G359" s="161"/>
    </row>
    <row r="360" spans="2:7" x14ac:dyDescent="0.25">
      <c r="B360" s="169">
        <v>354</v>
      </c>
      <c r="C360" s="158"/>
      <c r="D360" s="158"/>
      <c r="E360" s="181"/>
      <c r="F360" s="158" t="e">
        <f>VLOOKUP(INGRESOS[[#This Row],[Código]],'LISTA DE CODIGOS'!$A:$E,2,FALSE)</f>
        <v>#N/A</v>
      </c>
      <c r="G360" s="161"/>
    </row>
    <row r="361" spans="2:7" x14ac:dyDescent="0.25">
      <c r="B361" s="169">
        <v>355</v>
      </c>
      <c r="C361" s="158"/>
      <c r="D361" s="158"/>
      <c r="E361" s="172"/>
      <c r="F361" s="158" t="e">
        <f>VLOOKUP(INGRESOS[[#This Row],[Código]],'LISTA DE CODIGOS'!$A:$E,2,FALSE)</f>
        <v>#N/A</v>
      </c>
      <c r="G361" s="161"/>
    </row>
    <row r="362" spans="2:7" x14ac:dyDescent="0.25">
      <c r="B362" s="169">
        <v>356</v>
      </c>
      <c r="C362" s="158"/>
      <c r="D362" s="158"/>
      <c r="E362" s="181"/>
      <c r="F362" s="158" t="e">
        <f>VLOOKUP(INGRESOS[[#This Row],[Código]],'LISTA DE CODIGOS'!$A:$E,2,FALSE)</f>
        <v>#N/A</v>
      </c>
      <c r="G362" s="161"/>
    </row>
    <row r="363" spans="2:7" x14ac:dyDescent="0.25">
      <c r="B363" s="169">
        <v>357</v>
      </c>
      <c r="C363" s="158"/>
      <c r="D363" s="158"/>
      <c r="E363" s="172"/>
      <c r="F363" s="158" t="e">
        <f>VLOOKUP(INGRESOS[[#This Row],[Código]],'LISTA DE CODIGOS'!$A:$E,2,FALSE)</f>
        <v>#N/A</v>
      </c>
      <c r="G363" s="161"/>
    </row>
    <row r="364" spans="2:7" x14ac:dyDescent="0.25">
      <c r="B364" s="169">
        <v>358</v>
      </c>
      <c r="C364" s="158"/>
      <c r="D364" s="158"/>
      <c r="E364" s="172"/>
      <c r="F364" s="158" t="e">
        <f>VLOOKUP(INGRESOS[[#This Row],[Código]],'LISTA DE CODIGOS'!$A:$E,2,FALSE)</f>
        <v>#N/A</v>
      </c>
      <c r="G364" s="161"/>
    </row>
    <row r="365" spans="2:7" x14ac:dyDescent="0.25">
      <c r="B365" s="169">
        <v>359</v>
      </c>
      <c r="C365" s="158"/>
      <c r="D365" s="158"/>
      <c r="E365" s="181"/>
      <c r="F365" s="158" t="e">
        <f>VLOOKUP(INGRESOS[[#This Row],[Código]],'LISTA DE CODIGOS'!$A:$E,2,FALSE)</f>
        <v>#N/A</v>
      </c>
      <c r="G365" s="161"/>
    </row>
    <row r="366" spans="2:7" x14ac:dyDescent="0.25">
      <c r="B366" s="169">
        <v>360</v>
      </c>
      <c r="C366" s="158"/>
      <c r="D366" s="158"/>
      <c r="E366" s="172"/>
      <c r="F366" s="158" t="e">
        <f>VLOOKUP(INGRESOS[[#This Row],[Código]],'LISTA DE CODIGOS'!$A:$E,2,FALSE)</f>
        <v>#N/A</v>
      </c>
      <c r="G366" s="161"/>
    </row>
    <row r="367" spans="2:7" x14ac:dyDescent="0.25">
      <c r="B367" s="169">
        <v>361</v>
      </c>
      <c r="C367" s="158"/>
      <c r="D367" s="158"/>
      <c r="E367" s="181"/>
      <c r="F367" s="158" t="e">
        <f>VLOOKUP(INGRESOS[[#This Row],[Código]],'LISTA DE CODIGOS'!$A:$E,2,FALSE)</f>
        <v>#N/A</v>
      </c>
      <c r="G367" s="161"/>
    </row>
    <row r="368" spans="2:7" x14ac:dyDescent="0.25">
      <c r="B368" s="169">
        <v>362</v>
      </c>
      <c r="C368" s="158"/>
      <c r="D368" s="158"/>
      <c r="E368" s="172"/>
      <c r="F368" s="158" t="e">
        <f>VLOOKUP(INGRESOS[[#This Row],[Código]],'LISTA DE CODIGOS'!$A:$E,2,FALSE)</f>
        <v>#N/A</v>
      </c>
      <c r="G368" s="161"/>
    </row>
    <row r="369" spans="2:7" x14ac:dyDescent="0.25">
      <c r="B369" s="169">
        <v>363</v>
      </c>
      <c r="C369" s="158"/>
      <c r="D369" s="158"/>
      <c r="E369" s="172"/>
      <c r="F369" s="158" t="e">
        <f>VLOOKUP(INGRESOS[[#This Row],[Código]],'LISTA DE CODIGOS'!$A:$E,2,FALSE)</f>
        <v>#N/A</v>
      </c>
      <c r="G369" s="161"/>
    </row>
    <row r="370" spans="2:7" x14ac:dyDescent="0.25">
      <c r="B370" s="169">
        <v>364</v>
      </c>
      <c r="C370" s="158"/>
      <c r="D370" s="158"/>
      <c r="E370" s="181"/>
      <c r="F370" s="158" t="e">
        <f>VLOOKUP(INGRESOS[[#This Row],[Código]],'LISTA DE CODIGOS'!$A:$E,2,FALSE)</f>
        <v>#N/A</v>
      </c>
      <c r="G370" s="161"/>
    </row>
    <row r="371" spans="2:7" x14ac:dyDescent="0.25">
      <c r="B371" s="169">
        <v>365</v>
      </c>
      <c r="C371" s="158"/>
      <c r="D371" s="158"/>
      <c r="E371" s="172"/>
      <c r="F371" s="158" t="e">
        <f>VLOOKUP(INGRESOS[[#This Row],[Código]],'LISTA DE CODIGOS'!$A:$E,2,FALSE)</f>
        <v>#N/A</v>
      </c>
      <c r="G371" s="161"/>
    </row>
    <row r="372" spans="2:7" x14ac:dyDescent="0.25">
      <c r="B372" s="169">
        <v>366</v>
      </c>
      <c r="C372" s="158"/>
      <c r="D372" s="158"/>
      <c r="E372" s="181"/>
      <c r="F372" s="158" t="e">
        <f>VLOOKUP(INGRESOS[[#This Row],[Código]],'LISTA DE CODIGOS'!$A:$E,2,FALSE)</f>
        <v>#N/A</v>
      </c>
      <c r="G372" s="161"/>
    </row>
    <row r="373" spans="2:7" x14ac:dyDescent="0.25">
      <c r="B373" s="169">
        <v>367</v>
      </c>
      <c r="C373" s="158"/>
      <c r="D373" s="158"/>
      <c r="E373" s="172"/>
      <c r="F373" s="158" t="e">
        <f>VLOOKUP(INGRESOS[[#This Row],[Código]],'LISTA DE CODIGOS'!$A:$E,2,FALSE)</f>
        <v>#N/A</v>
      </c>
      <c r="G373" s="161"/>
    </row>
    <row r="374" spans="2:7" x14ac:dyDescent="0.25">
      <c r="B374" s="169">
        <v>368</v>
      </c>
      <c r="C374" s="158"/>
      <c r="D374" s="158"/>
      <c r="E374" s="172"/>
      <c r="F374" s="158" t="e">
        <f>VLOOKUP(INGRESOS[[#This Row],[Código]],'LISTA DE CODIGOS'!$A:$E,2,FALSE)</f>
        <v>#N/A</v>
      </c>
      <c r="G374" s="161"/>
    </row>
    <row r="375" spans="2:7" x14ac:dyDescent="0.25">
      <c r="B375" s="169">
        <v>369</v>
      </c>
      <c r="C375" s="158"/>
      <c r="D375" s="158"/>
      <c r="E375" s="181"/>
      <c r="F375" s="158" t="e">
        <f>VLOOKUP(INGRESOS[[#This Row],[Código]],'LISTA DE CODIGOS'!$A:$E,2,FALSE)</f>
        <v>#N/A</v>
      </c>
      <c r="G375" s="161"/>
    </row>
    <row r="376" spans="2:7" x14ac:dyDescent="0.25">
      <c r="B376" s="169">
        <v>370</v>
      </c>
      <c r="C376" s="158"/>
      <c r="D376" s="158"/>
      <c r="E376" s="172"/>
      <c r="F376" s="158" t="e">
        <f>VLOOKUP(INGRESOS[[#This Row],[Código]],'LISTA DE CODIGOS'!$A:$E,2,FALSE)</f>
        <v>#N/A</v>
      </c>
      <c r="G376" s="161"/>
    </row>
    <row r="377" spans="2:7" x14ac:dyDescent="0.25">
      <c r="B377" s="169">
        <v>371</v>
      </c>
      <c r="C377" s="158"/>
      <c r="D377" s="158"/>
      <c r="E377" s="181"/>
      <c r="F377" s="158" t="e">
        <f>VLOOKUP(INGRESOS[[#This Row],[Código]],'LISTA DE CODIGOS'!$A:$E,2,FALSE)</f>
        <v>#N/A</v>
      </c>
      <c r="G377" s="161"/>
    </row>
    <row r="378" spans="2:7" x14ac:dyDescent="0.25">
      <c r="B378" s="169">
        <v>372</v>
      </c>
      <c r="C378" s="158"/>
      <c r="D378" s="158"/>
      <c r="E378" s="172"/>
      <c r="F378" s="158" t="e">
        <f>VLOOKUP(INGRESOS[[#This Row],[Código]],'LISTA DE CODIGOS'!$A:$E,2,FALSE)</f>
        <v>#N/A</v>
      </c>
      <c r="G378" s="161"/>
    </row>
    <row r="379" spans="2:7" x14ac:dyDescent="0.25">
      <c r="B379" s="169">
        <v>373</v>
      </c>
      <c r="C379" s="158"/>
      <c r="D379" s="158"/>
      <c r="E379" s="172"/>
      <c r="F379" s="158" t="e">
        <f>VLOOKUP(INGRESOS[[#This Row],[Código]],'LISTA DE CODIGOS'!$A:$E,2,FALSE)</f>
        <v>#N/A</v>
      </c>
      <c r="G379" s="161"/>
    </row>
    <row r="380" spans="2:7" x14ac:dyDescent="0.25">
      <c r="B380" s="169">
        <v>374</v>
      </c>
      <c r="C380" s="158"/>
      <c r="D380" s="158"/>
      <c r="E380" s="181"/>
      <c r="F380" s="158" t="e">
        <f>VLOOKUP(INGRESOS[[#This Row],[Código]],'LISTA DE CODIGOS'!$A:$E,2,FALSE)</f>
        <v>#N/A</v>
      </c>
      <c r="G380" s="161"/>
    </row>
    <row r="381" spans="2:7" x14ac:dyDescent="0.25">
      <c r="B381" s="169">
        <v>375</v>
      </c>
      <c r="C381" s="158"/>
      <c r="D381" s="158"/>
      <c r="E381" s="172"/>
      <c r="F381" s="158" t="e">
        <f>VLOOKUP(INGRESOS[[#This Row],[Código]],'LISTA DE CODIGOS'!$A:$E,2,FALSE)</f>
        <v>#N/A</v>
      </c>
      <c r="G381" s="161"/>
    </row>
    <row r="382" spans="2:7" x14ac:dyDescent="0.25">
      <c r="B382" s="169">
        <v>376</v>
      </c>
      <c r="C382" s="158"/>
      <c r="D382" s="158"/>
      <c r="E382" s="181"/>
      <c r="F382" s="158" t="e">
        <f>VLOOKUP(INGRESOS[[#This Row],[Código]],'LISTA DE CODIGOS'!$A:$E,2,FALSE)</f>
        <v>#N/A</v>
      </c>
      <c r="G382" s="161"/>
    </row>
    <row r="383" spans="2:7" x14ac:dyDescent="0.25">
      <c r="B383" s="169">
        <v>377</v>
      </c>
      <c r="C383" s="158"/>
      <c r="D383" s="158"/>
      <c r="E383" s="172"/>
      <c r="F383" s="158" t="e">
        <f>VLOOKUP(INGRESOS[[#This Row],[Código]],'LISTA DE CODIGOS'!$A:$E,2,FALSE)</f>
        <v>#N/A</v>
      </c>
      <c r="G383" s="161"/>
    </row>
    <row r="384" spans="2:7" x14ac:dyDescent="0.25">
      <c r="B384" s="169">
        <v>378</v>
      </c>
      <c r="C384" s="158"/>
      <c r="D384" s="158"/>
      <c r="E384" s="172"/>
      <c r="F384" s="158" t="e">
        <f>VLOOKUP(INGRESOS[[#This Row],[Código]],'LISTA DE CODIGOS'!$A:$E,2,FALSE)</f>
        <v>#N/A</v>
      </c>
      <c r="G384" s="161"/>
    </row>
    <row r="385" spans="2:7" x14ac:dyDescent="0.25">
      <c r="B385" s="169">
        <v>379</v>
      </c>
      <c r="C385" s="158"/>
      <c r="D385" s="158"/>
      <c r="E385" s="181"/>
      <c r="F385" s="158" t="e">
        <f>VLOOKUP(INGRESOS[[#This Row],[Código]],'LISTA DE CODIGOS'!$A:$E,2,FALSE)</f>
        <v>#N/A</v>
      </c>
      <c r="G385" s="161"/>
    </row>
    <row r="386" spans="2:7" x14ac:dyDescent="0.25">
      <c r="B386" s="169">
        <v>380</v>
      </c>
      <c r="C386" s="158"/>
      <c r="D386" s="158"/>
      <c r="E386" s="172"/>
      <c r="F386" s="158" t="e">
        <f>VLOOKUP(INGRESOS[[#This Row],[Código]],'LISTA DE CODIGOS'!$A:$E,2,FALSE)</f>
        <v>#N/A</v>
      </c>
      <c r="G386" s="161"/>
    </row>
    <row r="387" spans="2:7" x14ac:dyDescent="0.25">
      <c r="B387" s="169">
        <v>381</v>
      </c>
      <c r="C387" s="158"/>
      <c r="D387" s="158"/>
      <c r="E387" s="181"/>
      <c r="F387" s="158" t="e">
        <f>VLOOKUP(INGRESOS[[#This Row],[Código]],'LISTA DE CODIGOS'!$A:$E,2,FALSE)</f>
        <v>#N/A</v>
      </c>
      <c r="G387" s="161"/>
    </row>
    <row r="388" spans="2:7" x14ac:dyDescent="0.25">
      <c r="B388" s="169">
        <v>382</v>
      </c>
      <c r="C388" s="158"/>
      <c r="D388" s="158"/>
      <c r="E388" s="172"/>
      <c r="F388" s="158" t="e">
        <f>VLOOKUP(INGRESOS[[#This Row],[Código]],'LISTA DE CODIGOS'!$A:$E,2,FALSE)</f>
        <v>#N/A</v>
      </c>
      <c r="G388" s="161"/>
    </row>
    <row r="389" spans="2:7" x14ac:dyDescent="0.25">
      <c r="B389" s="169">
        <v>383</v>
      </c>
      <c r="C389" s="158"/>
      <c r="D389" s="158"/>
      <c r="E389" s="172"/>
      <c r="F389" s="158" t="e">
        <f>VLOOKUP(INGRESOS[[#This Row],[Código]],'LISTA DE CODIGOS'!$A:$E,2,FALSE)</f>
        <v>#N/A</v>
      </c>
      <c r="G389" s="161"/>
    </row>
    <row r="390" spans="2:7" x14ac:dyDescent="0.25">
      <c r="B390" s="169">
        <v>384</v>
      </c>
      <c r="C390" s="158"/>
      <c r="D390" s="158"/>
      <c r="E390" s="181"/>
      <c r="F390" s="158" t="e">
        <f>VLOOKUP(INGRESOS[[#This Row],[Código]],'LISTA DE CODIGOS'!$A:$E,2,FALSE)</f>
        <v>#N/A</v>
      </c>
      <c r="G390" s="161"/>
    </row>
    <row r="391" spans="2:7" x14ac:dyDescent="0.25">
      <c r="B391" s="169">
        <v>385</v>
      </c>
      <c r="C391" s="158"/>
      <c r="D391" s="158"/>
      <c r="E391" s="172"/>
      <c r="F391" s="158" t="e">
        <f>VLOOKUP(INGRESOS[[#This Row],[Código]],'LISTA DE CODIGOS'!$A:$E,2,FALSE)</f>
        <v>#N/A</v>
      </c>
      <c r="G391" s="161"/>
    </row>
    <row r="392" spans="2:7" x14ac:dyDescent="0.25">
      <c r="B392" s="169">
        <v>386</v>
      </c>
      <c r="C392" s="158"/>
      <c r="D392" s="158"/>
      <c r="E392" s="181"/>
      <c r="F392" s="158" t="e">
        <f>VLOOKUP(INGRESOS[[#This Row],[Código]],'LISTA DE CODIGOS'!$A:$E,2,FALSE)</f>
        <v>#N/A</v>
      </c>
      <c r="G392" s="161"/>
    </row>
    <row r="393" spans="2:7" x14ac:dyDescent="0.25">
      <c r="B393" s="169">
        <v>387</v>
      </c>
      <c r="C393" s="158"/>
      <c r="D393" s="158"/>
      <c r="E393" s="172"/>
      <c r="F393" s="158" t="e">
        <f>VLOOKUP(INGRESOS[[#This Row],[Código]],'LISTA DE CODIGOS'!$A:$E,2,FALSE)</f>
        <v>#N/A</v>
      </c>
      <c r="G393" s="161"/>
    </row>
    <row r="394" spans="2:7" x14ac:dyDescent="0.25">
      <c r="B394" s="169">
        <v>388</v>
      </c>
      <c r="C394" s="158"/>
      <c r="D394" s="158"/>
      <c r="E394" s="172"/>
      <c r="F394" s="158" t="e">
        <f>VLOOKUP(INGRESOS[[#This Row],[Código]],'LISTA DE CODIGOS'!$A:$E,2,FALSE)</f>
        <v>#N/A</v>
      </c>
      <c r="G394" s="161"/>
    </row>
    <row r="395" spans="2:7" x14ac:dyDescent="0.25">
      <c r="B395" s="169">
        <v>389</v>
      </c>
      <c r="C395" s="158"/>
      <c r="D395" s="158"/>
      <c r="E395" s="181"/>
      <c r="F395" s="158" t="e">
        <f>VLOOKUP(INGRESOS[[#This Row],[Código]],'LISTA DE CODIGOS'!$A:$E,2,FALSE)</f>
        <v>#N/A</v>
      </c>
      <c r="G395" s="161"/>
    </row>
    <row r="396" spans="2:7" x14ac:dyDescent="0.25">
      <c r="B396" s="169">
        <v>390</v>
      </c>
      <c r="C396" s="158"/>
      <c r="D396" s="158"/>
      <c r="E396" s="172"/>
      <c r="F396" s="158" t="e">
        <f>VLOOKUP(INGRESOS[[#This Row],[Código]],'LISTA DE CODIGOS'!$A:$E,2,FALSE)</f>
        <v>#N/A</v>
      </c>
      <c r="G396" s="161"/>
    </row>
    <row r="397" spans="2:7" x14ac:dyDescent="0.25">
      <c r="B397" s="169">
        <v>391</v>
      </c>
      <c r="C397" s="158"/>
      <c r="D397" s="158"/>
      <c r="E397" s="181"/>
      <c r="F397" s="158" t="e">
        <f>VLOOKUP(INGRESOS[[#This Row],[Código]],'LISTA DE CODIGOS'!$A:$E,2,FALSE)</f>
        <v>#N/A</v>
      </c>
      <c r="G397" s="161"/>
    </row>
    <row r="398" spans="2:7" x14ac:dyDescent="0.25">
      <c r="B398" s="169">
        <v>392</v>
      </c>
      <c r="C398" s="158"/>
      <c r="D398" s="158"/>
      <c r="E398" s="172"/>
      <c r="F398" s="158" t="e">
        <f>VLOOKUP(INGRESOS[[#This Row],[Código]],'LISTA DE CODIGOS'!$A:$E,2,FALSE)</f>
        <v>#N/A</v>
      </c>
      <c r="G398" s="161"/>
    </row>
    <row r="399" spans="2:7" x14ac:dyDescent="0.25">
      <c r="B399" s="169">
        <v>393</v>
      </c>
      <c r="C399" s="158"/>
      <c r="D399" s="158"/>
      <c r="E399" s="172"/>
      <c r="F399" s="158" t="e">
        <f>VLOOKUP(INGRESOS[[#This Row],[Código]],'LISTA DE CODIGOS'!$A:$E,2,FALSE)</f>
        <v>#N/A</v>
      </c>
      <c r="G399" s="161"/>
    </row>
    <row r="400" spans="2:7" x14ac:dyDescent="0.25">
      <c r="B400" s="169">
        <v>394</v>
      </c>
      <c r="C400" s="158"/>
      <c r="D400" s="158"/>
      <c r="E400" s="181"/>
      <c r="F400" s="158" t="e">
        <f>VLOOKUP(INGRESOS[[#This Row],[Código]],'LISTA DE CODIGOS'!$A:$E,2,FALSE)</f>
        <v>#N/A</v>
      </c>
      <c r="G400" s="161"/>
    </row>
    <row r="401" spans="2:7" x14ac:dyDescent="0.25">
      <c r="B401" s="169">
        <v>395</v>
      </c>
      <c r="C401" s="158"/>
      <c r="D401" s="158"/>
      <c r="E401" s="172"/>
      <c r="F401" s="158" t="e">
        <f>VLOOKUP(INGRESOS[[#This Row],[Código]],'LISTA DE CODIGOS'!$A:$E,2,FALSE)</f>
        <v>#N/A</v>
      </c>
      <c r="G401" s="161"/>
    </row>
    <row r="402" spans="2:7" x14ac:dyDescent="0.25">
      <c r="B402" s="169">
        <v>396</v>
      </c>
      <c r="C402" s="158"/>
      <c r="D402" s="158"/>
      <c r="E402" s="181"/>
      <c r="F402" s="158" t="e">
        <f>VLOOKUP(INGRESOS[[#This Row],[Código]],'LISTA DE CODIGOS'!$A:$E,2,FALSE)</f>
        <v>#N/A</v>
      </c>
      <c r="G402" s="161"/>
    </row>
    <row r="403" spans="2:7" x14ac:dyDescent="0.25">
      <c r="B403" s="169">
        <v>397</v>
      </c>
      <c r="C403" s="158"/>
      <c r="D403" s="158"/>
      <c r="E403" s="172"/>
      <c r="F403" s="158" t="e">
        <f>VLOOKUP(INGRESOS[[#This Row],[Código]],'LISTA DE CODIGOS'!$A:$E,2,FALSE)</f>
        <v>#N/A</v>
      </c>
      <c r="G403" s="161"/>
    </row>
    <row r="404" spans="2:7" x14ac:dyDescent="0.25">
      <c r="B404" s="169">
        <v>398</v>
      </c>
      <c r="C404" s="158"/>
      <c r="D404" s="158"/>
      <c r="E404" s="172"/>
      <c r="F404" s="158" t="e">
        <f>VLOOKUP(INGRESOS[[#This Row],[Código]],'LISTA DE CODIGOS'!$A:$E,2,FALSE)</f>
        <v>#N/A</v>
      </c>
      <c r="G404" s="161"/>
    </row>
    <row r="405" spans="2:7" x14ac:dyDescent="0.25">
      <c r="B405" s="169">
        <v>399</v>
      </c>
      <c r="C405" s="158"/>
      <c r="D405" s="158"/>
      <c r="E405" s="181"/>
      <c r="F405" s="158" t="e">
        <f>VLOOKUP(INGRESOS[[#This Row],[Código]],'LISTA DE CODIGOS'!$A:$E,2,FALSE)</f>
        <v>#N/A</v>
      </c>
      <c r="G405" s="161"/>
    </row>
    <row r="406" spans="2:7" x14ac:dyDescent="0.25">
      <c r="B406" s="169">
        <v>400</v>
      </c>
      <c r="C406" s="158"/>
      <c r="D406" s="158"/>
      <c r="E406" s="172"/>
      <c r="F406" s="158" t="e">
        <f>VLOOKUP(INGRESOS[[#This Row],[Código]],'LISTA DE CODIGOS'!$A:$E,2,FALSE)</f>
        <v>#N/A</v>
      </c>
      <c r="G406" s="161"/>
    </row>
    <row r="407" spans="2:7" x14ac:dyDescent="0.25">
      <c r="B407" s="169">
        <v>401</v>
      </c>
      <c r="C407" s="158"/>
      <c r="D407" s="158"/>
      <c r="E407" s="181"/>
      <c r="F407" s="158" t="e">
        <f>VLOOKUP(INGRESOS[[#This Row],[Código]],'LISTA DE CODIGOS'!$A:$E,2,FALSE)</f>
        <v>#N/A</v>
      </c>
      <c r="G407" s="161"/>
    </row>
    <row r="408" spans="2:7" x14ac:dyDescent="0.25">
      <c r="B408" s="169">
        <v>402</v>
      </c>
      <c r="C408" s="158"/>
      <c r="D408" s="158"/>
      <c r="E408" s="172"/>
      <c r="F408" s="158" t="e">
        <f>VLOOKUP(INGRESOS[[#This Row],[Código]],'LISTA DE CODIGOS'!$A:$E,2,FALSE)</f>
        <v>#N/A</v>
      </c>
      <c r="G408" s="161"/>
    </row>
    <row r="409" spans="2:7" x14ac:dyDescent="0.25">
      <c r="B409" s="169">
        <v>403</v>
      </c>
      <c r="C409" s="158"/>
      <c r="D409" s="158"/>
      <c r="E409" s="172"/>
      <c r="F409" s="158" t="e">
        <f>VLOOKUP(INGRESOS[[#This Row],[Código]],'LISTA DE CODIGOS'!$A:$E,2,FALSE)</f>
        <v>#N/A</v>
      </c>
      <c r="G409" s="161"/>
    </row>
    <row r="410" spans="2:7" x14ac:dyDescent="0.25">
      <c r="B410" s="169">
        <v>404</v>
      </c>
      <c r="C410" s="158"/>
      <c r="D410" s="158"/>
      <c r="E410" s="181"/>
      <c r="F410" s="158" t="e">
        <f>VLOOKUP(INGRESOS[[#This Row],[Código]],'LISTA DE CODIGOS'!$A:$E,2,FALSE)</f>
        <v>#N/A</v>
      </c>
      <c r="G410" s="161"/>
    </row>
    <row r="411" spans="2:7" x14ac:dyDescent="0.25">
      <c r="B411" s="169">
        <v>405</v>
      </c>
      <c r="C411" s="158"/>
      <c r="D411" s="158"/>
      <c r="E411" s="172"/>
      <c r="F411" s="158" t="e">
        <f>VLOOKUP(INGRESOS[[#This Row],[Código]],'LISTA DE CODIGOS'!$A:$E,2,FALSE)</f>
        <v>#N/A</v>
      </c>
      <c r="G411" s="161"/>
    </row>
    <row r="412" spans="2:7" x14ac:dyDescent="0.25">
      <c r="B412" s="169">
        <v>406</v>
      </c>
      <c r="C412" s="158"/>
      <c r="D412" s="158"/>
      <c r="E412" s="181"/>
      <c r="F412" s="158" t="e">
        <f>VLOOKUP(INGRESOS[[#This Row],[Código]],'LISTA DE CODIGOS'!$A:$E,2,FALSE)</f>
        <v>#N/A</v>
      </c>
      <c r="G412" s="161"/>
    </row>
    <row r="413" spans="2:7" x14ac:dyDescent="0.25">
      <c r="B413" s="169">
        <v>407</v>
      </c>
      <c r="C413" s="158"/>
      <c r="D413" s="158"/>
      <c r="E413" s="172"/>
      <c r="F413" s="158" t="e">
        <f>VLOOKUP(INGRESOS[[#This Row],[Código]],'LISTA DE CODIGOS'!$A:$E,2,FALSE)</f>
        <v>#N/A</v>
      </c>
      <c r="G413" s="161"/>
    </row>
    <row r="414" spans="2:7" x14ac:dyDescent="0.25">
      <c r="B414" s="169">
        <v>408</v>
      </c>
      <c r="C414" s="158"/>
      <c r="D414" s="158"/>
      <c r="E414" s="172"/>
      <c r="F414" s="158" t="e">
        <f>VLOOKUP(INGRESOS[[#This Row],[Código]],'LISTA DE CODIGOS'!$A:$E,2,FALSE)</f>
        <v>#N/A</v>
      </c>
      <c r="G414" s="161"/>
    </row>
    <row r="415" spans="2:7" x14ac:dyDescent="0.25">
      <c r="B415" s="169">
        <v>409</v>
      </c>
      <c r="C415" s="158"/>
      <c r="D415" s="158"/>
      <c r="E415" s="181"/>
      <c r="F415" s="158" t="e">
        <f>VLOOKUP(INGRESOS[[#This Row],[Código]],'LISTA DE CODIGOS'!$A:$E,2,FALSE)</f>
        <v>#N/A</v>
      </c>
      <c r="G415" s="161"/>
    </row>
    <row r="416" spans="2:7" x14ac:dyDescent="0.25">
      <c r="B416" s="169">
        <v>410</v>
      </c>
      <c r="C416" s="158"/>
      <c r="D416" s="158"/>
      <c r="E416" s="172"/>
      <c r="F416" s="158" t="e">
        <f>VLOOKUP(INGRESOS[[#This Row],[Código]],'LISTA DE CODIGOS'!$A:$E,2,FALSE)</f>
        <v>#N/A</v>
      </c>
      <c r="G416" s="161"/>
    </row>
    <row r="417" spans="2:7" x14ac:dyDescent="0.25">
      <c r="B417" s="169">
        <v>411</v>
      </c>
      <c r="C417" s="158"/>
      <c r="D417" s="158"/>
      <c r="E417" s="181"/>
      <c r="F417" s="158" t="e">
        <f>VLOOKUP(INGRESOS[[#This Row],[Código]],'LISTA DE CODIGOS'!$A:$E,2,FALSE)</f>
        <v>#N/A</v>
      </c>
      <c r="G417" s="161"/>
    </row>
    <row r="418" spans="2:7" x14ac:dyDescent="0.25">
      <c r="B418" s="169">
        <v>412</v>
      </c>
      <c r="C418" s="158"/>
      <c r="D418" s="158"/>
      <c r="E418" s="172"/>
      <c r="F418" s="158" t="e">
        <f>VLOOKUP(INGRESOS[[#This Row],[Código]],'LISTA DE CODIGOS'!$A:$E,2,FALSE)</f>
        <v>#N/A</v>
      </c>
      <c r="G418" s="161"/>
    </row>
    <row r="419" spans="2:7" x14ac:dyDescent="0.25">
      <c r="B419" s="169">
        <v>413</v>
      </c>
      <c r="C419" s="158"/>
      <c r="D419" s="158"/>
      <c r="E419" s="172"/>
      <c r="F419" s="158" t="e">
        <f>VLOOKUP(INGRESOS[[#This Row],[Código]],'LISTA DE CODIGOS'!$A:$E,2,FALSE)</f>
        <v>#N/A</v>
      </c>
      <c r="G419" s="161"/>
    </row>
    <row r="420" spans="2:7" x14ac:dyDescent="0.25">
      <c r="B420" s="169">
        <v>414</v>
      </c>
      <c r="C420" s="158"/>
      <c r="D420" s="158"/>
      <c r="E420" s="181"/>
      <c r="F420" s="158" t="e">
        <f>VLOOKUP(INGRESOS[[#This Row],[Código]],'LISTA DE CODIGOS'!$A:$E,2,FALSE)</f>
        <v>#N/A</v>
      </c>
      <c r="G420" s="161"/>
    </row>
    <row r="421" spans="2:7" x14ac:dyDescent="0.25">
      <c r="B421" s="169">
        <v>415</v>
      </c>
      <c r="C421" s="158"/>
      <c r="D421" s="158"/>
      <c r="E421" s="172"/>
      <c r="F421" s="158" t="e">
        <f>VLOOKUP(INGRESOS[[#This Row],[Código]],'LISTA DE CODIGOS'!$A:$E,2,FALSE)</f>
        <v>#N/A</v>
      </c>
      <c r="G421" s="161"/>
    </row>
    <row r="422" spans="2:7" x14ac:dyDescent="0.25">
      <c r="B422" s="169">
        <v>416</v>
      </c>
      <c r="C422" s="158"/>
      <c r="D422" s="158"/>
      <c r="E422" s="181"/>
      <c r="F422" s="158" t="e">
        <f>VLOOKUP(INGRESOS[[#This Row],[Código]],'LISTA DE CODIGOS'!$A:$E,2,FALSE)</f>
        <v>#N/A</v>
      </c>
      <c r="G422" s="161"/>
    </row>
    <row r="423" spans="2:7" x14ac:dyDescent="0.25">
      <c r="B423" s="169">
        <v>417</v>
      </c>
      <c r="C423" s="158"/>
      <c r="D423" s="158"/>
      <c r="E423" s="172"/>
      <c r="F423" s="158" t="e">
        <f>VLOOKUP(INGRESOS[[#This Row],[Código]],'LISTA DE CODIGOS'!$A:$E,2,FALSE)</f>
        <v>#N/A</v>
      </c>
      <c r="G423" s="161"/>
    </row>
    <row r="424" spans="2:7" x14ac:dyDescent="0.25">
      <c r="B424" s="169">
        <v>418</v>
      </c>
      <c r="C424" s="158"/>
      <c r="D424" s="158"/>
      <c r="E424" s="172"/>
      <c r="F424" s="158" t="e">
        <f>VLOOKUP(INGRESOS[[#This Row],[Código]],'LISTA DE CODIGOS'!$A:$E,2,FALSE)</f>
        <v>#N/A</v>
      </c>
      <c r="G424" s="161"/>
    </row>
    <row r="425" spans="2:7" x14ac:dyDescent="0.25">
      <c r="B425" s="169">
        <v>419</v>
      </c>
      <c r="C425" s="158"/>
      <c r="D425" s="158"/>
      <c r="E425" s="181"/>
      <c r="F425" s="158" t="e">
        <f>VLOOKUP(INGRESOS[[#This Row],[Código]],'LISTA DE CODIGOS'!$A:$E,2,FALSE)</f>
        <v>#N/A</v>
      </c>
      <c r="G425" s="161"/>
    </row>
    <row r="426" spans="2:7" x14ac:dyDescent="0.25">
      <c r="B426" s="169">
        <v>420</v>
      </c>
      <c r="C426" s="158"/>
      <c r="D426" s="158"/>
      <c r="E426" s="172"/>
      <c r="F426" s="158" t="e">
        <f>VLOOKUP(INGRESOS[[#This Row],[Código]],'LISTA DE CODIGOS'!$A:$E,2,FALSE)</f>
        <v>#N/A</v>
      </c>
      <c r="G426" s="161"/>
    </row>
    <row r="427" spans="2:7" x14ac:dyDescent="0.25">
      <c r="B427" s="169">
        <v>421</v>
      </c>
      <c r="C427" s="158"/>
      <c r="D427" s="158"/>
      <c r="E427" s="181"/>
      <c r="F427" s="158" t="e">
        <f>VLOOKUP(INGRESOS[[#This Row],[Código]],'LISTA DE CODIGOS'!$A:$E,2,FALSE)</f>
        <v>#N/A</v>
      </c>
      <c r="G427" s="161"/>
    </row>
    <row r="428" spans="2:7" x14ac:dyDescent="0.25">
      <c r="B428" s="169">
        <v>422</v>
      </c>
      <c r="C428" s="158"/>
      <c r="D428" s="158"/>
      <c r="E428" s="172"/>
      <c r="F428" s="158" t="e">
        <f>VLOOKUP(INGRESOS[[#This Row],[Código]],'LISTA DE CODIGOS'!$A:$E,2,FALSE)</f>
        <v>#N/A</v>
      </c>
      <c r="G428" s="161"/>
    </row>
    <row r="429" spans="2:7" x14ac:dyDescent="0.25">
      <c r="B429" s="169">
        <v>423</v>
      </c>
      <c r="C429" s="158"/>
      <c r="D429" s="158"/>
      <c r="E429" s="172"/>
      <c r="F429" s="158" t="e">
        <f>VLOOKUP(INGRESOS[[#This Row],[Código]],'LISTA DE CODIGOS'!$A:$E,2,FALSE)</f>
        <v>#N/A</v>
      </c>
      <c r="G429" s="161"/>
    </row>
    <row r="430" spans="2:7" x14ac:dyDescent="0.25">
      <c r="B430" s="169">
        <v>424</v>
      </c>
      <c r="C430" s="158"/>
      <c r="D430" s="158"/>
      <c r="E430" s="181"/>
      <c r="F430" s="158" t="e">
        <f>VLOOKUP(INGRESOS[[#This Row],[Código]],'LISTA DE CODIGOS'!$A:$E,2,FALSE)</f>
        <v>#N/A</v>
      </c>
      <c r="G430" s="161"/>
    </row>
    <row r="431" spans="2:7" x14ac:dyDescent="0.25">
      <c r="B431" s="169">
        <v>425</v>
      </c>
      <c r="C431" s="158"/>
      <c r="D431" s="158"/>
      <c r="E431" s="172"/>
      <c r="F431" s="158" t="e">
        <f>VLOOKUP(INGRESOS[[#This Row],[Código]],'LISTA DE CODIGOS'!$A:$E,2,FALSE)</f>
        <v>#N/A</v>
      </c>
      <c r="G431" s="161"/>
    </row>
    <row r="432" spans="2:7" x14ac:dyDescent="0.25">
      <c r="B432" s="169">
        <v>426</v>
      </c>
      <c r="C432" s="158"/>
      <c r="D432" s="158"/>
      <c r="E432" s="181"/>
      <c r="F432" s="158" t="e">
        <f>VLOOKUP(INGRESOS[[#This Row],[Código]],'LISTA DE CODIGOS'!$A:$E,2,FALSE)</f>
        <v>#N/A</v>
      </c>
      <c r="G432" s="161"/>
    </row>
    <row r="433" spans="2:7" x14ac:dyDescent="0.25">
      <c r="B433" s="169">
        <v>427</v>
      </c>
      <c r="C433" s="158"/>
      <c r="D433" s="158"/>
      <c r="E433" s="172"/>
      <c r="F433" s="158" t="e">
        <f>VLOOKUP(INGRESOS[[#This Row],[Código]],'LISTA DE CODIGOS'!$A:$E,2,FALSE)</f>
        <v>#N/A</v>
      </c>
      <c r="G433" s="161"/>
    </row>
    <row r="434" spans="2:7" x14ac:dyDescent="0.25">
      <c r="B434" s="169">
        <v>428</v>
      </c>
      <c r="C434" s="158"/>
      <c r="D434" s="158"/>
      <c r="E434" s="172"/>
      <c r="F434" s="158" t="e">
        <f>VLOOKUP(INGRESOS[[#This Row],[Código]],'LISTA DE CODIGOS'!$A:$E,2,FALSE)</f>
        <v>#N/A</v>
      </c>
      <c r="G434" s="161"/>
    </row>
    <row r="435" spans="2:7" x14ac:dyDescent="0.25">
      <c r="B435" s="169">
        <v>429</v>
      </c>
      <c r="C435" s="158"/>
      <c r="D435" s="158"/>
      <c r="E435" s="181"/>
      <c r="F435" s="158" t="e">
        <f>VLOOKUP(INGRESOS[[#This Row],[Código]],'LISTA DE CODIGOS'!$A:$E,2,FALSE)</f>
        <v>#N/A</v>
      </c>
      <c r="G435" s="161"/>
    </row>
    <row r="436" spans="2:7" x14ac:dyDescent="0.25">
      <c r="B436" s="169">
        <v>430</v>
      </c>
      <c r="C436" s="158"/>
      <c r="D436" s="158"/>
      <c r="E436" s="172"/>
      <c r="F436" s="158" t="e">
        <f>VLOOKUP(INGRESOS[[#This Row],[Código]],'LISTA DE CODIGOS'!$A:$E,2,FALSE)</f>
        <v>#N/A</v>
      </c>
      <c r="G436" s="161"/>
    </row>
    <row r="437" spans="2:7" x14ac:dyDescent="0.25">
      <c r="B437" s="169">
        <v>431</v>
      </c>
      <c r="C437" s="158"/>
      <c r="D437" s="158"/>
      <c r="E437" s="181"/>
      <c r="F437" s="158" t="e">
        <f>VLOOKUP(INGRESOS[[#This Row],[Código]],'LISTA DE CODIGOS'!$A:$E,2,FALSE)</f>
        <v>#N/A</v>
      </c>
      <c r="G437" s="161"/>
    </row>
    <row r="438" spans="2:7" x14ac:dyDescent="0.25">
      <c r="B438" s="169">
        <v>432</v>
      </c>
      <c r="C438" s="158"/>
      <c r="D438" s="158"/>
      <c r="E438" s="172"/>
      <c r="F438" s="158" t="e">
        <f>VLOOKUP(INGRESOS[[#This Row],[Código]],'LISTA DE CODIGOS'!$A:$E,2,FALSE)</f>
        <v>#N/A</v>
      </c>
      <c r="G438" s="161"/>
    </row>
    <row r="439" spans="2:7" x14ac:dyDescent="0.25">
      <c r="B439" s="169">
        <v>433</v>
      </c>
      <c r="C439" s="158"/>
      <c r="D439" s="158"/>
      <c r="E439" s="172"/>
      <c r="F439" s="158" t="e">
        <f>VLOOKUP(INGRESOS[[#This Row],[Código]],'LISTA DE CODIGOS'!$A:$E,2,FALSE)</f>
        <v>#N/A</v>
      </c>
      <c r="G439" s="161"/>
    </row>
    <row r="440" spans="2:7" x14ac:dyDescent="0.25">
      <c r="B440" s="169">
        <v>434</v>
      </c>
      <c r="C440" s="158"/>
      <c r="D440" s="158"/>
      <c r="E440" s="181"/>
      <c r="F440" s="158" t="e">
        <f>VLOOKUP(INGRESOS[[#This Row],[Código]],'LISTA DE CODIGOS'!$A:$E,2,FALSE)</f>
        <v>#N/A</v>
      </c>
      <c r="G440" s="161"/>
    </row>
    <row r="441" spans="2:7" x14ac:dyDescent="0.25">
      <c r="B441" s="169">
        <v>435</v>
      </c>
      <c r="C441" s="158"/>
      <c r="D441" s="158"/>
      <c r="E441" s="172"/>
      <c r="F441" s="158" t="e">
        <f>VLOOKUP(INGRESOS[[#This Row],[Código]],'LISTA DE CODIGOS'!$A:$E,2,FALSE)</f>
        <v>#N/A</v>
      </c>
      <c r="G441" s="161"/>
    </row>
    <row r="442" spans="2:7" x14ac:dyDescent="0.25">
      <c r="B442" s="169">
        <v>436</v>
      </c>
      <c r="C442" s="158"/>
      <c r="D442" s="158"/>
      <c r="E442" s="181"/>
      <c r="F442" s="158" t="e">
        <f>VLOOKUP(INGRESOS[[#This Row],[Código]],'LISTA DE CODIGOS'!$A:$E,2,FALSE)</f>
        <v>#N/A</v>
      </c>
      <c r="G442" s="161"/>
    </row>
    <row r="443" spans="2:7" x14ac:dyDescent="0.25">
      <c r="B443" s="169">
        <v>437</v>
      </c>
      <c r="C443" s="158"/>
      <c r="D443" s="158"/>
      <c r="E443" s="172"/>
      <c r="F443" s="158" t="e">
        <f>VLOOKUP(INGRESOS[[#This Row],[Código]],'LISTA DE CODIGOS'!$A:$E,2,FALSE)</f>
        <v>#N/A</v>
      </c>
      <c r="G443" s="161"/>
    </row>
    <row r="444" spans="2:7" x14ac:dyDescent="0.25">
      <c r="B444" s="169">
        <v>438</v>
      </c>
      <c r="C444" s="158"/>
      <c r="D444" s="158"/>
      <c r="E444" s="172"/>
      <c r="F444" s="158" t="e">
        <f>VLOOKUP(INGRESOS[[#This Row],[Código]],'LISTA DE CODIGOS'!$A:$E,2,FALSE)</f>
        <v>#N/A</v>
      </c>
      <c r="G444" s="161"/>
    </row>
    <row r="445" spans="2:7" x14ac:dyDescent="0.25">
      <c r="B445" s="169">
        <v>439</v>
      </c>
      <c r="C445" s="158"/>
      <c r="D445" s="158"/>
      <c r="E445" s="181"/>
      <c r="F445" s="158" t="e">
        <f>VLOOKUP(INGRESOS[[#This Row],[Código]],'LISTA DE CODIGOS'!$A:$E,2,FALSE)</f>
        <v>#N/A</v>
      </c>
      <c r="G445" s="161"/>
    </row>
    <row r="446" spans="2:7" x14ac:dyDescent="0.25">
      <c r="B446" s="169">
        <v>440</v>
      </c>
      <c r="C446" s="158"/>
      <c r="D446" s="158"/>
      <c r="E446" s="172"/>
      <c r="F446" s="158" t="e">
        <f>VLOOKUP(INGRESOS[[#This Row],[Código]],'LISTA DE CODIGOS'!$A:$E,2,FALSE)</f>
        <v>#N/A</v>
      </c>
      <c r="G446" s="161"/>
    </row>
    <row r="447" spans="2:7" x14ac:dyDescent="0.25">
      <c r="B447" s="169">
        <v>441</v>
      </c>
      <c r="C447" s="158"/>
      <c r="D447" s="158"/>
      <c r="E447" s="181"/>
      <c r="F447" s="158" t="e">
        <f>VLOOKUP(INGRESOS[[#This Row],[Código]],'LISTA DE CODIGOS'!$A:$E,2,FALSE)</f>
        <v>#N/A</v>
      </c>
      <c r="G447" s="161"/>
    </row>
    <row r="448" spans="2:7" x14ac:dyDescent="0.25">
      <c r="B448" s="169">
        <v>442</v>
      </c>
      <c r="C448" s="158"/>
      <c r="D448" s="158"/>
      <c r="E448" s="172"/>
      <c r="F448" s="158" t="e">
        <f>VLOOKUP(INGRESOS[[#This Row],[Código]],'LISTA DE CODIGOS'!$A:$E,2,FALSE)</f>
        <v>#N/A</v>
      </c>
      <c r="G448" s="161"/>
    </row>
    <row r="449" spans="2:7" x14ac:dyDescent="0.25">
      <c r="B449" s="169">
        <v>443</v>
      </c>
      <c r="C449" s="158"/>
      <c r="D449" s="158"/>
      <c r="E449" s="172"/>
      <c r="F449" s="158" t="e">
        <f>VLOOKUP(INGRESOS[[#This Row],[Código]],'LISTA DE CODIGOS'!$A:$E,2,FALSE)</f>
        <v>#N/A</v>
      </c>
      <c r="G449" s="161"/>
    </row>
    <row r="450" spans="2:7" x14ac:dyDescent="0.25">
      <c r="B450" s="169">
        <v>444</v>
      </c>
      <c r="C450" s="158"/>
      <c r="D450" s="158"/>
      <c r="E450" s="181"/>
      <c r="F450" s="158" t="e">
        <f>VLOOKUP(INGRESOS[[#This Row],[Código]],'LISTA DE CODIGOS'!$A:$E,2,FALSE)</f>
        <v>#N/A</v>
      </c>
      <c r="G450" s="161"/>
    </row>
    <row r="451" spans="2:7" x14ac:dyDescent="0.25">
      <c r="B451" s="169">
        <v>445</v>
      </c>
      <c r="C451" s="158"/>
      <c r="D451" s="158"/>
      <c r="E451" s="172"/>
      <c r="F451" s="158" t="e">
        <f>VLOOKUP(INGRESOS[[#This Row],[Código]],'LISTA DE CODIGOS'!$A:$E,2,FALSE)</f>
        <v>#N/A</v>
      </c>
      <c r="G451" s="161"/>
    </row>
    <row r="452" spans="2:7" x14ac:dyDescent="0.25">
      <c r="B452" s="169">
        <v>446</v>
      </c>
      <c r="C452" s="158"/>
      <c r="D452" s="158"/>
      <c r="E452" s="181"/>
      <c r="F452" s="158" t="e">
        <f>VLOOKUP(INGRESOS[[#This Row],[Código]],'LISTA DE CODIGOS'!$A:$E,2,FALSE)</f>
        <v>#N/A</v>
      </c>
      <c r="G452" s="161"/>
    </row>
    <row r="453" spans="2:7" x14ac:dyDescent="0.25">
      <c r="B453" s="169">
        <v>447</v>
      </c>
      <c r="C453" s="158"/>
      <c r="D453" s="158"/>
      <c r="E453" s="172"/>
      <c r="F453" s="158" t="e">
        <f>VLOOKUP(INGRESOS[[#This Row],[Código]],'LISTA DE CODIGOS'!$A:$E,2,FALSE)</f>
        <v>#N/A</v>
      </c>
      <c r="G453" s="161"/>
    </row>
    <row r="454" spans="2:7" x14ac:dyDescent="0.25">
      <c r="B454" s="169">
        <v>448</v>
      </c>
      <c r="C454" s="158"/>
      <c r="D454" s="158"/>
      <c r="E454" s="172"/>
      <c r="F454" s="158" t="e">
        <f>VLOOKUP(INGRESOS[[#This Row],[Código]],'LISTA DE CODIGOS'!$A:$E,2,FALSE)</f>
        <v>#N/A</v>
      </c>
      <c r="G454" s="161"/>
    </row>
    <row r="455" spans="2:7" x14ac:dyDescent="0.25">
      <c r="B455" s="169">
        <v>449</v>
      </c>
      <c r="C455" s="158"/>
      <c r="D455" s="158"/>
      <c r="E455" s="181"/>
      <c r="F455" s="158" t="e">
        <f>VLOOKUP(INGRESOS[[#This Row],[Código]],'LISTA DE CODIGOS'!$A:$E,2,FALSE)</f>
        <v>#N/A</v>
      </c>
      <c r="G455" s="161"/>
    </row>
    <row r="456" spans="2:7" x14ac:dyDescent="0.25">
      <c r="B456" s="169">
        <v>450</v>
      </c>
      <c r="C456" s="158"/>
      <c r="D456" s="158"/>
      <c r="E456" s="172"/>
      <c r="F456" s="158" t="e">
        <f>VLOOKUP(INGRESOS[[#This Row],[Código]],'LISTA DE CODIGOS'!$A:$E,2,FALSE)</f>
        <v>#N/A</v>
      </c>
      <c r="G456" s="161"/>
    </row>
    <row r="457" spans="2:7" x14ac:dyDescent="0.25">
      <c r="B457" s="169">
        <v>451</v>
      </c>
      <c r="C457" s="158"/>
      <c r="D457" s="158"/>
      <c r="E457" s="181"/>
      <c r="F457" s="158" t="e">
        <f>VLOOKUP(INGRESOS[[#This Row],[Código]],'LISTA DE CODIGOS'!$A:$E,2,FALSE)</f>
        <v>#N/A</v>
      </c>
      <c r="G457" s="161"/>
    </row>
    <row r="458" spans="2:7" x14ac:dyDescent="0.25">
      <c r="B458" s="169">
        <v>452</v>
      </c>
      <c r="C458" s="158"/>
      <c r="D458" s="158"/>
      <c r="E458" s="172"/>
      <c r="F458" s="158" t="e">
        <f>VLOOKUP(INGRESOS[[#This Row],[Código]],'LISTA DE CODIGOS'!$A:$E,2,FALSE)</f>
        <v>#N/A</v>
      </c>
      <c r="G458" s="161"/>
    </row>
    <row r="459" spans="2:7" x14ac:dyDescent="0.25">
      <c r="B459" s="169">
        <v>453</v>
      </c>
      <c r="C459" s="158"/>
      <c r="D459" s="158"/>
      <c r="E459" s="172"/>
      <c r="F459" s="158" t="e">
        <f>VLOOKUP(INGRESOS[[#This Row],[Código]],'LISTA DE CODIGOS'!$A:$E,2,FALSE)</f>
        <v>#N/A</v>
      </c>
      <c r="G459" s="161"/>
    </row>
    <row r="460" spans="2:7" x14ac:dyDescent="0.25">
      <c r="B460" s="169">
        <v>454</v>
      </c>
      <c r="C460" s="158"/>
      <c r="D460" s="158"/>
      <c r="E460" s="181"/>
      <c r="F460" s="158" t="e">
        <f>VLOOKUP(INGRESOS[[#This Row],[Código]],'LISTA DE CODIGOS'!$A:$E,2,FALSE)</f>
        <v>#N/A</v>
      </c>
      <c r="G460" s="161"/>
    </row>
    <row r="461" spans="2:7" x14ac:dyDescent="0.25">
      <c r="B461" s="169">
        <v>455</v>
      </c>
      <c r="C461" s="158"/>
      <c r="D461" s="158"/>
      <c r="E461" s="172"/>
      <c r="F461" s="158" t="e">
        <f>VLOOKUP(INGRESOS[[#This Row],[Código]],'LISTA DE CODIGOS'!$A:$E,2,FALSE)</f>
        <v>#N/A</v>
      </c>
      <c r="G461" s="161"/>
    </row>
    <row r="462" spans="2:7" x14ac:dyDescent="0.25">
      <c r="B462" s="169">
        <v>456</v>
      </c>
      <c r="C462" s="158"/>
      <c r="D462" s="158"/>
      <c r="E462" s="181"/>
      <c r="F462" s="158" t="e">
        <f>VLOOKUP(INGRESOS[[#This Row],[Código]],'LISTA DE CODIGOS'!$A:$E,2,FALSE)</f>
        <v>#N/A</v>
      </c>
      <c r="G462" s="161"/>
    </row>
    <row r="463" spans="2:7" x14ac:dyDescent="0.25">
      <c r="B463" s="169">
        <v>457</v>
      </c>
      <c r="C463" s="158"/>
      <c r="D463" s="158"/>
      <c r="E463" s="172"/>
      <c r="F463" s="158" t="e">
        <f>VLOOKUP(INGRESOS[[#This Row],[Código]],'LISTA DE CODIGOS'!$A:$E,2,FALSE)</f>
        <v>#N/A</v>
      </c>
      <c r="G463" s="161"/>
    </row>
    <row r="464" spans="2:7" x14ac:dyDescent="0.25">
      <c r="B464" s="169">
        <v>458</v>
      </c>
      <c r="C464" s="158"/>
      <c r="D464" s="158"/>
      <c r="E464" s="172"/>
      <c r="F464" s="158" t="e">
        <f>VLOOKUP(INGRESOS[[#This Row],[Código]],'LISTA DE CODIGOS'!$A:$E,2,FALSE)</f>
        <v>#N/A</v>
      </c>
      <c r="G464" s="161"/>
    </row>
    <row r="465" spans="2:7" x14ac:dyDescent="0.25">
      <c r="B465" s="169">
        <v>459</v>
      </c>
      <c r="C465" s="158"/>
      <c r="D465" s="158"/>
      <c r="E465" s="181"/>
      <c r="F465" s="158" t="e">
        <f>VLOOKUP(INGRESOS[[#This Row],[Código]],'LISTA DE CODIGOS'!$A:$E,2,FALSE)</f>
        <v>#N/A</v>
      </c>
      <c r="G465" s="161"/>
    </row>
    <row r="466" spans="2:7" x14ac:dyDescent="0.25">
      <c r="B466" s="169">
        <v>460</v>
      </c>
      <c r="C466" s="158"/>
      <c r="D466" s="158"/>
      <c r="E466" s="172"/>
      <c r="F466" s="158" t="e">
        <f>VLOOKUP(INGRESOS[[#This Row],[Código]],'LISTA DE CODIGOS'!$A:$E,2,FALSE)</f>
        <v>#N/A</v>
      </c>
      <c r="G466" s="161"/>
    </row>
    <row r="467" spans="2:7" x14ac:dyDescent="0.25">
      <c r="B467" s="169">
        <v>461</v>
      </c>
      <c r="C467" s="158"/>
      <c r="D467" s="158"/>
      <c r="E467" s="181"/>
      <c r="F467" s="158" t="e">
        <f>VLOOKUP(INGRESOS[[#This Row],[Código]],'LISTA DE CODIGOS'!$A:$E,2,FALSE)</f>
        <v>#N/A</v>
      </c>
      <c r="G467" s="161"/>
    </row>
    <row r="468" spans="2:7" x14ac:dyDescent="0.25">
      <c r="B468" s="169">
        <v>462</v>
      </c>
      <c r="C468" s="158"/>
      <c r="D468" s="158"/>
      <c r="E468" s="172"/>
      <c r="F468" s="158" t="e">
        <f>VLOOKUP(INGRESOS[[#This Row],[Código]],'LISTA DE CODIGOS'!$A:$E,2,FALSE)</f>
        <v>#N/A</v>
      </c>
      <c r="G468" s="161"/>
    </row>
    <row r="469" spans="2:7" x14ac:dyDescent="0.25">
      <c r="B469" s="169">
        <v>463</v>
      </c>
      <c r="C469" s="158"/>
      <c r="D469" s="158"/>
      <c r="E469" s="172"/>
      <c r="F469" s="158" t="e">
        <f>VLOOKUP(INGRESOS[[#This Row],[Código]],'LISTA DE CODIGOS'!$A:$E,2,FALSE)</f>
        <v>#N/A</v>
      </c>
      <c r="G469" s="161"/>
    </row>
    <row r="470" spans="2:7" x14ac:dyDescent="0.25">
      <c r="B470" s="169">
        <v>464</v>
      </c>
      <c r="C470" s="158"/>
      <c r="D470" s="158"/>
      <c r="E470" s="181"/>
      <c r="F470" s="158" t="e">
        <f>VLOOKUP(INGRESOS[[#This Row],[Código]],'LISTA DE CODIGOS'!$A:$E,2,FALSE)</f>
        <v>#N/A</v>
      </c>
      <c r="G470" s="161"/>
    </row>
    <row r="471" spans="2:7" x14ac:dyDescent="0.25">
      <c r="B471" s="169">
        <v>465</v>
      </c>
      <c r="C471" s="158"/>
      <c r="D471" s="158"/>
      <c r="E471" s="172"/>
      <c r="F471" s="158" t="e">
        <f>VLOOKUP(INGRESOS[[#This Row],[Código]],'LISTA DE CODIGOS'!$A:$E,2,FALSE)</f>
        <v>#N/A</v>
      </c>
      <c r="G471" s="161"/>
    </row>
    <row r="472" spans="2:7" x14ac:dyDescent="0.25">
      <c r="B472" s="169">
        <v>466</v>
      </c>
      <c r="C472" s="158"/>
      <c r="D472" s="158"/>
      <c r="E472" s="181"/>
      <c r="F472" s="158" t="e">
        <f>VLOOKUP(INGRESOS[[#This Row],[Código]],'LISTA DE CODIGOS'!$A:$E,2,FALSE)</f>
        <v>#N/A</v>
      </c>
      <c r="G472" s="161"/>
    </row>
    <row r="473" spans="2:7" x14ac:dyDescent="0.25">
      <c r="B473" s="169">
        <v>467</v>
      </c>
      <c r="C473" s="158"/>
      <c r="D473" s="158"/>
      <c r="E473" s="172"/>
      <c r="F473" s="158" t="e">
        <f>VLOOKUP(INGRESOS[[#This Row],[Código]],'LISTA DE CODIGOS'!$A:$E,2,FALSE)</f>
        <v>#N/A</v>
      </c>
      <c r="G473" s="161"/>
    </row>
    <row r="474" spans="2:7" x14ac:dyDescent="0.25">
      <c r="B474" s="169">
        <v>468</v>
      </c>
      <c r="C474" s="158"/>
      <c r="D474" s="158"/>
      <c r="E474" s="181"/>
      <c r="F474" s="158" t="e">
        <f>VLOOKUP(INGRESOS[[#This Row],[Código]],'LISTA DE CODIGOS'!$A:$E,2,FALSE)</f>
        <v>#N/A</v>
      </c>
      <c r="G474" s="161"/>
    </row>
    <row r="475" spans="2:7" x14ac:dyDescent="0.25">
      <c r="B475" s="169">
        <v>469</v>
      </c>
      <c r="C475" s="158"/>
      <c r="D475" s="158"/>
      <c r="E475" s="172"/>
      <c r="F475" s="158" t="e">
        <f>VLOOKUP(INGRESOS[[#This Row],[Código]],'LISTA DE CODIGOS'!$A:$E,2,FALSE)</f>
        <v>#N/A</v>
      </c>
      <c r="G475" s="161"/>
    </row>
    <row r="476" spans="2:7" x14ac:dyDescent="0.25">
      <c r="B476" s="169">
        <v>470</v>
      </c>
      <c r="C476" s="158"/>
      <c r="D476" s="158"/>
      <c r="E476" s="172"/>
      <c r="F476" s="158" t="e">
        <f>VLOOKUP(INGRESOS[[#This Row],[Código]],'LISTA DE CODIGOS'!$A:$E,2,FALSE)</f>
        <v>#N/A</v>
      </c>
      <c r="G476" s="161"/>
    </row>
    <row r="477" spans="2:7" x14ac:dyDescent="0.25">
      <c r="B477" s="169">
        <v>471</v>
      </c>
      <c r="C477" s="158"/>
      <c r="D477" s="158"/>
      <c r="E477" s="181"/>
      <c r="F477" s="158" t="e">
        <f>VLOOKUP(INGRESOS[[#This Row],[Código]],'LISTA DE CODIGOS'!$A:$E,2,FALSE)</f>
        <v>#N/A</v>
      </c>
      <c r="G477" s="161"/>
    </row>
    <row r="478" spans="2:7" x14ac:dyDescent="0.25">
      <c r="B478" s="169">
        <v>472</v>
      </c>
      <c r="C478" s="158"/>
      <c r="D478" s="158"/>
      <c r="E478" s="172"/>
      <c r="F478" s="158" t="e">
        <f>VLOOKUP(INGRESOS[[#This Row],[Código]],'LISTA DE CODIGOS'!$A:$E,2,FALSE)</f>
        <v>#N/A</v>
      </c>
      <c r="G478" s="161"/>
    </row>
    <row r="479" spans="2:7" x14ac:dyDescent="0.25">
      <c r="B479" s="169">
        <v>473</v>
      </c>
      <c r="C479" s="158"/>
      <c r="D479" s="158"/>
      <c r="E479" s="181"/>
      <c r="F479" s="158" t="e">
        <f>VLOOKUP(INGRESOS[[#This Row],[Código]],'LISTA DE CODIGOS'!$A:$E,2,FALSE)</f>
        <v>#N/A</v>
      </c>
      <c r="G479" s="161"/>
    </row>
    <row r="480" spans="2:7" x14ac:dyDescent="0.25">
      <c r="B480" s="169">
        <v>474</v>
      </c>
      <c r="C480" s="158"/>
      <c r="D480" s="158"/>
      <c r="E480" s="172"/>
      <c r="F480" s="158" t="e">
        <f>VLOOKUP(INGRESOS[[#This Row],[Código]],'LISTA DE CODIGOS'!$A:$E,2,FALSE)</f>
        <v>#N/A</v>
      </c>
      <c r="G480" s="161"/>
    </row>
    <row r="481" spans="2:7" x14ac:dyDescent="0.25">
      <c r="B481" s="169">
        <v>475</v>
      </c>
      <c r="C481" s="158"/>
      <c r="D481" s="158"/>
      <c r="E481" s="172"/>
      <c r="F481" s="158" t="e">
        <f>VLOOKUP(INGRESOS[[#This Row],[Código]],'LISTA DE CODIGOS'!$A:$E,2,FALSE)</f>
        <v>#N/A</v>
      </c>
      <c r="G481" s="161"/>
    </row>
    <row r="482" spans="2:7" x14ac:dyDescent="0.25">
      <c r="B482" s="169">
        <v>476</v>
      </c>
      <c r="C482" s="158"/>
      <c r="D482" s="158"/>
      <c r="E482" s="181"/>
      <c r="F482" s="158" t="e">
        <f>VLOOKUP(INGRESOS[[#This Row],[Código]],'LISTA DE CODIGOS'!$A:$E,2,FALSE)</f>
        <v>#N/A</v>
      </c>
      <c r="G482" s="161"/>
    </row>
    <row r="483" spans="2:7" x14ac:dyDescent="0.25">
      <c r="B483" s="169">
        <v>477</v>
      </c>
      <c r="C483" s="158"/>
      <c r="D483" s="158"/>
      <c r="E483" s="172"/>
      <c r="F483" s="158" t="e">
        <f>VLOOKUP(INGRESOS[[#This Row],[Código]],'LISTA DE CODIGOS'!$A:$E,2,FALSE)</f>
        <v>#N/A</v>
      </c>
      <c r="G483" s="161"/>
    </row>
    <row r="484" spans="2:7" x14ac:dyDescent="0.25">
      <c r="B484" s="169">
        <v>478</v>
      </c>
      <c r="C484" s="158"/>
      <c r="D484" s="158"/>
      <c r="E484" s="181"/>
      <c r="F484" s="158" t="e">
        <f>VLOOKUP(INGRESOS[[#This Row],[Código]],'LISTA DE CODIGOS'!$A:$E,2,FALSE)</f>
        <v>#N/A</v>
      </c>
      <c r="G484" s="161"/>
    </row>
    <row r="485" spans="2:7" x14ac:dyDescent="0.25">
      <c r="B485" s="169">
        <v>479</v>
      </c>
      <c r="C485" s="158"/>
      <c r="D485" s="158"/>
      <c r="E485" s="172"/>
      <c r="F485" s="158" t="e">
        <f>VLOOKUP(INGRESOS[[#This Row],[Código]],'LISTA DE CODIGOS'!$A:$E,2,FALSE)</f>
        <v>#N/A</v>
      </c>
      <c r="G485" s="161"/>
    </row>
    <row r="486" spans="2:7" x14ac:dyDescent="0.25">
      <c r="B486" s="169">
        <v>480</v>
      </c>
      <c r="C486" s="158"/>
      <c r="D486" s="158"/>
      <c r="E486" s="172"/>
      <c r="F486" s="158" t="e">
        <f>VLOOKUP(INGRESOS[[#This Row],[Código]],'LISTA DE CODIGOS'!$A:$E,2,FALSE)</f>
        <v>#N/A</v>
      </c>
      <c r="G486" s="161"/>
    </row>
    <row r="487" spans="2:7" x14ac:dyDescent="0.25">
      <c r="B487" s="169">
        <v>481</v>
      </c>
      <c r="C487" s="158"/>
      <c r="D487" s="158"/>
      <c r="E487" s="181"/>
      <c r="F487" s="158" t="e">
        <f>VLOOKUP(INGRESOS[[#This Row],[Código]],'LISTA DE CODIGOS'!$A:$E,2,FALSE)</f>
        <v>#N/A</v>
      </c>
      <c r="G487" s="161"/>
    </row>
    <row r="488" spans="2:7" x14ac:dyDescent="0.25">
      <c r="B488" s="169">
        <v>482</v>
      </c>
      <c r="C488" s="158"/>
      <c r="D488" s="158"/>
      <c r="E488" s="172"/>
      <c r="F488" s="158" t="e">
        <f>VLOOKUP(INGRESOS[[#This Row],[Código]],'LISTA DE CODIGOS'!$A:$E,2,FALSE)</f>
        <v>#N/A</v>
      </c>
      <c r="G488" s="161"/>
    </row>
    <row r="489" spans="2:7" x14ac:dyDescent="0.25">
      <c r="B489" s="169">
        <v>483</v>
      </c>
      <c r="C489" s="158"/>
      <c r="D489" s="158"/>
      <c r="E489" s="181"/>
      <c r="F489" s="158" t="e">
        <f>VLOOKUP(INGRESOS[[#This Row],[Código]],'LISTA DE CODIGOS'!$A:$E,2,FALSE)</f>
        <v>#N/A</v>
      </c>
      <c r="G489" s="161"/>
    </row>
    <row r="490" spans="2:7" x14ac:dyDescent="0.25">
      <c r="B490" s="169">
        <v>484</v>
      </c>
      <c r="C490" s="158"/>
      <c r="D490" s="158"/>
      <c r="E490" s="172"/>
      <c r="F490" s="158" t="e">
        <f>VLOOKUP(INGRESOS[[#This Row],[Código]],'LISTA DE CODIGOS'!$A:$E,2,FALSE)</f>
        <v>#N/A</v>
      </c>
      <c r="G490" s="161"/>
    </row>
    <row r="491" spans="2:7" x14ac:dyDescent="0.25">
      <c r="B491" s="169">
        <v>485</v>
      </c>
      <c r="C491" s="158"/>
      <c r="D491" s="158"/>
      <c r="E491" s="172"/>
      <c r="F491" s="158" t="e">
        <f>VLOOKUP(INGRESOS[[#This Row],[Código]],'LISTA DE CODIGOS'!$A:$E,2,FALSE)</f>
        <v>#N/A</v>
      </c>
      <c r="G491" s="161"/>
    </row>
    <row r="492" spans="2:7" x14ac:dyDescent="0.25">
      <c r="B492" s="169">
        <v>486</v>
      </c>
      <c r="C492" s="158"/>
      <c r="D492" s="158"/>
      <c r="E492" s="181"/>
      <c r="F492" s="158" t="e">
        <f>VLOOKUP(INGRESOS[[#This Row],[Código]],'LISTA DE CODIGOS'!$A:$E,2,FALSE)</f>
        <v>#N/A</v>
      </c>
      <c r="G492" s="161"/>
    </row>
    <row r="493" spans="2:7" x14ac:dyDescent="0.25">
      <c r="B493" s="169">
        <v>487</v>
      </c>
      <c r="C493" s="158"/>
      <c r="D493" s="158"/>
      <c r="E493" s="172"/>
      <c r="F493" s="158" t="e">
        <f>VLOOKUP(INGRESOS[[#This Row],[Código]],'LISTA DE CODIGOS'!$A:$E,2,FALSE)</f>
        <v>#N/A</v>
      </c>
      <c r="G493" s="161"/>
    </row>
    <row r="494" spans="2:7" x14ac:dyDescent="0.25">
      <c r="B494" s="169">
        <v>488</v>
      </c>
      <c r="C494" s="158"/>
      <c r="D494" s="158"/>
      <c r="E494" s="181"/>
      <c r="F494" s="158" t="e">
        <f>VLOOKUP(INGRESOS[[#This Row],[Código]],'LISTA DE CODIGOS'!$A:$E,2,FALSE)</f>
        <v>#N/A</v>
      </c>
      <c r="G494" s="161"/>
    </row>
    <row r="495" spans="2:7" x14ac:dyDescent="0.25">
      <c r="B495" s="169">
        <v>489</v>
      </c>
      <c r="C495" s="158"/>
      <c r="D495" s="158"/>
      <c r="E495" s="172"/>
      <c r="F495" s="158" t="e">
        <f>VLOOKUP(INGRESOS[[#This Row],[Código]],'LISTA DE CODIGOS'!$A:$E,2,FALSE)</f>
        <v>#N/A</v>
      </c>
      <c r="G495" s="161"/>
    </row>
    <row r="496" spans="2:7" x14ac:dyDescent="0.25">
      <c r="B496" s="169">
        <v>490</v>
      </c>
      <c r="C496" s="158"/>
      <c r="D496" s="158"/>
      <c r="E496" s="172"/>
      <c r="F496" s="158" t="e">
        <f>VLOOKUP(INGRESOS[[#This Row],[Código]],'LISTA DE CODIGOS'!$A:$E,2,FALSE)</f>
        <v>#N/A</v>
      </c>
      <c r="G496" s="161"/>
    </row>
    <row r="497" spans="2:7" x14ac:dyDescent="0.25">
      <c r="B497" s="169">
        <v>491</v>
      </c>
      <c r="C497" s="158"/>
      <c r="D497" s="158"/>
      <c r="E497" s="181"/>
      <c r="F497" s="158" t="e">
        <f>VLOOKUP(INGRESOS[[#This Row],[Código]],'LISTA DE CODIGOS'!$A:$E,2,FALSE)</f>
        <v>#N/A</v>
      </c>
      <c r="G497" s="161"/>
    </row>
    <row r="498" spans="2:7" x14ac:dyDescent="0.25">
      <c r="B498" s="169">
        <v>492</v>
      </c>
      <c r="C498" s="158"/>
      <c r="D498" s="158"/>
      <c r="E498" s="172"/>
      <c r="F498" s="158" t="e">
        <f>VLOOKUP(INGRESOS[[#This Row],[Código]],'LISTA DE CODIGOS'!$A:$E,2,FALSE)</f>
        <v>#N/A</v>
      </c>
      <c r="G498" s="161"/>
    </row>
    <row r="499" spans="2:7" x14ac:dyDescent="0.25">
      <c r="B499" s="169">
        <v>493</v>
      </c>
      <c r="C499" s="158"/>
      <c r="D499" s="158"/>
      <c r="E499" s="181"/>
      <c r="F499" s="158" t="e">
        <f>VLOOKUP(INGRESOS[[#This Row],[Código]],'LISTA DE CODIGOS'!$A:$E,2,FALSE)</f>
        <v>#N/A</v>
      </c>
      <c r="G499" s="161"/>
    </row>
    <row r="500" spans="2:7" x14ac:dyDescent="0.25">
      <c r="B500" s="169">
        <v>494</v>
      </c>
      <c r="C500" s="158"/>
      <c r="D500" s="158"/>
      <c r="E500" s="172"/>
      <c r="F500" s="158" t="e">
        <f>VLOOKUP(INGRESOS[[#This Row],[Código]],'LISTA DE CODIGOS'!$A:$E,2,FALSE)</f>
        <v>#N/A</v>
      </c>
      <c r="G500" s="161"/>
    </row>
    <row r="501" spans="2:7" x14ac:dyDescent="0.25">
      <c r="B501" s="169">
        <v>495</v>
      </c>
      <c r="C501" s="158"/>
      <c r="D501" s="158"/>
      <c r="E501" s="172"/>
      <c r="F501" s="158" t="e">
        <f>VLOOKUP(INGRESOS[[#This Row],[Código]],'LISTA DE CODIGOS'!$A:$E,2,FALSE)</f>
        <v>#N/A</v>
      </c>
      <c r="G501" s="161"/>
    </row>
    <row r="502" spans="2:7" x14ac:dyDescent="0.25">
      <c r="B502" s="169">
        <v>496</v>
      </c>
      <c r="C502" s="158"/>
      <c r="D502" s="158"/>
      <c r="E502" s="181"/>
      <c r="F502" s="158" t="e">
        <f>VLOOKUP(INGRESOS[[#This Row],[Código]],'LISTA DE CODIGOS'!$A:$E,2,FALSE)</f>
        <v>#N/A</v>
      </c>
      <c r="G502" s="161"/>
    </row>
    <row r="503" spans="2:7" x14ac:dyDescent="0.25">
      <c r="B503" s="169">
        <v>497</v>
      </c>
      <c r="C503" s="158"/>
      <c r="D503" s="158"/>
      <c r="E503" s="172"/>
      <c r="F503" s="158" t="e">
        <f>VLOOKUP(INGRESOS[[#This Row],[Código]],'LISTA DE CODIGOS'!$A:$E,2,FALSE)</f>
        <v>#N/A</v>
      </c>
      <c r="G503" s="161"/>
    </row>
    <row r="504" spans="2:7" x14ac:dyDescent="0.25">
      <c r="B504" s="169">
        <v>498</v>
      </c>
      <c r="C504" s="158"/>
      <c r="D504" s="158"/>
      <c r="E504" s="181"/>
      <c r="F504" s="158" t="e">
        <f>VLOOKUP(INGRESOS[[#This Row],[Código]],'LISTA DE CODIGOS'!$A:$E,2,FALSE)</f>
        <v>#N/A</v>
      </c>
      <c r="G504" s="161"/>
    </row>
    <row r="505" spans="2:7" x14ac:dyDescent="0.25">
      <c r="B505" s="169">
        <v>499</v>
      </c>
      <c r="C505" s="158"/>
      <c r="D505" s="158"/>
      <c r="E505" s="172"/>
      <c r="F505" s="158" t="e">
        <f>VLOOKUP(INGRESOS[[#This Row],[Código]],'LISTA DE CODIGOS'!$A:$E,2,FALSE)</f>
        <v>#N/A</v>
      </c>
      <c r="G505" s="161"/>
    </row>
    <row r="506" spans="2:7" x14ac:dyDescent="0.25">
      <c r="B506" s="169">
        <v>500</v>
      </c>
      <c r="C506" s="158"/>
      <c r="D506" s="158"/>
      <c r="E506" s="172"/>
      <c r="F506" s="158" t="e">
        <f>VLOOKUP(INGRESOS[[#This Row],[Código]],'LISTA DE CODIGOS'!$A:$E,2,FALSE)</f>
        <v>#N/A</v>
      </c>
      <c r="G506" s="161"/>
    </row>
    <row r="507" spans="2:7" x14ac:dyDescent="0.25">
      <c r="B507" s="169">
        <v>501</v>
      </c>
      <c r="C507" s="158"/>
      <c r="D507" s="158"/>
      <c r="E507" s="181"/>
      <c r="F507" s="158" t="e">
        <f>VLOOKUP(INGRESOS[[#This Row],[Código]],'LISTA DE CODIGOS'!$A:$E,2,FALSE)</f>
        <v>#N/A</v>
      </c>
      <c r="G507" s="161"/>
    </row>
    <row r="508" spans="2:7" x14ac:dyDescent="0.25">
      <c r="B508" s="169">
        <v>502</v>
      </c>
      <c r="C508" s="158"/>
      <c r="D508" s="158"/>
      <c r="E508" s="172"/>
      <c r="F508" s="158" t="e">
        <f>VLOOKUP(INGRESOS[[#This Row],[Código]],'LISTA DE CODIGOS'!$A:$E,2,FALSE)</f>
        <v>#N/A</v>
      </c>
      <c r="G508" s="161"/>
    </row>
    <row r="509" spans="2:7" x14ac:dyDescent="0.25">
      <c r="B509" s="169">
        <v>503</v>
      </c>
      <c r="C509" s="158"/>
      <c r="D509" s="158"/>
      <c r="E509" s="181"/>
      <c r="F509" s="158" t="e">
        <f>VLOOKUP(INGRESOS[[#This Row],[Código]],'LISTA DE CODIGOS'!$A:$E,2,FALSE)</f>
        <v>#N/A</v>
      </c>
      <c r="G509" s="161"/>
    </row>
    <row r="510" spans="2:7" x14ac:dyDescent="0.25">
      <c r="B510" s="169">
        <v>504</v>
      </c>
      <c r="C510" s="158"/>
      <c r="D510" s="158"/>
      <c r="E510" s="172"/>
      <c r="F510" s="158" t="e">
        <f>VLOOKUP(INGRESOS[[#This Row],[Código]],'LISTA DE CODIGOS'!$A:$E,2,FALSE)</f>
        <v>#N/A</v>
      </c>
      <c r="G510" s="161"/>
    </row>
    <row r="511" spans="2:7" x14ac:dyDescent="0.25">
      <c r="B511" s="169">
        <v>505</v>
      </c>
      <c r="C511" s="158"/>
      <c r="D511" s="158"/>
      <c r="E511" s="172"/>
      <c r="F511" s="158" t="e">
        <f>VLOOKUP(INGRESOS[[#This Row],[Código]],'LISTA DE CODIGOS'!$A:$E,2,FALSE)</f>
        <v>#N/A</v>
      </c>
      <c r="G511" s="161"/>
    </row>
    <row r="512" spans="2:7" x14ac:dyDescent="0.25">
      <c r="B512" s="169">
        <v>506</v>
      </c>
      <c r="C512" s="158"/>
      <c r="D512" s="158"/>
      <c r="E512" s="181"/>
      <c r="F512" s="158" t="e">
        <f>VLOOKUP(INGRESOS[[#This Row],[Código]],'LISTA DE CODIGOS'!$A:$E,2,FALSE)</f>
        <v>#N/A</v>
      </c>
      <c r="G512" s="161"/>
    </row>
    <row r="513" spans="2:7" x14ac:dyDescent="0.25">
      <c r="B513" s="169">
        <v>507</v>
      </c>
      <c r="C513" s="158"/>
      <c r="D513" s="158"/>
      <c r="E513" s="172"/>
      <c r="F513" s="158" t="e">
        <f>VLOOKUP(INGRESOS[[#This Row],[Código]],'LISTA DE CODIGOS'!$A:$E,2,FALSE)</f>
        <v>#N/A</v>
      </c>
      <c r="G513" s="161"/>
    </row>
    <row r="514" spans="2:7" x14ac:dyDescent="0.25">
      <c r="B514" s="169">
        <v>508</v>
      </c>
      <c r="C514" s="158"/>
      <c r="D514" s="158"/>
      <c r="E514" s="181"/>
      <c r="F514" s="158" t="e">
        <f>VLOOKUP(INGRESOS[[#This Row],[Código]],'LISTA DE CODIGOS'!$A:$E,2,FALSE)</f>
        <v>#N/A</v>
      </c>
      <c r="G514" s="161"/>
    </row>
    <row r="515" spans="2:7" x14ac:dyDescent="0.25">
      <c r="B515" s="169">
        <v>509</v>
      </c>
      <c r="C515" s="158"/>
      <c r="D515" s="158"/>
      <c r="E515" s="172"/>
      <c r="F515" s="158" t="e">
        <f>VLOOKUP(INGRESOS[[#This Row],[Código]],'LISTA DE CODIGOS'!$A:$E,2,FALSE)</f>
        <v>#N/A</v>
      </c>
      <c r="G515" s="161"/>
    </row>
    <row r="516" spans="2:7" x14ac:dyDescent="0.25">
      <c r="B516" s="169">
        <v>510</v>
      </c>
      <c r="C516" s="158"/>
      <c r="D516" s="158"/>
      <c r="E516" s="172"/>
      <c r="F516" s="158" t="e">
        <f>VLOOKUP(INGRESOS[[#This Row],[Código]],'LISTA DE CODIGOS'!$A:$E,2,FALSE)</f>
        <v>#N/A</v>
      </c>
      <c r="G516" s="161"/>
    </row>
    <row r="517" spans="2:7" x14ac:dyDescent="0.25">
      <c r="B517" s="169">
        <v>511</v>
      </c>
      <c r="C517" s="158"/>
      <c r="D517" s="158"/>
      <c r="E517" s="181"/>
      <c r="F517" s="158" t="e">
        <f>VLOOKUP(INGRESOS[[#This Row],[Código]],'LISTA DE CODIGOS'!$A:$E,2,FALSE)</f>
        <v>#N/A</v>
      </c>
      <c r="G517" s="161"/>
    </row>
    <row r="518" spans="2:7" x14ac:dyDescent="0.25">
      <c r="B518" s="169">
        <v>512</v>
      </c>
      <c r="C518" s="158"/>
      <c r="D518" s="158"/>
      <c r="E518" s="172"/>
      <c r="F518" s="158" t="e">
        <f>VLOOKUP(INGRESOS[[#This Row],[Código]],'LISTA DE CODIGOS'!$A:$E,2,FALSE)</f>
        <v>#N/A</v>
      </c>
      <c r="G518" s="161"/>
    </row>
    <row r="519" spans="2:7" x14ac:dyDescent="0.25">
      <c r="B519" s="169">
        <v>513</v>
      </c>
      <c r="C519" s="158"/>
      <c r="D519" s="158"/>
      <c r="E519" s="181"/>
      <c r="F519" s="158" t="e">
        <f>VLOOKUP(INGRESOS[[#This Row],[Código]],'LISTA DE CODIGOS'!$A:$E,2,FALSE)</f>
        <v>#N/A</v>
      </c>
      <c r="G519" s="161"/>
    </row>
    <row r="520" spans="2:7" x14ac:dyDescent="0.25">
      <c r="B520" s="169">
        <v>514</v>
      </c>
      <c r="C520" s="158"/>
      <c r="D520" s="158"/>
      <c r="E520" s="172"/>
      <c r="F520" s="158" t="e">
        <f>VLOOKUP(INGRESOS[[#This Row],[Código]],'LISTA DE CODIGOS'!$A:$E,2,FALSE)</f>
        <v>#N/A</v>
      </c>
      <c r="G520" s="161"/>
    </row>
    <row r="521" spans="2:7" x14ac:dyDescent="0.25">
      <c r="B521" s="169">
        <v>515</v>
      </c>
      <c r="C521" s="158"/>
      <c r="D521" s="158"/>
      <c r="E521" s="172"/>
      <c r="F521" s="158" t="e">
        <f>VLOOKUP(INGRESOS[[#This Row],[Código]],'LISTA DE CODIGOS'!$A:$E,2,FALSE)</f>
        <v>#N/A</v>
      </c>
      <c r="G521" s="161"/>
    </row>
    <row r="522" spans="2:7" x14ac:dyDescent="0.25">
      <c r="B522" s="169">
        <v>516</v>
      </c>
      <c r="C522" s="158"/>
      <c r="D522" s="158"/>
      <c r="E522" s="181"/>
      <c r="F522" s="158" t="e">
        <f>VLOOKUP(INGRESOS[[#This Row],[Código]],'LISTA DE CODIGOS'!$A:$E,2,FALSE)</f>
        <v>#N/A</v>
      </c>
      <c r="G522" s="161"/>
    </row>
    <row r="523" spans="2:7" x14ac:dyDescent="0.25">
      <c r="B523" s="169">
        <v>517</v>
      </c>
      <c r="C523" s="158"/>
      <c r="D523" s="158"/>
      <c r="E523" s="172"/>
      <c r="F523" s="158" t="e">
        <f>VLOOKUP(INGRESOS[[#This Row],[Código]],'LISTA DE CODIGOS'!$A:$E,2,FALSE)</f>
        <v>#N/A</v>
      </c>
      <c r="G523" s="161"/>
    </row>
    <row r="524" spans="2:7" x14ac:dyDescent="0.25">
      <c r="B524" s="169">
        <v>518</v>
      </c>
      <c r="C524" s="158"/>
      <c r="D524" s="158"/>
      <c r="E524" s="181"/>
      <c r="F524" s="158" t="e">
        <f>VLOOKUP(INGRESOS[[#This Row],[Código]],'LISTA DE CODIGOS'!$A:$E,2,FALSE)</f>
        <v>#N/A</v>
      </c>
      <c r="G524" s="161"/>
    </row>
    <row r="525" spans="2:7" x14ac:dyDescent="0.25">
      <c r="B525" s="169">
        <v>519</v>
      </c>
      <c r="C525" s="158"/>
      <c r="D525" s="158"/>
      <c r="E525" s="172"/>
      <c r="F525" s="158" t="e">
        <f>VLOOKUP(INGRESOS[[#This Row],[Código]],'LISTA DE CODIGOS'!$A:$E,2,FALSE)</f>
        <v>#N/A</v>
      </c>
      <c r="G525" s="161"/>
    </row>
    <row r="526" spans="2:7" x14ac:dyDescent="0.25">
      <c r="B526" s="169">
        <v>520</v>
      </c>
      <c r="C526" s="158"/>
      <c r="D526" s="158"/>
      <c r="E526" s="172"/>
      <c r="F526" s="158" t="e">
        <f>VLOOKUP(INGRESOS[[#This Row],[Código]],'LISTA DE CODIGOS'!$A:$E,2,FALSE)</f>
        <v>#N/A</v>
      </c>
      <c r="G526" s="161"/>
    </row>
    <row r="527" spans="2:7" x14ac:dyDescent="0.25">
      <c r="B527" s="169">
        <v>521</v>
      </c>
      <c r="C527" s="158"/>
      <c r="D527" s="158"/>
      <c r="E527" s="181"/>
      <c r="F527" s="158" t="e">
        <f>VLOOKUP(INGRESOS[[#This Row],[Código]],'LISTA DE CODIGOS'!$A:$E,2,FALSE)</f>
        <v>#N/A</v>
      </c>
      <c r="G527" s="161"/>
    </row>
    <row r="528" spans="2:7" x14ac:dyDescent="0.25">
      <c r="B528" s="169">
        <v>522</v>
      </c>
      <c r="C528" s="158"/>
      <c r="D528" s="158"/>
      <c r="E528" s="172"/>
      <c r="F528" s="158" t="e">
        <f>VLOOKUP(INGRESOS[[#This Row],[Código]],'LISTA DE CODIGOS'!$A:$E,2,FALSE)</f>
        <v>#N/A</v>
      </c>
      <c r="G528" s="161"/>
    </row>
    <row r="529" spans="2:7" x14ac:dyDescent="0.25">
      <c r="B529" s="169">
        <v>523</v>
      </c>
      <c r="C529" s="158"/>
      <c r="D529" s="158"/>
      <c r="E529" s="181"/>
      <c r="F529" s="158" t="e">
        <f>VLOOKUP(INGRESOS[[#This Row],[Código]],'LISTA DE CODIGOS'!$A:$E,2,FALSE)</f>
        <v>#N/A</v>
      </c>
      <c r="G529" s="161"/>
    </row>
    <row r="530" spans="2:7" x14ac:dyDescent="0.25">
      <c r="B530" s="169">
        <v>524</v>
      </c>
      <c r="C530" s="158"/>
      <c r="D530" s="158"/>
      <c r="E530" s="172"/>
      <c r="F530" s="158" t="e">
        <f>VLOOKUP(INGRESOS[[#This Row],[Código]],'LISTA DE CODIGOS'!$A:$E,2,FALSE)</f>
        <v>#N/A</v>
      </c>
      <c r="G530" s="161"/>
    </row>
    <row r="531" spans="2:7" x14ac:dyDescent="0.25">
      <c r="B531" s="169">
        <v>525</v>
      </c>
      <c r="C531" s="158"/>
      <c r="D531" s="158"/>
      <c r="E531" s="172"/>
      <c r="F531" s="158" t="e">
        <f>VLOOKUP(INGRESOS[[#This Row],[Código]],'LISTA DE CODIGOS'!$A:$E,2,FALSE)</f>
        <v>#N/A</v>
      </c>
      <c r="G531" s="161"/>
    </row>
    <row r="532" spans="2:7" x14ac:dyDescent="0.25">
      <c r="B532" s="169">
        <v>526</v>
      </c>
      <c r="C532" s="158"/>
      <c r="D532" s="158"/>
      <c r="E532" s="181"/>
      <c r="F532" s="158" t="e">
        <f>VLOOKUP(INGRESOS[[#This Row],[Código]],'LISTA DE CODIGOS'!$A:$E,2,FALSE)</f>
        <v>#N/A</v>
      </c>
      <c r="G532" s="161"/>
    </row>
    <row r="533" spans="2:7" x14ac:dyDescent="0.25">
      <c r="B533" s="169">
        <v>527</v>
      </c>
      <c r="C533" s="158"/>
      <c r="D533" s="158"/>
      <c r="E533" s="172"/>
      <c r="F533" s="158" t="e">
        <f>VLOOKUP(INGRESOS[[#This Row],[Código]],'LISTA DE CODIGOS'!$A:$E,2,FALSE)</f>
        <v>#N/A</v>
      </c>
      <c r="G533" s="161"/>
    </row>
    <row r="534" spans="2:7" x14ac:dyDescent="0.25">
      <c r="B534" s="169">
        <v>528</v>
      </c>
      <c r="C534" s="158"/>
      <c r="D534" s="158"/>
      <c r="E534" s="181"/>
      <c r="F534" s="158" t="e">
        <f>VLOOKUP(INGRESOS[[#This Row],[Código]],'LISTA DE CODIGOS'!$A:$E,2,FALSE)</f>
        <v>#N/A</v>
      </c>
      <c r="G534" s="161"/>
    </row>
    <row r="535" spans="2:7" x14ac:dyDescent="0.25">
      <c r="B535" s="169">
        <v>529</v>
      </c>
      <c r="C535" s="158"/>
      <c r="D535" s="158"/>
      <c r="E535" s="172"/>
      <c r="F535" s="158" t="e">
        <f>VLOOKUP(INGRESOS[[#This Row],[Código]],'LISTA DE CODIGOS'!$A:$E,2,FALSE)</f>
        <v>#N/A</v>
      </c>
      <c r="G535" s="161"/>
    </row>
    <row r="536" spans="2:7" x14ac:dyDescent="0.25">
      <c r="B536" s="169">
        <v>530</v>
      </c>
      <c r="C536" s="158"/>
      <c r="D536" s="158"/>
      <c r="E536" s="172"/>
      <c r="F536" s="158" t="e">
        <f>VLOOKUP(INGRESOS[[#This Row],[Código]],'LISTA DE CODIGOS'!$A:$E,2,FALSE)</f>
        <v>#N/A</v>
      </c>
      <c r="G536" s="161"/>
    </row>
    <row r="537" spans="2:7" x14ac:dyDescent="0.25">
      <c r="B537" s="169">
        <v>531</v>
      </c>
      <c r="C537" s="158"/>
      <c r="D537" s="158"/>
      <c r="E537" s="181"/>
      <c r="F537" s="158" t="e">
        <f>VLOOKUP(INGRESOS[[#This Row],[Código]],'LISTA DE CODIGOS'!$A:$E,2,FALSE)</f>
        <v>#N/A</v>
      </c>
      <c r="G537" s="161"/>
    </row>
    <row r="538" spans="2:7" x14ac:dyDescent="0.25">
      <c r="B538" s="169">
        <v>532</v>
      </c>
      <c r="C538" s="158"/>
      <c r="D538" s="158"/>
      <c r="E538" s="172"/>
      <c r="F538" s="158" t="e">
        <f>VLOOKUP(INGRESOS[[#This Row],[Código]],'LISTA DE CODIGOS'!$A:$E,2,FALSE)</f>
        <v>#N/A</v>
      </c>
      <c r="G538" s="161"/>
    </row>
    <row r="539" spans="2:7" x14ac:dyDescent="0.25">
      <c r="B539" s="169">
        <v>533</v>
      </c>
      <c r="C539" s="158"/>
      <c r="D539" s="158"/>
      <c r="E539" s="181"/>
      <c r="F539" s="158" t="e">
        <f>VLOOKUP(INGRESOS[[#This Row],[Código]],'LISTA DE CODIGOS'!$A:$E,2,FALSE)</f>
        <v>#N/A</v>
      </c>
      <c r="G539" s="161"/>
    </row>
    <row r="540" spans="2:7" x14ac:dyDescent="0.25">
      <c r="B540" s="169">
        <v>534</v>
      </c>
      <c r="C540" s="158"/>
      <c r="D540" s="158"/>
      <c r="E540" s="172"/>
      <c r="F540" s="158" t="e">
        <f>VLOOKUP(INGRESOS[[#This Row],[Código]],'LISTA DE CODIGOS'!$A:$E,2,FALSE)</f>
        <v>#N/A</v>
      </c>
      <c r="G540" s="161"/>
    </row>
    <row r="541" spans="2:7" x14ac:dyDescent="0.25">
      <c r="B541" s="169">
        <v>535</v>
      </c>
      <c r="C541" s="158"/>
      <c r="D541" s="158"/>
      <c r="E541" s="172"/>
      <c r="F541" s="158" t="e">
        <f>VLOOKUP(INGRESOS[[#This Row],[Código]],'LISTA DE CODIGOS'!$A:$E,2,FALSE)</f>
        <v>#N/A</v>
      </c>
      <c r="G541" s="161"/>
    </row>
    <row r="542" spans="2:7" x14ac:dyDescent="0.25">
      <c r="B542" s="169">
        <v>536</v>
      </c>
      <c r="C542" s="158"/>
      <c r="D542" s="158"/>
      <c r="E542" s="181"/>
      <c r="F542" s="158" t="e">
        <f>VLOOKUP(INGRESOS[[#This Row],[Código]],'LISTA DE CODIGOS'!$A:$E,2,FALSE)</f>
        <v>#N/A</v>
      </c>
      <c r="G542" s="161"/>
    </row>
    <row r="543" spans="2:7" x14ac:dyDescent="0.25">
      <c r="B543" s="169">
        <v>537</v>
      </c>
      <c r="C543" s="158"/>
      <c r="D543" s="158"/>
      <c r="E543" s="172"/>
      <c r="F543" s="158" t="e">
        <f>VLOOKUP(INGRESOS[[#This Row],[Código]],'LISTA DE CODIGOS'!$A:$E,2,FALSE)</f>
        <v>#N/A</v>
      </c>
      <c r="G543" s="161"/>
    </row>
    <row r="544" spans="2:7" x14ac:dyDescent="0.25">
      <c r="B544" s="169">
        <v>538</v>
      </c>
      <c r="C544" s="158"/>
      <c r="D544" s="158"/>
      <c r="E544" s="181"/>
      <c r="F544" s="158" t="e">
        <f>VLOOKUP(INGRESOS[[#This Row],[Código]],'LISTA DE CODIGOS'!$A:$E,2,FALSE)</f>
        <v>#N/A</v>
      </c>
      <c r="G544" s="161"/>
    </row>
    <row r="545" spans="2:7" x14ac:dyDescent="0.25">
      <c r="B545" s="169">
        <v>539</v>
      </c>
      <c r="C545" s="158"/>
      <c r="D545" s="158"/>
      <c r="E545" s="172"/>
      <c r="F545" s="158" t="e">
        <f>VLOOKUP(INGRESOS[[#This Row],[Código]],'LISTA DE CODIGOS'!$A:$E,2,FALSE)</f>
        <v>#N/A</v>
      </c>
      <c r="G545" s="161"/>
    </row>
    <row r="546" spans="2:7" x14ac:dyDescent="0.25">
      <c r="B546" s="169">
        <v>540</v>
      </c>
      <c r="C546" s="158"/>
      <c r="D546" s="158"/>
      <c r="E546" s="172"/>
      <c r="F546" s="158" t="e">
        <f>VLOOKUP(INGRESOS[[#This Row],[Código]],'LISTA DE CODIGOS'!$A:$E,2,FALSE)</f>
        <v>#N/A</v>
      </c>
      <c r="G546" s="161"/>
    </row>
    <row r="547" spans="2:7" x14ac:dyDescent="0.25">
      <c r="B547" s="169">
        <v>541</v>
      </c>
      <c r="C547" s="158"/>
      <c r="D547" s="158"/>
      <c r="E547" s="181"/>
      <c r="F547" s="158" t="e">
        <f>VLOOKUP(INGRESOS[[#This Row],[Código]],'LISTA DE CODIGOS'!$A:$E,2,FALSE)</f>
        <v>#N/A</v>
      </c>
      <c r="G547" s="161"/>
    </row>
    <row r="548" spans="2:7" x14ac:dyDescent="0.25">
      <c r="B548" s="169">
        <v>542</v>
      </c>
      <c r="C548" s="158"/>
      <c r="D548" s="158"/>
      <c r="E548" s="172"/>
      <c r="F548" s="158" t="e">
        <f>VLOOKUP(INGRESOS[[#This Row],[Código]],'LISTA DE CODIGOS'!$A:$E,2,FALSE)</f>
        <v>#N/A</v>
      </c>
      <c r="G548" s="161"/>
    </row>
    <row r="549" spans="2:7" x14ac:dyDescent="0.25">
      <c r="B549" s="169">
        <v>543</v>
      </c>
      <c r="C549" s="158"/>
      <c r="D549" s="158"/>
      <c r="E549" s="181"/>
      <c r="F549" s="158" t="e">
        <f>VLOOKUP(INGRESOS[[#This Row],[Código]],'LISTA DE CODIGOS'!$A:$E,2,FALSE)</f>
        <v>#N/A</v>
      </c>
      <c r="G549" s="161"/>
    </row>
    <row r="550" spans="2:7" x14ac:dyDescent="0.25">
      <c r="B550" s="169">
        <v>544</v>
      </c>
      <c r="C550" s="158"/>
      <c r="D550" s="158"/>
      <c r="E550" s="172"/>
      <c r="F550" s="158" t="e">
        <f>VLOOKUP(INGRESOS[[#This Row],[Código]],'LISTA DE CODIGOS'!$A:$E,2,FALSE)</f>
        <v>#N/A</v>
      </c>
      <c r="G550" s="161"/>
    </row>
    <row r="551" spans="2:7" x14ac:dyDescent="0.25">
      <c r="B551" s="169">
        <v>545</v>
      </c>
      <c r="C551" s="158"/>
      <c r="D551" s="158"/>
      <c r="E551" s="172"/>
      <c r="F551" s="158" t="e">
        <f>VLOOKUP(INGRESOS[[#This Row],[Código]],'LISTA DE CODIGOS'!$A:$E,2,FALSE)</f>
        <v>#N/A</v>
      </c>
      <c r="G551" s="161"/>
    </row>
    <row r="552" spans="2:7" x14ac:dyDescent="0.25">
      <c r="B552" s="169">
        <v>546</v>
      </c>
      <c r="C552" s="158"/>
      <c r="D552" s="158"/>
      <c r="E552" s="181"/>
      <c r="F552" s="158" t="e">
        <f>VLOOKUP(INGRESOS[[#This Row],[Código]],'LISTA DE CODIGOS'!$A:$E,2,FALSE)</f>
        <v>#N/A</v>
      </c>
      <c r="G552" s="161"/>
    </row>
    <row r="553" spans="2:7" x14ac:dyDescent="0.25">
      <c r="B553" s="169">
        <v>547</v>
      </c>
      <c r="C553" s="158"/>
      <c r="D553" s="158"/>
      <c r="E553" s="172"/>
      <c r="F553" s="158" t="e">
        <f>VLOOKUP(INGRESOS[[#This Row],[Código]],'LISTA DE CODIGOS'!$A:$E,2,FALSE)</f>
        <v>#N/A</v>
      </c>
      <c r="G553" s="161"/>
    </row>
    <row r="554" spans="2:7" x14ac:dyDescent="0.25">
      <c r="B554" s="169">
        <v>548</v>
      </c>
      <c r="C554" s="158"/>
      <c r="D554" s="158"/>
      <c r="E554" s="181"/>
      <c r="F554" s="158" t="e">
        <f>VLOOKUP(INGRESOS[[#This Row],[Código]],'LISTA DE CODIGOS'!$A:$E,2,FALSE)</f>
        <v>#N/A</v>
      </c>
      <c r="G554" s="161"/>
    </row>
    <row r="555" spans="2:7" x14ac:dyDescent="0.25">
      <c r="B555" s="169">
        <v>549</v>
      </c>
      <c r="C555" s="158"/>
      <c r="D555" s="158"/>
      <c r="E555" s="172"/>
      <c r="F555" s="158" t="e">
        <f>VLOOKUP(INGRESOS[[#This Row],[Código]],'LISTA DE CODIGOS'!$A:$E,2,FALSE)</f>
        <v>#N/A</v>
      </c>
      <c r="G555" s="161"/>
    </row>
    <row r="556" spans="2:7" x14ac:dyDescent="0.25">
      <c r="B556" s="169">
        <v>550</v>
      </c>
      <c r="C556" s="158"/>
      <c r="D556" s="158"/>
      <c r="E556" s="172"/>
      <c r="F556" s="158" t="e">
        <f>VLOOKUP(INGRESOS[[#This Row],[Código]],'LISTA DE CODIGOS'!$A:$E,2,FALSE)</f>
        <v>#N/A</v>
      </c>
      <c r="G556" s="161"/>
    </row>
    <row r="557" spans="2:7" x14ac:dyDescent="0.25">
      <c r="B557" s="169">
        <v>551</v>
      </c>
      <c r="C557" s="158"/>
      <c r="D557" s="158"/>
      <c r="E557" s="181"/>
      <c r="F557" s="158" t="e">
        <f>VLOOKUP(INGRESOS[[#This Row],[Código]],'LISTA DE CODIGOS'!$A:$E,2,FALSE)</f>
        <v>#N/A</v>
      </c>
      <c r="G557" s="161"/>
    </row>
    <row r="558" spans="2:7" x14ac:dyDescent="0.25">
      <c r="B558" s="169">
        <v>552</v>
      </c>
      <c r="C558" s="158"/>
      <c r="D558" s="158"/>
      <c r="E558" s="172"/>
      <c r="F558" s="158" t="e">
        <f>VLOOKUP(INGRESOS[[#This Row],[Código]],'LISTA DE CODIGOS'!$A:$E,2,FALSE)</f>
        <v>#N/A</v>
      </c>
      <c r="G558" s="161"/>
    </row>
    <row r="559" spans="2:7" x14ac:dyDescent="0.25">
      <c r="B559" s="169">
        <v>553</v>
      </c>
      <c r="C559" s="158"/>
      <c r="D559" s="158"/>
      <c r="E559" s="181"/>
      <c r="F559" s="158" t="e">
        <f>VLOOKUP(INGRESOS[[#This Row],[Código]],'LISTA DE CODIGOS'!$A:$E,2,FALSE)</f>
        <v>#N/A</v>
      </c>
      <c r="G559" s="161"/>
    </row>
    <row r="560" spans="2:7" x14ac:dyDescent="0.25">
      <c r="B560" s="169">
        <v>554</v>
      </c>
      <c r="C560" s="158"/>
      <c r="D560" s="158"/>
      <c r="E560" s="172"/>
      <c r="F560" s="158" t="e">
        <f>VLOOKUP(INGRESOS[[#This Row],[Código]],'LISTA DE CODIGOS'!$A:$E,2,FALSE)</f>
        <v>#N/A</v>
      </c>
      <c r="G560" s="161"/>
    </row>
    <row r="561" spans="2:7" x14ac:dyDescent="0.25">
      <c r="B561" s="169">
        <v>555</v>
      </c>
      <c r="C561" s="158"/>
      <c r="D561" s="158"/>
      <c r="E561" s="172"/>
      <c r="F561" s="158" t="e">
        <f>VLOOKUP(INGRESOS[[#This Row],[Código]],'LISTA DE CODIGOS'!$A:$E,2,FALSE)</f>
        <v>#N/A</v>
      </c>
      <c r="G561" s="161"/>
    </row>
    <row r="562" spans="2:7" x14ac:dyDescent="0.25">
      <c r="B562" s="169">
        <v>556</v>
      </c>
      <c r="C562" s="158"/>
      <c r="D562" s="158"/>
      <c r="E562" s="181"/>
      <c r="F562" s="158" t="e">
        <f>VLOOKUP(INGRESOS[[#This Row],[Código]],'LISTA DE CODIGOS'!$A:$E,2,FALSE)</f>
        <v>#N/A</v>
      </c>
      <c r="G562" s="161"/>
    </row>
    <row r="563" spans="2:7" x14ac:dyDescent="0.25">
      <c r="B563" s="169">
        <v>557</v>
      </c>
      <c r="C563" s="158"/>
      <c r="D563" s="158"/>
      <c r="E563" s="172"/>
      <c r="F563" s="158" t="e">
        <f>VLOOKUP(INGRESOS[[#This Row],[Código]],'LISTA DE CODIGOS'!$A:$E,2,FALSE)</f>
        <v>#N/A</v>
      </c>
      <c r="G563" s="161"/>
    </row>
    <row r="564" spans="2:7" x14ac:dyDescent="0.25">
      <c r="B564" s="169">
        <v>558</v>
      </c>
      <c r="C564" s="158"/>
      <c r="D564" s="158"/>
      <c r="E564" s="181"/>
      <c r="F564" s="158" t="e">
        <f>VLOOKUP(INGRESOS[[#This Row],[Código]],'LISTA DE CODIGOS'!$A:$E,2,FALSE)</f>
        <v>#N/A</v>
      </c>
      <c r="G564" s="161"/>
    </row>
    <row r="565" spans="2:7" x14ac:dyDescent="0.25">
      <c r="B565" s="169">
        <v>559</v>
      </c>
      <c r="C565" s="158"/>
      <c r="D565" s="158"/>
      <c r="E565" s="172"/>
      <c r="F565" s="158" t="e">
        <f>VLOOKUP(INGRESOS[[#This Row],[Código]],'LISTA DE CODIGOS'!$A:$E,2,FALSE)</f>
        <v>#N/A</v>
      </c>
      <c r="G565" s="161"/>
    </row>
    <row r="566" spans="2:7" x14ac:dyDescent="0.25">
      <c r="B566" s="169">
        <v>560</v>
      </c>
      <c r="C566" s="158"/>
      <c r="D566" s="158"/>
      <c r="E566" s="172"/>
      <c r="F566" s="158" t="e">
        <f>VLOOKUP(INGRESOS[[#This Row],[Código]],'LISTA DE CODIGOS'!$A:$E,2,FALSE)</f>
        <v>#N/A</v>
      </c>
      <c r="G566" s="161"/>
    </row>
    <row r="567" spans="2:7" x14ac:dyDescent="0.25">
      <c r="B567" s="169">
        <v>561</v>
      </c>
      <c r="C567" s="158"/>
      <c r="D567" s="158"/>
      <c r="E567" s="181"/>
      <c r="F567" s="158" t="e">
        <f>VLOOKUP(INGRESOS[[#This Row],[Código]],'LISTA DE CODIGOS'!$A:$E,2,FALSE)</f>
        <v>#N/A</v>
      </c>
      <c r="G567" s="161"/>
    </row>
    <row r="568" spans="2:7" x14ac:dyDescent="0.25">
      <c r="B568" s="169">
        <v>562</v>
      </c>
      <c r="C568" s="158"/>
      <c r="D568" s="158"/>
      <c r="E568" s="172"/>
      <c r="F568" s="158" t="e">
        <f>VLOOKUP(INGRESOS[[#This Row],[Código]],'LISTA DE CODIGOS'!$A:$E,2,FALSE)</f>
        <v>#N/A</v>
      </c>
      <c r="G568" s="161"/>
    </row>
    <row r="569" spans="2:7" x14ac:dyDescent="0.25">
      <c r="B569" s="169">
        <v>563</v>
      </c>
      <c r="C569" s="158"/>
      <c r="D569" s="158"/>
      <c r="E569" s="181"/>
      <c r="F569" s="158" t="e">
        <f>VLOOKUP(INGRESOS[[#This Row],[Código]],'LISTA DE CODIGOS'!$A:$E,2,FALSE)</f>
        <v>#N/A</v>
      </c>
      <c r="G569" s="161"/>
    </row>
    <row r="570" spans="2:7" x14ac:dyDescent="0.25">
      <c r="B570" s="169">
        <v>564</v>
      </c>
      <c r="C570" s="158"/>
      <c r="D570" s="158"/>
      <c r="E570" s="172"/>
      <c r="F570" s="158" t="e">
        <f>VLOOKUP(INGRESOS[[#This Row],[Código]],'LISTA DE CODIGOS'!$A:$E,2,FALSE)</f>
        <v>#N/A</v>
      </c>
      <c r="G570" s="161"/>
    </row>
    <row r="571" spans="2:7" x14ac:dyDescent="0.25">
      <c r="B571" s="169">
        <v>565</v>
      </c>
      <c r="C571" s="158"/>
      <c r="D571" s="158"/>
      <c r="E571" s="172"/>
      <c r="F571" s="158" t="e">
        <f>VLOOKUP(INGRESOS[[#This Row],[Código]],'LISTA DE CODIGOS'!$A:$E,2,FALSE)</f>
        <v>#N/A</v>
      </c>
      <c r="G571" s="161"/>
    </row>
    <row r="572" spans="2:7" x14ac:dyDescent="0.25">
      <c r="B572" s="169">
        <v>566</v>
      </c>
      <c r="C572" s="158"/>
      <c r="D572" s="158"/>
      <c r="E572" s="181"/>
      <c r="F572" s="158" t="e">
        <f>VLOOKUP(INGRESOS[[#This Row],[Código]],'LISTA DE CODIGOS'!$A:$E,2,FALSE)</f>
        <v>#N/A</v>
      </c>
      <c r="G572" s="161"/>
    </row>
    <row r="573" spans="2:7" x14ac:dyDescent="0.25">
      <c r="B573" s="169">
        <v>567</v>
      </c>
      <c r="C573" s="158"/>
      <c r="D573" s="158"/>
      <c r="E573" s="172"/>
      <c r="F573" s="158" t="e">
        <f>VLOOKUP(INGRESOS[[#This Row],[Código]],'LISTA DE CODIGOS'!$A:$E,2,FALSE)</f>
        <v>#N/A</v>
      </c>
      <c r="G573" s="161"/>
    </row>
    <row r="574" spans="2:7" x14ac:dyDescent="0.25">
      <c r="B574" s="169">
        <v>568</v>
      </c>
      <c r="C574" s="158"/>
      <c r="D574" s="158"/>
      <c r="E574" s="181"/>
      <c r="F574" s="158" t="e">
        <f>VLOOKUP(INGRESOS[[#This Row],[Código]],'LISTA DE CODIGOS'!$A:$E,2,FALSE)</f>
        <v>#N/A</v>
      </c>
      <c r="G574" s="161"/>
    </row>
    <row r="575" spans="2:7" x14ac:dyDescent="0.25">
      <c r="B575" s="169">
        <v>569</v>
      </c>
      <c r="C575" s="158"/>
      <c r="D575" s="158"/>
      <c r="E575" s="172"/>
      <c r="F575" s="158" t="e">
        <f>VLOOKUP(INGRESOS[[#This Row],[Código]],'LISTA DE CODIGOS'!$A:$E,2,FALSE)</f>
        <v>#N/A</v>
      </c>
      <c r="G575" s="161"/>
    </row>
    <row r="576" spans="2:7" x14ac:dyDescent="0.25">
      <c r="B576" s="169">
        <v>570</v>
      </c>
      <c r="C576" s="158"/>
      <c r="D576" s="158"/>
      <c r="E576" s="172"/>
      <c r="F576" s="158" t="e">
        <f>VLOOKUP(INGRESOS[[#This Row],[Código]],'LISTA DE CODIGOS'!$A:$E,2,FALSE)</f>
        <v>#N/A</v>
      </c>
      <c r="G576" s="161"/>
    </row>
    <row r="577" spans="2:7" x14ac:dyDescent="0.25">
      <c r="B577" s="169">
        <v>571</v>
      </c>
      <c r="C577" s="158"/>
      <c r="D577" s="158"/>
      <c r="E577" s="181"/>
      <c r="F577" s="158" t="e">
        <f>VLOOKUP(INGRESOS[[#This Row],[Código]],'LISTA DE CODIGOS'!$A:$E,2,FALSE)</f>
        <v>#N/A</v>
      </c>
      <c r="G577" s="161"/>
    </row>
    <row r="578" spans="2:7" x14ac:dyDescent="0.25">
      <c r="B578" s="169">
        <v>572</v>
      </c>
      <c r="C578" s="158"/>
      <c r="D578" s="158"/>
      <c r="E578" s="172"/>
      <c r="F578" s="158" t="e">
        <f>VLOOKUP(INGRESOS[[#This Row],[Código]],'LISTA DE CODIGOS'!$A:$E,2,FALSE)</f>
        <v>#N/A</v>
      </c>
      <c r="G578" s="161"/>
    </row>
    <row r="579" spans="2:7" x14ac:dyDescent="0.25">
      <c r="B579" s="169">
        <v>573</v>
      </c>
      <c r="C579" s="158"/>
      <c r="D579" s="158"/>
      <c r="E579" s="181"/>
      <c r="F579" s="158" t="e">
        <f>VLOOKUP(INGRESOS[[#This Row],[Código]],'LISTA DE CODIGOS'!$A:$E,2,FALSE)</f>
        <v>#N/A</v>
      </c>
      <c r="G579" s="161"/>
    </row>
    <row r="580" spans="2:7" x14ac:dyDescent="0.25">
      <c r="B580" s="169">
        <v>574</v>
      </c>
      <c r="C580" s="158"/>
      <c r="D580" s="158"/>
      <c r="E580" s="172"/>
      <c r="F580" s="158" t="e">
        <f>VLOOKUP(INGRESOS[[#This Row],[Código]],'LISTA DE CODIGOS'!$A:$E,2,FALSE)</f>
        <v>#N/A</v>
      </c>
      <c r="G580" s="161"/>
    </row>
    <row r="581" spans="2:7" x14ac:dyDescent="0.25">
      <c r="B581" s="169">
        <v>575</v>
      </c>
      <c r="C581" s="158"/>
      <c r="D581" s="158"/>
      <c r="E581" s="172"/>
      <c r="F581" s="158" t="e">
        <f>VLOOKUP(INGRESOS[[#This Row],[Código]],'LISTA DE CODIGOS'!$A:$E,2,FALSE)</f>
        <v>#N/A</v>
      </c>
      <c r="G581" s="161"/>
    </row>
    <row r="582" spans="2:7" x14ac:dyDescent="0.25">
      <c r="B582" s="169">
        <v>576</v>
      </c>
      <c r="C582" s="158"/>
      <c r="D582" s="158"/>
      <c r="E582" s="181"/>
      <c r="F582" s="158" t="e">
        <f>VLOOKUP(INGRESOS[[#This Row],[Código]],'LISTA DE CODIGOS'!$A:$E,2,FALSE)</f>
        <v>#N/A</v>
      </c>
      <c r="G582" s="161"/>
    </row>
    <row r="583" spans="2:7" x14ac:dyDescent="0.25">
      <c r="B583" s="169">
        <v>577</v>
      </c>
      <c r="C583" s="158"/>
      <c r="D583" s="158"/>
      <c r="E583" s="172"/>
      <c r="F583" s="158" t="e">
        <f>VLOOKUP(INGRESOS[[#This Row],[Código]],'LISTA DE CODIGOS'!$A:$E,2,FALSE)</f>
        <v>#N/A</v>
      </c>
      <c r="G583" s="161"/>
    </row>
    <row r="584" spans="2:7" x14ac:dyDescent="0.25">
      <c r="B584" s="169">
        <v>578</v>
      </c>
      <c r="C584" s="158"/>
      <c r="D584" s="158"/>
      <c r="E584" s="181"/>
      <c r="F584" s="158" t="e">
        <f>VLOOKUP(INGRESOS[[#This Row],[Código]],'LISTA DE CODIGOS'!$A:$E,2,FALSE)</f>
        <v>#N/A</v>
      </c>
      <c r="G584" s="161"/>
    </row>
    <row r="585" spans="2:7" x14ac:dyDescent="0.25">
      <c r="B585" s="169">
        <v>579</v>
      </c>
      <c r="C585" s="158"/>
      <c r="D585" s="158"/>
      <c r="E585" s="172"/>
      <c r="F585" s="158" t="e">
        <f>VLOOKUP(INGRESOS[[#This Row],[Código]],'LISTA DE CODIGOS'!$A:$E,2,FALSE)</f>
        <v>#N/A</v>
      </c>
      <c r="G585" s="161"/>
    </row>
    <row r="586" spans="2:7" x14ac:dyDescent="0.25">
      <c r="B586" s="169">
        <v>580</v>
      </c>
      <c r="C586" s="158"/>
      <c r="D586" s="158"/>
      <c r="E586" s="172"/>
      <c r="F586" s="158" t="e">
        <f>VLOOKUP(INGRESOS[[#This Row],[Código]],'LISTA DE CODIGOS'!$A:$E,2,FALSE)</f>
        <v>#N/A</v>
      </c>
      <c r="G586" s="161"/>
    </row>
    <row r="587" spans="2:7" x14ac:dyDescent="0.25">
      <c r="B587" s="169">
        <v>581</v>
      </c>
      <c r="C587" s="158"/>
      <c r="D587" s="158"/>
      <c r="E587" s="181"/>
      <c r="F587" s="158" t="e">
        <f>VLOOKUP(INGRESOS[[#This Row],[Código]],'LISTA DE CODIGOS'!$A:$E,2,FALSE)</f>
        <v>#N/A</v>
      </c>
      <c r="G587" s="161"/>
    </row>
    <row r="588" spans="2:7" x14ac:dyDescent="0.25">
      <c r="B588" s="169">
        <v>582</v>
      </c>
      <c r="C588" s="158"/>
      <c r="D588" s="158"/>
      <c r="E588" s="172"/>
      <c r="F588" s="158" t="e">
        <f>VLOOKUP(INGRESOS[[#This Row],[Código]],'LISTA DE CODIGOS'!$A:$E,2,FALSE)</f>
        <v>#N/A</v>
      </c>
      <c r="G588" s="161"/>
    </row>
    <row r="589" spans="2:7" x14ac:dyDescent="0.25">
      <c r="B589" s="169">
        <v>583</v>
      </c>
      <c r="C589" s="158"/>
      <c r="D589" s="158"/>
      <c r="E589" s="181"/>
      <c r="F589" s="158" t="e">
        <f>VLOOKUP(INGRESOS[[#This Row],[Código]],'LISTA DE CODIGOS'!$A:$E,2,FALSE)</f>
        <v>#N/A</v>
      </c>
      <c r="G589" s="161"/>
    </row>
    <row r="590" spans="2:7" x14ac:dyDescent="0.25">
      <c r="B590" s="169">
        <v>584</v>
      </c>
      <c r="C590" s="158"/>
      <c r="D590" s="158"/>
      <c r="E590" s="172"/>
      <c r="F590" s="158" t="e">
        <f>VLOOKUP(INGRESOS[[#This Row],[Código]],'LISTA DE CODIGOS'!$A:$E,2,FALSE)</f>
        <v>#N/A</v>
      </c>
      <c r="G590" s="161"/>
    </row>
    <row r="591" spans="2:7" x14ac:dyDescent="0.25">
      <c r="B591" s="169">
        <v>585</v>
      </c>
      <c r="C591" s="158"/>
      <c r="D591" s="158"/>
      <c r="E591" s="172"/>
      <c r="F591" s="158" t="e">
        <f>VLOOKUP(INGRESOS[[#This Row],[Código]],'LISTA DE CODIGOS'!$A:$E,2,FALSE)</f>
        <v>#N/A</v>
      </c>
      <c r="G591" s="161"/>
    </row>
    <row r="592" spans="2:7" x14ac:dyDescent="0.25">
      <c r="B592" s="169">
        <v>586</v>
      </c>
      <c r="C592" s="158"/>
      <c r="D592" s="158"/>
      <c r="E592" s="181"/>
      <c r="F592" s="158" t="e">
        <f>VLOOKUP(INGRESOS[[#This Row],[Código]],'LISTA DE CODIGOS'!$A:$E,2,FALSE)</f>
        <v>#N/A</v>
      </c>
      <c r="G592" s="161"/>
    </row>
    <row r="593" spans="2:7" x14ac:dyDescent="0.25">
      <c r="B593" s="169">
        <v>587</v>
      </c>
      <c r="C593" s="158"/>
      <c r="D593" s="158"/>
      <c r="E593" s="172"/>
      <c r="F593" s="158" t="e">
        <f>VLOOKUP(INGRESOS[[#This Row],[Código]],'LISTA DE CODIGOS'!$A:$E,2,FALSE)</f>
        <v>#N/A</v>
      </c>
      <c r="G593" s="161"/>
    </row>
    <row r="594" spans="2:7" x14ac:dyDescent="0.25">
      <c r="B594" s="169">
        <v>588</v>
      </c>
      <c r="C594" s="158"/>
      <c r="D594" s="158"/>
      <c r="E594" s="181"/>
      <c r="F594" s="158" t="e">
        <f>VLOOKUP(INGRESOS[[#This Row],[Código]],'LISTA DE CODIGOS'!$A:$E,2,FALSE)</f>
        <v>#N/A</v>
      </c>
      <c r="G594" s="161"/>
    </row>
    <row r="595" spans="2:7" x14ac:dyDescent="0.25">
      <c r="B595" s="169">
        <v>589</v>
      </c>
      <c r="C595" s="158"/>
      <c r="D595" s="158"/>
      <c r="E595" s="172"/>
      <c r="F595" s="158" t="e">
        <f>VLOOKUP(INGRESOS[[#This Row],[Código]],'LISTA DE CODIGOS'!$A:$E,2,FALSE)</f>
        <v>#N/A</v>
      </c>
      <c r="G595" s="161"/>
    </row>
    <row r="596" spans="2:7" x14ac:dyDescent="0.25">
      <c r="B596" s="169">
        <v>590</v>
      </c>
      <c r="C596" s="158"/>
      <c r="D596" s="158"/>
      <c r="E596" s="172"/>
      <c r="F596" s="158" t="e">
        <f>VLOOKUP(INGRESOS[[#This Row],[Código]],'LISTA DE CODIGOS'!$A:$E,2,FALSE)</f>
        <v>#N/A</v>
      </c>
      <c r="G596" s="161"/>
    </row>
    <row r="597" spans="2:7" x14ac:dyDescent="0.25">
      <c r="B597" s="169">
        <v>591</v>
      </c>
      <c r="C597" s="158"/>
      <c r="D597" s="158"/>
      <c r="E597" s="181"/>
      <c r="F597" s="158" t="e">
        <f>VLOOKUP(INGRESOS[[#This Row],[Código]],'LISTA DE CODIGOS'!$A:$E,2,FALSE)</f>
        <v>#N/A</v>
      </c>
      <c r="G597" s="161"/>
    </row>
    <row r="598" spans="2:7" x14ac:dyDescent="0.25">
      <c r="B598" s="169">
        <v>592</v>
      </c>
      <c r="C598" s="158"/>
      <c r="D598" s="158"/>
      <c r="E598" s="172"/>
      <c r="F598" s="158" t="e">
        <f>VLOOKUP(INGRESOS[[#This Row],[Código]],'LISTA DE CODIGOS'!$A:$E,2,FALSE)</f>
        <v>#N/A</v>
      </c>
      <c r="G598" s="161"/>
    </row>
    <row r="599" spans="2:7" x14ac:dyDescent="0.25">
      <c r="B599" s="169">
        <v>593</v>
      </c>
      <c r="C599" s="158"/>
      <c r="D599" s="158"/>
      <c r="E599" s="181"/>
      <c r="F599" s="158" t="e">
        <f>VLOOKUP(INGRESOS[[#This Row],[Código]],'LISTA DE CODIGOS'!$A:$E,2,FALSE)</f>
        <v>#N/A</v>
      </c>
      <c r="G599" s="161"/>
    </row>
    <row r="600" spans="2:7" x14ac:dyDescent="0.25">
      <c r="B600" s="169">
        <v>594</v>
      </c>
      <c r="C600" s="158"/>
      <c r="D600" s="158"/>
      <c r="E600" s="172"/>
      <c r="F600" s="158" t="e">
        <f>VLOOKUP(INGRESOS[[#This Row],[Código]],'LISTA DE CODIGOS'!$A:$E,2,FALSE)</f>
        <v>#N/A</v>
      </c>
      <c r="G600" s="161"/>
    </row>
    <row r="601" spans="2:7" x14ac:dyDescent="0.25">
      <c r="B601" s="169">
        <v>595</v>
      </c>
      <c r="C601" s="158"/>
      <c r="D601" s="158"/>
      <c r="E601" s="172"/>
      <c r="F601" s="158" t="e">
        <f>VLOOKUP(INGRESOS[[#This Row],[Código]],'LISTA DE CODIGOS'!$A:$E,2,FALSE)</f>
        <v>#N/A</v>
      </c>
      <c r="G601" s="161"/>
    </row>
    <row r="602" spans="2:7" x14ac:dyDescent="0.25">
      <c r="B602" s="169">
        <v>596</v>
      </c>
      <c r="C602" s="158"/>
      <c r="D602" s="158"/>
      <c r="E602" s="181"/>
      <c r="F602" s="158" t="e">
        <f>VLOOKUP(INGRESOS[[#This Row],[Código]],'LISTA DE CODIGOS'!$A:$E,2,FALSE)</f>
        <v>#N/A</v>
      </c>
      <c r="G602" s="161"/>
    </row>
    <row r="603" spans="2:7" x14ac:dyDescent="0.25">
      <c r="B603" s="169">
        <v>597</v>
      </c>
      <c r="C603" s="158"/>
      <c r="D603" s="158"/>
      <c r="E603" s="172"/>
      <c r="F603" s="158" t="e">
        <f>VLOOKUP(INGRESOS[[#This Row],[Código]],'LISTA DE CODIGOS'!$A:$E,2,FALSE)</f>
        <v>#N/A</v>
      </c>
      <c r="G603" s="161"/>
    </row>
    <row r="604" spans="2:7" x14ac:dyDescent="0.25">
      <c r="B604" s="169">
        <v>598</v>
      </c>
      <c r="C604" s="158"/>
      <c r="D604" s="158"/>
      <c r="E604" s="181"/>
      <c r="F604" s="158" t="e">
        <f>VLOOKUP(INGRESOS[[#This Row],[Código]],'LISTA DE CODIGOS'!$A:$E,2,FALSE)</f>
        <v>#N/A</v>
      </c>
      <c r="G604" s="161"/>
    </row>
    <row r="605" spans="2:7" x14ac:dyDescent="0.25">
      <c r="B605" s="169">
        <v>599</v>
      </c>
      <c r="C605" s="158"/>
      <c r="D605" s="158"/>
      <c r="E605" s="172"/>
      <c r="F605" s="158" t="e">
        <f>VLOOKUP(INGRESOS[[#This Row],[Código]],'LISTA DE CODIGOS'!$A:$E,2,FALSE)</f>
        <v>#N/A</v>
      </c>
      <c r="G605" s="161"/>
    </row>
    <row r="606" spans="2:7" x14ac:dyDescent="0.25">
      <c r="B606" s="169">
        <v>600</v>
      </c>
      <c r="C606" s="158"/>
      <c r="D606" s="158"/>
      <c r="E606" s="172"/>
      <c r="F606" s="158" t="e">
        <f>VLOOKUP(INGRESOS[[#This Row],[Código]],'LISTA DE CODIGOS'!$A:$E,2,FALSE)</f>
        <v>#N/A</v>
      </c>
      <c r="G606" s="161"/>
    </row>
    <row r="607" spans="2:7" x14ac:dyDescent="0.25">
      <c r="B607" s="169">
        <v>601</v>
      </c>
      <c r="C607" s="158"/>
      <c r="D607" s="158"/>
      <c r="E607" s="181"/>
      <c r="F607" s="158" t="e">
        <f>VLOOKUP(INGRESOS[[#This Row],[Código]],'LISTA DE CODIGOS'!$A:$E,2,FALSE)</f>
        <v>#N/A</v>
      </c>
      <c r="G607" s="161"/>
    </row>
    <row r="608" spans="2:7" x14ac:dyDescent="0.25">
      <c r="B608" s="169">
        <v>602</v>
      </c>
      <c r="C608" s="158"/>
      <c r="D608" s="158"/>
      <c r="E608" s="172"/>
      <c r="F608" s="158" t="e">
        <f>VLOOKUP(INGRESOS[[#This Row],[Código]],'LISTA DE CODIGOS'!$A:$E,2,FALSE)</f>
        <v>#N/A</v>
      </c>
      <c r="G608" s="161"/>
    </row>
    <row r="609" spans="2:7" x14ac:dyDescent="0.25">
      <c r="B609" s="169">
        <v>603</v>
      </c>
      <c r="C609" s="158"/>
      <c r="D609" s="158"/>
      <c r="E609" s="181"/>
      <c r="F609" s="158" t="e">
        <f>VLOOKUP(INGRESOS[[#This Row],[Código]],'LISTA DE CODIGOS'!$A:$E,2,FALSE)</f>
        <v>#N/A</v>
      </c>
      <c r="G609" s="161"/>
    </row>
    <row r="610" spans="2:7" x14ac:dyDescent="0.25">
      <c r="B610" s="169">
        <v>604</v>
      </c>
      <c r="C610" s="158"/>
      <c r="D610" s="158"/>
      <c r="E610" s="172"/>
      <c r="F610" s="158" t="e">
        <f>VLOOKUP(INGRESOS[[#This Row],[Código]],'LISTA DE CODIGOS'!$A:$E,2,FALSE)</f>
        <v>#N/A</v>
      </c>
      <c r="G610" s="161"/>
    </row>
    <row r="611" spans="2:7" x14ac:dyDescent="0.25">
      <c r="B611" s="169">
        <v>605</v>
      </c>
      <c r="C611" s="158"/>
      <c r="D611" s="158"/>
      <c r="E611" s="172"/>
      <c r="F611" s="158" t="e">
        <f>VLOOKUP(INGRESOS[[#This Row],[Código]],'LISTA DE CODIGOS'!$A:$E,2,FALSE)</f>
        <v>#N/A</v>
      </c>
      <c r="G611" s="161"/>
    </row>
    <row r="612" spans="2:7" x14ac:dyDescent="0.25">
      <c r="B612" s="169">
        <v>606</v>
      </c>
      <c r="C612" s="158"/>
      <c r="D612" s="158"/>
      <c r="E612" s="181"/>
      <c r="F612" s="158" t="e">
        <f>VLOOKUP(INGRESOS[[#This Row],[Código]],'LISTA DE CODIGOS'!$A:$E,2,FALSE)</f>
        <v>#N/A</v>
      </c>
      <c r="G612" s="161"/>
    </row>
    <row r="613" spans="2:7" x14ac:dyDescent="0.25">
      <c r="B613" s="169">
        <v>607</v>
      </c>
      <c r="C613" s="158"/>
      <c r="D613" s="158"/>
      <c r="E613" s="172"/>
      <c r="F613" s="158" t="e">
        <f>VLOOKUP(INGRESOS[[#This Row],[Código]],'LISTA DE CODIGOS'!$A:$E,2,FALSE)</f>
        <v>#N/A</v>
      </c>
      <c r="G613" s="161"/>
    </row>
    <row r="614" spans="2:7" x14ac:dyDescent="0.25">
      <c r="B614" s="169">
        <v>608</v>
      </c>
      <c r="C614" s="158"/>
      <c r="D614" s="158"/>
      <c r="E614" s="181"/>
      <c r="F614" s="158" t="e">
        <f>VLOOKUP(INGRESOS[[#This Row],[Código]],'LISTA DE CODIGOS'!$A:$E,2,FALSE)</f>
        <v>#N/A</v>
      </c>
      <c r="G614" s="161"/>
    </row>
    <row r="615" spans="2:7" x14ac:dyDescent="0.25">
      <c r="B615" s="169">
        <v>609</v>
      </c>
      <c r="C615" s="158"/>
      <c r="D615" s="158"/>
      <c r="E615" s="172"/>
      <c r="F615" s="158" t="e">
        <f>VLOOKUP(INGRESOS[[#This Row],[Código]],'LISTA DE CODIGOS'!$A:$E,2,FALSE)</f>
        <v>#N/A</v>
      </c>
      <c r="G615" s="161"/>
    </row>
    <row r="616" spans="2:7" x14ac:dyDescent="0.25">
      <c r="B616" s="169">
        <v>610</v>
      </c>
      <c r="C616" s="158"/>
      <c r="D616" s="158"/>
      <c r="E616" s="172"/>
      <c r="F616" s="158" t="e">
        <f>VLOOKUP(INGRESOS[[#This Row],[Código]],'LISTA DE CODIGOS'!$A:$E,2,FALSE)</f>
        <v>#N/A</v>
      </c>
      <c r="G616" s="161"/>
    </row>
    <row r="617" spans="2:7" x14ac:dyDescent="0.25">
      <c r="B617" s="169">
        <v>611</v>
      </c>
      <c r="C617" s="158"/>
      <c r="D617" s="158"/>
      <c r="E617" s="181"/>
      <c r="F617" s="158" t="e">
        <f>VLOOKUP(INGRESOS[[#This Row],[Código]],'LISTA DE CODIGOS'!$A:$E,2,FALSE)</f>
        <v>#N/A</v>
      </c>
      <c r="G617" s="161"/>
    </row>
    <row r="618" spans="2:7" x14ac:dyDescent="0.25">
      <c r="B618" s="169">
        <v>612</v>
      </c>
      <c r="C618" s="158"/>
      <c r="D618" s="158"/>
      <c r="E618" s="172"/>
      <c r="F618" s="158" t="e">
        <f>VLOOKUP(INGRESOS[[#This Row],[Código]],'LISTA DE CODIGOS'!$A:$E,2,FALSE)</f>
        <v>#N/A</v>
      </c>
      <c r="G618" s="161"/>
    </row>
    <row r="619" spans="2:7" x14ac:dyDescent="0.25">
      <c r="B619" s="169">
        <v>613</v>
      </c>
      <c r="C619" s="158"/>
      <c r="D619" s="158"/>
      <c r="E619" s="181"/>
      <c r="F619" s="158" t="e">
        <f>VLOOKUP(INGRESOS[[#This Row],[Código]],'LISTA DE CODIGOS'!$A:$E,2,FALSE)</f>
        <v>#N/A</v>
      </c>
      <c r="G619" s="161"/>
    </row>
    <row r="620" spans="2:7" x14ac:dyDescent="0.25">
      <c r="B620" s="169">
        <v>614</v>
      </c>
      <c r="C620" s="158"/>
      <c r="D620" s="158"/>
      <c r="E620" s="172"/>
      <c r="F620" s="158" t="e">
        <f>VLOOKUP(INGRESOS[[#This Row],[Código]],'LISTA DE CODIGOS'!$A:$E,2,FALSE)</f>
        <v>#N/A</v>
      </c>
      <c r="G620" s="161"/>
    </row>
    <row r="621" spans="2:7" x14ac:dyDescent="0.25">
      <c r="B621" s="169">
        <v>615</v>
      </c>
      <c r="C621" s="158"/>
      <c r="D621" s="158"/>
      <c r="E621" s="181"/>
      <c r="F621" s="158" t="e">
        <f>VLOOKUP(INGRESOS[[#This Row],[Código]],'LISTA DE CODIGOS'!$A:$E,2,FALSE)</f>
        <v>#N/A</v>
      </c>
      <c r="G621" s="161"/>
    </row>
    <row r="622" spans="2:7" x14ac:dyDescent="0.25">
      <c r="B622" s="169">
        <v>616</v>
      </c>
      <c r="C622" s="158"/>
      <c r="D622" s="158"/>
      <c r="E622" s="172"/>
      <c r="F622" s="158" t="e">
        <f>VLOOKUP(INGRESOS[[#This Row],[Código]],'LISTA DE CODIGOS'!$A:$E,2,FALSE)</f>
        <v>#N/A</v>
      </c>
      <c r="G622" s="161"/>
    </row>
    <row r="623" spans="2:7" x14ac:dyDescent="0.25">
      <c r="B623" s="169">
        <v>617</v>
      </c>
      <c r="C623" s="158"/>
      <c r="D623" s="158"/>
      <c r="E623" s="172"/>
      <c r="F623" s="158" t="e">
        <f>VLOOKUP(INGRESOS[[#This Row],[Código]],'LISTA DE CODIGOS'!$A:$E,2,FALSE)</f>
        <v>#N/A</v>
      </c>
      <c r="G623" s="161"/>
    </row>
    <row r="624" spans="2:7" x14ac:dyDescent="0.25">
      <c r="B624" s="169">
        <v>618</v>
      </c>
      <c r="C624" s="158"/>
      <c r="D624" s="158"/>
      <c r="E624" s="181"/>
      <c r="F624" s="158" t="e">
        <f>VLOOKUP(INGRESOS[[#This Row],[Código]],'LISTA DE CODIGOS'!$A:$E,2,FALSE)</f>
        <v>#N/A</v>
      </c>
      <c r="G624" s="161"/>
    </row>
    <row r="625" spans="2:7" x14ac:dyDescent="0.25">
      <c r="B625" s="169">
        <v>619</v>
      </c>
      <c r="C625" s="158"/>
      <c r="D625" s="158"/>
      <c r="E625" s="172"/>
      <c r="F625" s="158" t="e">
        <f>VLOOKUP(INGRESOS[[#This Row],[Código]],'LISTA DE CODIGOS'!$A:$E,2,FALSE)</f>
        <v>#N/A</v>
      </c>
      <c r="G625" s="161"/>
    </row>
    <row r="626" spans="2:7" x14ac:dyDescent="0.25">
      <c r="B626" s="169">
        <v>620</v>
      </c>
      <c r="C626" s="158"/>
      <c r="D626" s="158"/>
      <c r="E626" s="181"/>
      <c r="F626" s="158" t="e">
        <f>VLOOKUP(INGRESOS[[#This Row],[Código]],'LISTA DE CODIGOS'!$A:$E,2,FALSE)</f>
        <v>#N/A</v>
      </c>
      <c r="G626" s="161"/>
    </row>
    <row r="627" spans="2:7" x14ac:dyDescent="0.25">
      <c r="B627" s="169">
        <v>621</v>
      </c>
      <c r="C627" s="158"/>
      <c r="D627" s="158"/>
      <c r="E627" s="172"/>
      <c r="F627" s="158" t="e">
        <f>VLOOKUP(INGRESOS[[#This Row],[Código]],'LISTA DE CODIGOS'!$A:$E,2,FALSE)</f>
        <v>#N/A</v>
      </c>
      <c r="G627" s="161"/>
    </row>
    <row r="628" spans="2:7" x14ac:dyDescent="0.25">
      <c r="B628" s="169">
        <v>622</v>
      </c>
      <c r="C628" s="158"/>
      <c r="D628" s="158"/>
      <c r="E628" s="172"/>
      <c r="F628" s="158" t="e">
        <f>VLOOKUP(INGRESOS[[#This Row],[Código]],'LISTA DE CODIGOS'!$A:$E,2,FALSE)</f>
        <v>#N/A</v>
      </c>
      <c r="G628" s="161"/>
    </row>
    <row r="629" spans="2:7" x14ac:dyDescent="0.25">
      <c r="B629" s="169">
        <v>623</v>
      </c>
      <c r="C629" s="158"/>
      <c r="D629" s="158"/>
      <c r="E629" s="181"/>
      <c r="F629" s="158" t="e">
        <f>VLOOKUP(INGRESOS[[#This Row],[Código]],'LISTA DE CODIGOS'!$A:$E,2,FALSE)</f>
        <v>#N/A</v>
      </c>
      <c r="G629" s="161"/>
    </row>
    <row r="630" spans="2:7" x14ac:dyDescent="0.25">
      <c r="B630" s="169">
        <v>624</v>
      </c>
      <c r="C630" s="158"/>
      <c r="D630" s="158"/>
      <c r="E630" s="172"/>
      <c r="F630" s="158" t="e">
        <f>VLOOKUP(INGRESOS[[#This Row],[Código]],'LISTA DE CODIGOS'!$A:$E,2,FALSE)</f>
        <v>#N/A</v>
      </c>
      <c r="G630" s="161"/>
    </row>
    <row r="631" spans="2:7" x14ac:dyDescent="0.25">
      <c r="B631" s="169">
        <v>625</v>
      </c>
      <c r="C631" s="158"/>
      <c r="D631" s="158"/>
      <c r="E631" s="181"/>
      <c r="F631" s="158" t="e">
        <f>VLOOKUP(INGRESOS[[#This Row],[Código]],'LISTA DE CODIGOS'!$A:$E,2,FALSE)</f>
        <v>#N/A</v>
      </c>
      <c r="G631" s="161"/>
    </row>
    <row r="632" spans="2:7" x14ac:dyDescent="0.25">
      <c r="B632" s="169">
        <v>626</v>
      </c>
      <c r="C632" s="158"/>
      <c r="D632" s="158"/>
      <c r="E632" s="172"/>
      <c r="F632" s="158" t="e">
        <f>VLOOKUP(INGRESOS[[#This Row],[Código]],'LISTA DE CODIGOS'!$A:$E,2,FALSE)</f>
        <v>#N/A</v>
      </c>
      <c r="G632" s="161"/>
    </row>
    <row r="633" spans="2:7" x14ac:dyDescent="0.25">
      <c r="B633" s="169">
        <v>627</v>
      </c>
      <c r="C633" s="158"/>
      <c r="D633" s="158"/>
      <c r="E633" s="172"/>
      <c r="F633" s="158" t="e">
        <f>VLOOKUP(INGRESOS[[#This Row],[Código]],'LISTA DE CODIGOS'!$A:$E,2,FALSE)</f>
        <v>#N/A</v>
      </c>
      <c r="G633" s="161"/>
    </row>
    <row r="634" spans="2:7" x14ac:dyDescent="0.25">
      <c r="B634" s="169">
        <v>628</v>
      </c>
      <c r="C634" s="158"/>
      <c r="D634" s="158"/>
      <c r="E634" s="181"/>
      <c r="F634" s="158" t="e">
        <f>VLOOKUP(INGRESOS[[#This Row],[Código]],'LISTA DE CODIGOS'!$A:$E,2,FALSE)</f>
        <v>#N/A</v>
      </c>
      <c r="G634" s="161"/>
    </row>
    <row r="635" spans="2:7" x14ac:dyDescent="0.25">
      <c r="B635" s="169">
        <v>629</v>
      </c>
      <c r="C635" s="158"/>
      <c r="D635" s="158"/>
      <c r="E635" s="172"/>
      <c r="F635" s="158" t="e">
        <f>VLOOKUP(INGRESOS[[#This Row],[Código]],'LISTA DE CODIGOS'!$A:$E,2,FALSE)</f>
        <v>#N/A</v>
      </c>
      <c r="G635" s="161"/>
    </row>
    <row r="636" spans="2:7" x14ac:dyDescent="0.25">
      <c r="B636" s="169">
        <v>630</v>
      </c>
      <c r="C636" s="158"/>
      <c r="D636" s="158"/>
      <c r="E636" s="181"/>
      <c r="F636" s="158" t="e">
        <f>VLOOKUP(INGRESOS[[#This Row],[Código]],'LISTA DE CODIGOS'!$A:$E,2,FALSE)</f>
        <v>#N/A</v>
      </c>
      <c r="G636" s="161"/>
    </row>
    <row r="637" spans="2:7" x14ac:dyDescent="0.25">
      <c r="B637" s="169">
        <v>631</v>
      </c>
      <c r="C637" s="158"/>
      <c r="D637" s="158"/>
      <c r="E637" s="172"/>
      <c r="F637" s="158" t="e">
        <f>VLOOKUP(INGRESOS[[#This Row],[Código]],'LISTA DE CODIGOS'!$A:$E,2,FALSE)</f>
        <v>#N/A</v>
      </c>
      <c r="G637" s="161"/>
    </row>
    <row r="638" spans="2:7" x14ac:dyDescent="0.25">
      <c r="B638" s="169">
        <v>632</v>
      </c>
      <c r="C638" s="158"/>
      <c r="D638" s="158"/>
      <c r="E638" s="172"/>
      <c r="F638" s="158" t="e">
        <f>VLOOKUP(INGRESOS[[#This Row],[Código]],'LISTA DE CODIGOS'!$A:$E,2,FALSE)</f>
        <v>#N/A</v>
      </c>
      <c r="G638" s="161"/>
    </row>
    <row r="639" spans="2:7" x14ac:dyDescent="0.25">
      <c r="B639" s="169">
        <v>633</v>
      </c>
      <c r="C639" s="158"/>
      <c r="D639" s="158"/>
      <c r="E639" s="181"/>
      <c r="F639" s="158" t="e">
        <f>VLOOKUP(INGRESOS[[#This Row],[Código]],'LISTA DE CODIGOS'!$A:$E,2,FALSE)</f>
        <v>#N/A</v>
      </c>
      <c r="G639" s="161"/>
    </row>
    <row r="640" spans="2:7" x14ac:dyDescent="0.25">
      <c r="B640" s="169">
        <v>634</v>
      </c>
      <c r="C640" s="158"/>
      <c r="D640" s="158"/>
      <c r="E640" s="172"/>
      <c r="F640" s="158" t="e">
        <f>VLOOKUP(INGRESOS[[#This Row],[Código]],'LISTA DE CODIGOS'!$A:$E,2,FALSE)</f>
        <v>#N/A</v>
      </c>
      <c r="G640" s="161"/>
    </row>
    <row r="641" spans="2:7" x14ac:dyDescent="0.25">
      <c r="B641" s="169">
        <v>635</v>
      </c>
      <c r="C641" s="158"/>
      <c r="D641" s="158"/>
      <c r="E641" s="181"/>
      <c r="F641" s="158" t="e">
        <f>VLOOKUP(INGRESOS[[#This Row],[Código]],'LISTA DE CODIGOS'!$A:$E,2,FALSE)</f>
        <v>#N/A</v>
      </c>
      <c r="G641" s="161"/>
    </row>
    <row r="642" spans="2:7" x14ac:dyDescent="0.25">
      <c r="B642" s="169">
        <v>636</v>
      </c>
      <c r="C642" s="158"/>
      <c r="D642" s="158"/>
      <c r="E642" s="172"/>
      <c r="F642" s="158" t="e">
        <f>VLOOKUP(INGRESOS[[#This Row],[Código]],'LISTA DE CODIGOS'!$A:$E,2,FALSE)</f>
        <v>#N/A</v>
      </c>
      <c r="G642" s="161"/>
    </row>
    <row r="643" spans="2:7" x14ac:dyDescent="0.25">
      <c r="B643" s="169">
        <v>637</v>
      </c>
      <c r="C643" s="158"/>
      <c r="D643" s="158"/>
      <c r="E643" s="172"/>
      <c r="F643" s="158" t="e">
        <f>VLOOKUP(INGRESOS[[#This Row],[Código]],'LISTA DE CODIGOS'!$A:$E,2,FALSE)</f>
        <v>#N/A</v>
      </c>
      <c r="G643" s="161"/>
    </row>
    <row r="644" spans="2:7" x14ac:dyDescent="0.25">
      <c r="B644" s="169">
        <v>638</v>
      </c>
      <c r="C644" s="158"/>
      <c r="D644" s="158"/>
      <c r="E644" s="181"/>
      <c r="F644" s="158" t="e">
        <f>VLOOKUP(INGRESOS[[#This Row],[Código]],'LISTA DE CODIGOS'!$A:$E,2,FALSE)</f>
        <v>#N/A</v>
      </c>
      <c r="G644" s="161"/>
    </row>
    <row r="645" spans="2:7" x14ac:dyDescent="0.25">
      <c r="B645" s="169">
        <v>639</v>
      </c>
      <c r="C645" s="158"/>
      <c r="D645" s="158"/>
      <c r="E645" s="172"/>
      <c r="F645" s="158" t="e">
        <f>VLOOKUP(INGRESOS[[#This Row],[Código]],'LISTA DE CODIGOS'!$A:$E,2,FALSE)</f>
        <v>#N/A</v>
      </c>
      <c r="G645" s="161"/>
    </row>
    <row r="646" spans="2:7" x14ac:dyDescent="0.25">
      <c r="B646" s="169">
        <v>640</v>
      </c>
      <c r="C646" s="158"/>
      <c r="D646" s="158"/>
      <c r="E646" s="181"/>
      <c r="F646" s="158" t="e">
        <f>VLOOKUP(INGRESOS[[#This Row],[Código]],'LISTA DE CODIGOS'!$A:$E,2,FALSE)</f>
        <v>#N/A</v>
      </c>
      <c r="G646" s="161"/>
    </row>
    <row r="647" spans="2:7" x14ac:dyDescent="0.25">
      <c r="B647" s="169">
        <v>641</v>
      </c>
      <c r="C647" s="158"/>
      <c r="D647" s="158"/>
      <c r="E647" s="172"/>
      <c r="F647" s="158" t="e">
        <f>VLOOKUP(INGRESOS[[#This Row],[Código]],'LISTA DE CODIGOS'!$A:$E,2,FALSE)</f>
        <v>#N/A</v>
      </c>
      <c r="G647" s="161"/>
    </row>
    <row r="648" spans="2:7" x14ac:dyDescent="0.25">
      <c r="B648" s="169">
        <v>642</v>
      </c>
      <c r="C648" s="158"/>
      <c r="D648" s="158"/>
      <c r="E648" s="172"/>
      <c r="F648" s="158" t="e">
        <f>VLOOKUP(INGRESOS[[#This Row],[Código]],'LISTA DE CODIGOS'!$A:$E,2,FALSE)</f>
        <v>#N/A</v>
      </c>
      <c r="G648" s="161"/>
    </row>
    <row r="649" spans="2:7" x14ac:dyDescent="0.25">
      <c r="B649" s="169">
        <v>643</v>
      </c>
      <c r="C649" s="158"/>
      <c r="D649" s="158"/>
      <c r="E649" s="181"/>
      <c r="F649" s="158" t="e">
        <f>VLOOKUP(INGRESOS[[#This Row],[Código]],'LISTA DE CODIGOS'!$A:$E,2,FALSE)</f>
        <v>#N/A</v>
      </c>
      <c r="G649" s="161"/>
    </row>
    <row r="650" spans="2:7" x14ac:dyDescent="0.25">
      <c r="B650" s="169">
        <v>644</v>
      </c>
      <c r="C650" s="158"/>
      <c r="D650" s="158"/>
      <c r="E650" s="172"/>
      <c r="F650" s="158" t="e">
        <f>VLOOKUP(INGRESOS[[#This Row],[Código]],'LISTA DE CODIGOS'!$A:$E,2,FALSE)</f>
        <v>#N/A</v>
      </c>
      <c r="G650" s="161"/>
    </row>
    <row r="651" spans="2:7" x14ac:dyDescent="0.25">
      <c r="B651" s="169">
        <v>645</v>
      </c>
      <c r="C651" s="158"/>
      <c r="D651" s="158"/>
      <c r="E651" s="181"/>
      <c r="F651" s="158" t="e">
        <f>VLOOKUP(INGRESOS[[#This Row],[Código]],'LISTA DE CODIGOS'!$A:$E,2,FALSE)</f>
        <v>#N/A</v>
      </c>
      <c r="G651" s="161"/>
    </row>
    <row r="652" spans="2:7" x14ac:dyDescent="0.25">
      <c r="B652" s="169">
        <v>646</v>
      </c>
      <c r="C652" s="158"/>
      <c r="D652" s="158"/>
      <c r="E652" s="172"/>
      <c r="F652" s="158" t="e">
        <f>VLOOKUP(INGRESOS[[#This Row],[Código]],'LISTA DE CODIGOS'!$A:$E,2,FALSE)</f>
        <v>#N/A</v>
      </c>
      <c r="G652" s="161"/>
    </row>
    <row r="653" spans="2:7" x14ac:dyDescent="0.25">
      <c r="B653" s="169">
        <v>647</v>
      </c>
      <c r="C653" s="158"/>
      <c r="D653" s="158"/>
      <c r="E653" s="172"/>
      <c r="F653" s="158" t="e">
        <f>VLOOKUP(INGRESOS[[#This Row],[Código]],'LISTA DE CODIGOS'!$A:$E,2,FALSE)</f>
        <v>#N/A</v>
      </c>
      <c r="G653" s="161"/>
    </row>
    <row r="654" spans="2:7" x14ac:dyDescent="0.25">
      <c r="B654" s="169">
        <v>648</v>
      </c>
      <c r="C654" s="158"/>
      <c r="D654" s="158"/>
      <c r="E654" s="181"/>
      <c r="F654" s="158" t="e">
        <f>VLOOKUP(INGRESOS[[#This Row],[Código]],'LISTA DE CODIGOS'!$A:$E,2,FALSE)</f>
        <v>#N/A</v>
      </c>
      <c r="G654" s="161"/>
    </row>
    <row r="655" spans="2:7" x14ac:dyDescent="0.25">
      <c r="B655" s="169">
        <v>649</v>
      </c>
      <c r="C655" s="158"/>
      <c r="D655" s="158"/>
      <c r="E655" s="172"/>
      <c r="F655" s="158" t="e">
        <f>VLOOKUP(INGRESOS[[#This Row],[Código]],'LISTA DE CODIGOS'!$A:$E,2,FALSE)</f>
        <v>#N/A</v>
      </c>
      <c r="G655" s="161"/>
    </row>
    <row r="656" spans="2:7" x14ac:dyDescent="0.25">
      <c r="B656" s="169">
        <v>650</v>
      </c>
      <c r="C656" s="158"/>
      <c r="D656" s="158"/>
      <c r="E656" s="181"/>
      <c r="F656" s="158" t="e">
        <f>VLOOKUP(INGRESOS[[#This Row],[Código]],'LISTA DE CODIGOS'!$A:$E,2,FALSE)</f>
        <v>#N/A</v>
      </c>
      <c r="G656" s="161"/>
    </row>
    <row r="657" spans="2:7" x14ac:dyDescent="0.25">
      <c r="B657" s="169">
        <v>651</v>
      </c>
      <c r="C657" s="158"/>
      <c r="D657" s="158"/>
      <c r="E657" s="172"/>
      <c r="F657" s="158" t="e">
        <f>VLOOKUP(INGRESOS[[#This Row],[Código]],'LISTA DE CODIGOS'!$A:$E,2,FALSE)</f>
        <v>#N/A</v>
      </c>
      <c r="G657" s="161"/>
    </row>
    <row r="658" spans="2:7" x14ac:dyDescent="0.25">
      <c r="B658" s="169">
        <v>652</v>
      </c>
      <c r="C658" s="158"/>
      <c r="D658" s="158"/>
      <c r="E658" s="172"/>
      <c r="F658" s="158" t="e">
        <f>VLOOKUP(INGRESOS[[#This Row],[Código]],'LISTA DE CODIGOS'!$A:$E,2,FALSE)</f>
        <v>#N/A</v>
      </c>
      <c r="G658" s="161"/>
    </row>
    <row r="659" spans="2:7" x14ac:dyDescent="0.25">
      <c r="B659" s="169">
        <v>653</v>
      </c>
      <c r="C659" s="158"/>
      <c r="D659" s="158"/>
      <c r="E659" s="181"/>
      <c r="F659" s="158" t="e">
        <f>VLOOKUP(INGRESOS[[#This Row],[Código]],'LISTA DE CODIGOS'!$A:$E,2,FALSE)</f>
        <v>#N/A</v>
      </c>
      <c r="G659" s="161"/>
    </row>
    <row r="660" spans="2:7" x14ac:dyDescent="0.25">
      <c r="B660" s="169">
        <v>654</v>
      </c>
      <c r="C660" s="158"/>
      <c r="D660" s="158"/>
      <c r="E660" s="172"/>
      <c r="F660" s="158" t="e">
        <f>VLOOKUP(INGRESOS[[#This Row],[Código]],'LISTA DE CODIGOS'!$A:$E,2,FALSE)</f>
        <v>#N/A</v>
      </c>
      <c r="G660" s="161"/>
    </row>
    <row r="661" spans="2:7" x14ac:dyDescent="0.25">
      <c r="B661" s="169">
        <v>655</v>
      </c>
      <c r="C661" s="158"/>
      <c r="D661" s="158"/>
      <c r="E661" s="181"/>
      <c r="F661" s="158" t="e">
        <f>VLOOKUP(INGRESOS[[#This Row],[Código]],'LISTA DE CODIGOS'!$A:$E,2,FALSE)</f>
        <v>#N/A</v>
      </c>
      <c r="G661" s="161"/>
    </row>
    <row r="662" spans="2:7" x14ac:dyDescent="0.25">
      <c r="B662" s="169">
        <v>656</v>
      </c>
      <c r="C662" s="158"/>
      <c r="D662" s="158"/>
      <c r="E662" s="172"/>
      <c r="F662" s="158" t="e">
        <f>VLOOKUP(INGRESOS[[#This Row],[Código]],'LISTA DE CODIGOS'!$A:$E,2,FALSE)</f>
        <v>#N/A</v>
      </c>
      <c r="G662" s="161"/>
    </row>
    <row r="663" spans="2:7" x14ac:dyDescent="0.25">
      <c r="B663" s="169">
        <v>657</v>
      </c>
      <c r="C663" s="158"/>
      <c r="D663" s="158"/>
      <c r="E663" s="172"/>
      <c r="F663" s="158" t="e">
        <f>VLOOKUP(INGRESOS[[#This Row],[Código]],'LISTA DE CODIGOS'!$A:$E,2,FALSE)</f>
        <v>#N/A</v>
      </c>
      <c r="G663" s="161"/>
    </row>
    <row r="664" spans="2:7" x14ac:dyDescent="0.25">
      <c r="B664" s="169">
        <v>658</v>
      </c>
      <c r="C664" s="158"/>
      <c r="D664" s="158"/>
      <c r="E664" s="181"/>
      <c r="F664" s="158" t="e">
        <f>VLOOKUP(INGRESOS[[#This Row],[Código]],'LISTA DE CODIGOS'!$A:$E,2,FALSE)</f>
        <v>#N/A</v>
      </c>
      <c r="G664" s="161"/>
    </row>
    <row r="665" spans="2:7" x14ac:dyDescent="0.25">
      <c r="B665" s="169">
        <v>659</v>
      </c>
      <c r="C665" s="158"/>
      <c r="D665" s="158"/>
      <c r="E665" s="172"/>
      <c r="F665" s="158" t="e">
        <f>VLOOKUP(INGRESOS[[#This Row],[Código]],'LISTA DE CODIGOS'!$A:$E,2,FALSE)</f>
        <v>#N/A</v>
      </c>
      <c r="G665" s="161"/>
    </row>
    <row r="666" spans="2:7" x14ac:dyDescent="0.25">
      <c r="B666" s="169">
        <v>660</v>
      </c>
      <c r="C666" s="158"/>
      <c r="D666" s="158"/>
      <c r="E666" s="181"/>
      <c r="F666" s="158" t="e">
        <f>VLOOKUP(INGRESOS[[#This Row],[Código]],'LISTA DE CODIGOS'!$A:$E,2,FALSE)</f>
        <v>#N/A</v>
      </c>
      <c r="G666" s="161"/>
    </row>
    <row r="667" spans="2:7" x14ac:dyDescent="0.25">
      <c r="B667" s="169">
        <v>661</v>
      </c>
      <c r="C667" s="158"/>
      <c r="D667" s="158"/>
      <c r="E667" s="172"/>
      <c r="F667" s="158" t="e">
        <f>VLOOKUP(INGRESOS[[#This Row],[Código]],'LISTA DE CODIGOS'!$A:$E,2,FALSE)</f>
        <v>#N/A</v>
      </c>
      <c r="G667" s="161"/>
    </row>
    <row r="668" spans="2:7" x14ac:dyDescent="0.25">
      <c r="B668" s="169">
        <v>662</v>
      </c>
      <c r="C668" s="158"/>
      <c r="D668" s="158"/>
      <c r="E668" s="172"/>
      <c r="F668" s="158" t="e">
        <f>VLOOKUP(INGRESOS[[#This Row],[Código]],'LISTA DE CODIGOS'!$A:$E,2,FALSE)</f>
        <v>#N/A</v>
      </c>
      <c r="G668" s="161"/>
    </row>
    <row r="669" spans="2:7" x14ac:dyDescent="0.25">
      <c r="B669" s="169">
        <v>663</v>
      </c>
      <c r="C669" s="158"/>
      <c r="D669" s="158"/>
      <c r="E669" s="181"/>
      <c r="F669" s="158" t="e">
        <f>VLOOKUP(INGRESOS[[#This Row],[Código]],'LISTA DE CODIGOS'!$A:$E,2,FALSE)</f>
        <v>#N/A</v>
      </c>
      <c r="G669" s="161"/>
    </row>
    <row r="670" spans="2:7" x14ac:dyDescent="0.25">
      <c r="B670" s="169">
        <v>664</v>
      </c>
      <c r="C670" s="158"/>
      <c r="D670" s="158"/>
      <c r="E670" s="172"/>
      <c r="F670" s="158" t="e">
        <f>VLOOKUP(INGRESOS[[#This Row],[Código]],'LISTA DE CODIGOS'!$A:$E,2,FALSE)</f>
        <v>#N/A</v>
      </c>
      <c r="G670" s="161"/>
    </row>
    <row r="671" spans="2:7" x14ac:dyDescent="0.25">
      <c r="B671" s="169">
        <v>665</v>
      </c>
      <c r="C671" s="158"/>
      <c r="D671" s="158"/>
      <c r="E671" s="181"/>
      <c r="F671" s="158" t="e">
        <f>VLOOKUP(INGRESOS[[#This Row],[Código]],'LISTA DE CODIGOS'!$A:$E,2,FALSE)</f>
        <v>#N/A</v>
      </c>
      <c r="G671" s="161"/>
    </row>
    <row r="672" spans="2:7" x14ac:dyDescent="0.25">
      <c r="B672" s="169">
        <v>666</v>
      </c>
      <c r="C672" s="158"/>
      <c r="D672" s="158"/>
      <c r="E672" s="172"/>
      <c r="F672" s="158" t="e">
        <f>VLOOKUP(INGRESOS[[#This Row],[Código]],'LISTA DE CODIGOS'!$A:$E,2,FALSE)</f>
        <v>#N/A</v>
      </c>
      <c r="G672" s="161"/>
    </row>
    <row r="673" spans="2:7" x14ac:dyDescent="0.25">
      <c r="B673" s="169">
        <v>667</v>
      </c>
      <c r="C673" s="158"/>
      <c r="D673" s="158"/>
      <c r="E673" s="172"/>
      <c r="F673" s="158" t="e">
        <f>VLOOKUP(INGRESOS[[#This Row],[Código]],'LISTA DE CODIGOS'!$A:$E,2,FALSE)</f>
        <v>#N/A</v>
      </c>
      <c r="G673" s="161"/>
    </row>
    <row r="674" spans="2:7" x14ac:dyDescent="0.25">
      <c r="B674" s="169">
        <v>668</v>
      </c>
      <c r="C674" s="158"/>
      <c r="D674" s="158"/>
      <c r="E674" s="181"/>
      <c r="F674" s="158" t="e">
        <f>VLOOKUP(INGRESOS[[#This Row],[Código]],'LISTA DE CODIGOS'!$A:$E,2,FALSE)</f>
        <v>#N/A</v>
      </c>
      <c r="G674" s="161"/>
    </row>
    <row r="675" spans="2:7" x14ac:dyDescent="0.25">
      <c r="B675" s="169">
        <v>669</v>
      </c>
      <c r="C675" s="158"/>
      <c r="D675" s="158"/>
      <c r="E675" s="172"/>
      <c r="F675" s="158" t="e">
        <f>VLOOKUP(INGRESOS[[#This Row],[Código]],'LISTA DE CODIGOS'!$A:$E,2,FALSE)</f>
        <v>#N/A</v>
      </c>
      <c r="G675" s="161"/>
    </row>
    <row r="676" spans="2:7" x14ac:dyDescent="0.25">
      <c r="B676" s="169">
        <v>670</v>
      </c>
      <c r="C676" s="158"/>
      <c r="D676" s="158"/>
      <c r="E676" s="181"/>
      <c r="F676" s="158" t="e">
        <f>VLOOKUP(INGRESOS[[#This Row],[Código]],'LISTA DE CODIGOS'!$A:$E,2,FALSE)</f>
        <v>#N/A</v>
      </c>
      <c r="G676" s="161"/>
    </row>
    <row r="677" spans="2:7" x14ac:dyDescent="0.25">
      <c r="B677" s="169">
        <v>671</v>
      </c>
      <c r="C677" s="158"/>
      <c r="D677" s="158"/>
      <c r="E677" s="172"/>
      <c r="F677" s="158" t="e">
        <f>VLOOKUP(INGRESOS[[#This Row],[Código]],'LISTA DE CODIGOS'!$A:$E,2,FALSE)</f>
        <v>#N/A</v>
      </c>
      <c r="G677" s="161"/>
    </row>
    <row r="678" spans="2:7" x14ac:dyDescent="0.25">
      <c r="B678" s="169">
        <v>672</v>
      </c>
      <c r="C678" s="158"/>
      <c r="D678" s="158"/>
      <c r="E678" s="172"/>
      <c r="F678" s="158" t="e">
        <f>VLOOKUP(INGRESOS[[#This Row],[Código]],'LISTA DE CODIGOS'!$A:$E,2,FALSE)</f>
        <v>#N/A</v>
      </c>
      <c r="G678" s="161"/>
    </row>
    <row r="679" spans="2:7" x14ac:dyDescent="0.25">
      <c r="B679" s="169">
        <v>673</v>
      </c>
      <c r="C679" s="158"/>
      <c r="D679" s="158"/>
      <c r="E679" s="181"/>
      <c r="F679" s="158" t="e">
        <f>VLOOKUP(INGRESOS[[#This Row],[Código]],'LISTA DE CODIGOS'!$A:$E,2,FALSE)</f>
        <v>#N/A</v>
      </c>
      <c r="G679" s="161"/>
    </row>
    <row r="680" spans="2:7" x14ac:dyDescent="0.25">
      <c r="B680" s="169">
        <v>674</v>
      </c>
      <c r="C680" s="158"/>
      <c r="D680" s="158"/>
      <c r="E680" s="172"/>
      <c r="F680" s="158" t="e">
        <f>VLOOKUP(INGRESOS[[#This Row],[Código]],'LISTA DE CODIGOS'!$A:$E,2,FALSE)</f>
        <v>#N/A</v>
      </c>
      <c r="G680" s="161"/>
    </row>
    <row r="681" spans="2:7" x14ac:dyDescent="0.25">
      <c r="B681" s="169">
        <v>675</v>
      </c>
      <c r="C681" s="158"/>
      <c r="D681" s="158"/>
      <c r="E681" s="181"/>
      <c r="F681" s="158" t="e">
        <f>VLOOKUP(INGRESOS[[#This Row],[Código]],'LISTA DE CODIGOS'!$A:$E,2,FALSE)</f>
        <v>#N/A</v>
      </c>
      <c r="G681" s="161"/>
    </row>
    <row r="682" spans="2:7" x14ac:dyDescent="0.25">
      <c r="B682" s="169">
        <v>676</v>
      </c>
      <c r="C682" s="158"/>
      <c r="D682" s="158"/>
      <c r="E682" s="172"/>
      <c r="F682" s="158" t="e">
        <f>VLOOKUP(INGRESOS[[#This Row],[Código]],'LISTA DE CODIGOS'!$A:$E,2,FALSE)</f>
        <v>#N/A</v>
      </c>
      <c r="G682" s="161"/>
    </row>
    <row r="683" spans="2:7" x14ac:dyDescent="0.25">
      <c r="B683" s="169">
        <v>677</v>
      </c>
      <c r="C683" s="158"/>
      <c r="D683" s="158"/>
      <c r="E683" s="172"/>
      <c r="F683" s="158" t="e">
        <f>VLOOKUP(INGRESOS[[#This Row],[Código]],'LISTA DE CODIGOS'!$A:$E,2,FALSE)</f>
        <v>#N/A</v>
      </c>
      <c r="G683" s="161"/>
    </row>
    <row r="684" spans="2:7" x14ac:dyDescent="0.25">
      <c r="B684" s="169">
        <v>678</v>
      </c>
      <c r="C684" s="158"/>
      <c r="D684" s="158"/>
      <c r="E684" s="181"/>
      <c r="F684" s="158" t="e">
        <f>VLOOKUP(INGRESOS[[#This Row],[Código]],'LISTA DE CODIGOS'!$A:$E,2,FALSE)</f>
        <v>#N/A</v>
      </c>
      <c r="G684" s="161"/>
    </row>
    <row r="685" spans="2:7" x14ac:dyDescent="0.25">
      <c r="B685" s="169">
        <v>679</v>
      </c>
      <c r="C685" s="158"/>
      <c r="D685" s="158"/>
      <c r="E685" s="172"/>
      <c r="F685" s="158" t="e">
        <f>VLOOKUP(INGRESOS[[#This Row],[Código]],'LISTA DE CODIGOS'!$A:$E,2,FALSE)</f>
        <v>#N/A</v>
      </c>
      <c r="G685" s="161"/>
    </row>
    <row r="686" spans="2:7" x14ac:dyDescent="0.25">
      <c r="B686" s="169">
        <v>680</v>
      </c>
      <c r="C686" s="158"/>
      <c r="D686" s="158"/>
      <c r="E686" s="181"/>
      <c r="F686" s="158" t="e">
        <f>VLOOKUP(INGRESOS[[#This Row],[Código]],'LISTA DE CODIGOS'!$A:$E,2,FALSE)</f>
        <v>#N/A</v>
      </c>
      <c r="G686" s="161"/>
    </row>
    <row r="687" spans="2:7" x14ac:dyDescent="0.25">
      <c r="B687" s="169">
        <v>681</v>
      </c>
      <c r="C687" s="158"/>
      <c r="D687" s="158"/>
      <c r="E687" s="172"/>
      <c r="F687" s="158" t="e">
        <f>VLOOKUP(INGRESOS[[#This Row],[Código]],'LISTA DE CODIGOS'!$A:$E,2,FALSE)</f>
        <v>#N/A</v>
      </c>
      <c r="G687" s="161"/>
    </row>
    <row r="688" spans="2:7" x14ac:dyDescent="0.25">
      <c r="B688" s="169">
        <v>682</v>
      </c>
      <c r="C688" s="158"/>
      <c r="D688" s="158"/>
      <c r="E688" s="172"/>
      <c r="F688" s="158" t="e">
        <f>VLOOKUP(INGRESOS[[#This Row],[Código]],'LISTA DE CODIGOS'!$A:$E,2,FALSE)</f>
        <v>#N/A</v>
      </c>
      <c r="G688" s="161"/>
    </row>
    <row r="689" spans="2:7" x14ac:dyDescent="0.25">
      <c r="B689" s="169">
        <v>683</v>
      </c>
      <c r="C689" s="158"/>
      <c r="D689" s="158"/>
      <c r="E689" s="181"/>
      <c r="F689" s="158" t="e">
        <f>VLOOKUP(INGRESOS[[#This Row],[Código]],'LISTA DE CODIGOS'!$A:$E,2,FALSE)</f>
        <v>#N/A</v>
      </c>
      <c r="G689" s="161"/>
    </row>
    <row r="690" spans="2:7" x14ac:dyDescent="0.25">
      <c r="B690" s="169">
        <v>684</v>
      </c>
      <c r="C690" s="158"/>
      <c r="D690" s="158"/>
      <c r="E690" s="172"/>
      <c r="F690" s="158" t="e">
        <f>VLOOKUP(INGRESOS[[#This Row],[Código]],'LISTA DE CODIGOS'!$A:$E,2,FALSE)</f>
        <v>#N/A</v>
      </c>
      <c r="G690" s="161"/>
    </row>
    <row r="691" spans="2:7" x14ac:dyDescent="0.25">
      <c r="B691" s="169">
        <v>685</v>
      </c>
      <c r="C691" s="158"/>
      <c r="D691" s="158"/>
      <c r="E691" s="181"/>
      <c r="F691" s="158" t="e">
        <f>VLOOKUP(INGRESOS[[#This Row],[Código]],'LISTA DE CODIGOS'!$A:$E,2,FALSE)</f>
        <v>#N/A</v>
      </c>
      <c r="G691" s="161"/>
    </row>
    <row r="692" spans="2:7" x14ac:dyDescent="0.25">
      <c r="B692" s="169">
        <v>686</v>
      </c>
      <c r="C692" s="158"/>
      <c r="D692" s="158"/>
      <c r="E692" s="172"/>
      <c r="F692" s="158" t="e">
        <f>VLOOKUP(INGRESOS[[#This Row],[Código]],'LISTA DE CODIGOS'!$A:$E,2,FALSE)</f>
        <v>#N/A</v>
      </c>
      <c r="G692" s="161"/>
    </row>
    <row r="693" spans="2:7" x14ac:dyDescent="0.25">
      <c r="B693" s="169">
        <v>687</v>
      </c>
      <c r="C693" s="158"/>
      <c r="D693" s="158"/>
      <c r="E693" s="172"/>
      <c r="F693" s="158" t="e">
        <f>VLOOKUP(INGRESOS[[#This Row],[Código]],'LISTA DE CODIGOS'!$A:$E,2,FALSE)</f>
        <v>#N/A</v>
      </c>
      <c r="G693" s="161"/>
    </row>
    <row r="694" spans="2:7" x14ac:dyDescent="0.25">
      <c r="B694" s="169">
        <v>688</v>
      </c>
      <c r="C694" s="158"/>
      <c r="D694" s="158"/>
      <c r="E694" s="181"/>
      <c r="F694" s="158" t="e">
        <f>VLOOKUP(INGRESOS[[#This Row],[Código]],'LISTA DE CODIGOS'!$A:$E,2,FALSE)</f>
        <v>#N/A</v>
      </c>
      <c r="G694" s="161"/>
    </row>
    <row r="695" spans="2:7" x14ac:dyDescent="0.25">
      <c r="B695" s="169">
        <v>689</v>
      </c>
      <c r="C695" s="158"/>
      <c r="D695" s="158"/>
      <c r="E695" s="172"/>
      <c r="F695" s="158" t="e">
        <f>VLOOKUP(INGRESOS[[#This Row],[Código]],'LISTA DE CODIGOS'!$A:$E,2,FALSE)</f>
        <v>#N/A</v>
      </c>
      <c r="G695" s="161"/>
    </row>
    <row r="696" spans="2:7" x14ac:dyDescent="0.25">
      <c r="B696" s="169">
        <v>690</v>
      </c>
      <c r="C696" s="158"/>
      <c r="D696" s="158"/>
      <c r="E696" s="181"/>
      <c r="F696" s="158" t="e">
        <f>VLOOKUP(INGRESOS[[#This Row],[Código]],'LISTA DE CODIGOS'!$A:$E,2,FALSE)</f>
        <v>#N/A</v>
      </c>
      <c r="G696" s="161"/>
    </row>
    <row r="697" spans="2:7" x14ac:dyDescent="0.25">
      <c r="B697" s="169">
        <v>691</v>
      </c>
      <c r="C697" s="158"/>
      <c r="D697" s="158"/>
      <c r="E697" s="172"/>
      <c r="F697" s="158" t="e">
        <f>VLOOKUP(INGRESOS[[#This Row],[Código]],'LISTA DE CODIGOS'!$A:$E,2,FALSE)</f>
        <v>#N/A</v>
      </c>
      <c r="G697" s="161"/>
    </row>
    <row r="698" spans="2:7" x14ac:dyDescent="0.25">
      <c r="B698" s="169">
        <v>692</v>
      </c>
      <c r="C698" s="158"/>
      <c r="D698" s="158"/>
      <c r="E698" s="172"/>
      <c r="F698" s="158" t="e">
        <f>VLOOKUP(INGRESOS[[#This Row],[Código]],'LISTA DE CODIGOS'!$A:$E,2,FALSE)</f>
        <v>#N/A</v>
      </c>
      <c r="G698" s="161"/>
    </row>
    <row r="699" spans="2:7" x14ac:dyDescent="0.25">
      <c r="B699" s="169">
        <v>693</v>
      </c>
      <c r="C699" s="158"/>
      <c r="D699" s="158"/>
      <c r="E699" s="181"/>
      <c r="F699" s="158" t="e">
        <f>VLOOKUP(INGRESOS[[#This Row],[Código]],'LISTA DE CODIGOS'!$A:$E,2,FALSE)</f>
        <v>#N/A</v>
      </c>
      <c r="G699" s="161"/>
    </row>
    <row r="700" spans="2:7" x14ac:dyDescent="0.25">
      <c r="B700" s="169">
        <v>694</v>
      </c>
      <c r="C700" s="158"/>
      <c r="D700" s="158"/>
      <c r="E700" s="172"/>
      <c r="F700" s="158" t="e">
        <f>VLOOKUP(INGRESOS[[#This Row],[Código]],'LISTA DE CODIGOS'!$A:$E,2,FALSE)</f>
        <v>#N/A</v>
      </c>
      <c r="G700" s="161"/>
    </row>
    <row r="701" spans="2:7" x14ac:dyDescent="0.25">
      <c r="B701" s="169">
        <v>695</v>
      </c>
      <c r="C701" s="158"/>
      <c r="D701" s="158"/>
      <c r="E701" s="181"/>
      <c r="F701" s="158" t="e">
        <f>VLOOKUP(INGRESOS[[#This Row],[Código]],'LISTA DE CODIGOS'!$A:$E,2,FALSE)</f>
        <v>#N/A</v>
      </c>
      <c r="G701" s="161"/>
    </row>
    <row r="702" spans="2:7" x14ac:dyDescent="0.25">
      <c r="B702" s="169">
        <v>696</v>
      </c>
      <c r="C702" s="158"/>
      <c r="D702" s="158"/>
      <c r="E702" s="172"/>
      <c r="F702" s="158" t="e">
        <f>VLOOKUP(INGRESOS[[#This Row],[Código]],'LISTA DE CODIGOS'!$A:$E,2,FALSE)</f>
        <v>#N/A</v>
      </c>
      <c r="G702" s="161"/>
    </row>
    <row r="703" spans="2:7" x14ac:dyDescent="0.25">
      <c r="B703" s="169">
        <v>697</v>
      </c>
      <c r="C703" s="158"/>
      <c r="D703" s="158"/>
      <c r="E703" s="172"/>
      <c r="F703" s="158" t="e">
        <f>VLOOKUP(INGRESOS[[#This Row],[Código]],'LISTA DE CODIGOS'!$A:$E,2,FALSE)</f>
        <v>#N/A</v>
      </c>
      <c r="G703" s="161"/>
    </row>
    <row r="704" spans="2:7" x14ac:dyDescent="0.25">
      <c r="B704" s="169">
        <v>698</v>
      </c>
      <c r="C704" s="158"/>
      <c r="D704" s="158"/>
      <c r="E704" s="181"/>
      <c r="F704" s="158" t="e">
        <f>VLOOKUP(INGRESOS[[#This Row],[Código]],'LISTA DE CODIGOS'!$A:$E,2,FALSE)</f>
        <v>#N/A</v>
      </c>
      <c r="G704" s="161"/>
    </row>
    <row r="705" spans="2:7" x14ac:dyDescent="0.25">
      <c r="B705" s="169">
        <v>699</v>
      </c>
      <c r="C705" s="158"/>
      <c r="D705" s="158"/>
      <c r="E705" s="172"/>
      <c r="F705" s="158" t="e">
        <f>VLOOKUP(INGRESOS[[#This Row],[Código]],'LISTA DE CODIGOS'!$A:$E,2,FALSE)</f>
        <v>#N/A</v>
      </c>
      <c r="G705" s="161"/>
    </row>
    <row r="706" spans="2:7" x14ac:dyDescent="0.25">
      <c r="B706" s="169">
        <v>700</v>
      </c>
      <c r="C706" s="158"/>
      <c r="D706" s="158"/>
      <c r="E706" s="181"/>
      <c r="F706" s="158" t="e">
        <f>VLOOKUP(INGRESOS[[#This Row],[Código]],'LISTA DE CODIGOS'!$A:$E,2,FALSE)</f>
        <v>#N/A</v>
      </c>
      <c r="G706" s="161"/>
    </row>
    <row r="707" spans="2:7" x14ac:dyDescent="0.25">
      <c r="B707" s="169">
        <v>701</v>
      </c>
      <c r="C707" s="158"/>
      <c r="D707" s="158"/>
      <c r="E707" s="172"/>
      <c r="F707" s="158" t="e">
        <f>VLOOKUP(INGRESOS[[#This Row],[Código]],'LISTA DE CODIGOS'!$A:$E,2,FALSE)</f>
        <v>#N/A</v>
      </c>
      <c r="G707" s="161"/>
    </row>
    <row r="708" spans="2:7" x14ac:dyDescent="0.25">
      <c r="B708" s="169">
        <v>702</v>
      </c>
      <c r="C708" s="158"/>
      <c r="D708" s="158"/>
      <c r="E708" s="172"/>
      <c r="F708" s="158" t="e">
        <f>VLOOKUP(INGRESOS[[#This Row],[Código]],'LISTA DE CODIGOS'!$A:$E,2,FALSE)</f>
        <v>#N/A</v>
      </c>
      <c r="G708" s="161"/>
    </row>
    <row r="709" spans="2:7" x14ac:dyDescent="0.25">
      <c r="B709" s="169">
        <v>703</v>
      </c>
      <c r="C709" s="158"/>
      <c r="D709" s="158"/>
      <c r="E709" s="181"/>
      <c r="F709" s="158" t="e">
        <f>VLOOKUP(INGRESOS[[#This Row],[Código]],'LISTA DE CODIGOS'!$A:$E,2,FALSE)</f>
        <v>#N/A</v>
      </c>
      <c r="G709" s="161"/>
    </row>
    <row r="710" spans="2:7" x14ac:dyDescent="0.25">
      <c r="B710" s="169">
        <v>704</v>
      </c>
      <c r="C710" s="158"/>
      <c r="D710" s="158"/>
      <c r="E710" s="172"/>
      <c r="F710" s="158" t="e">
        <f>VLOOKUP(INGRESOS[[#This Row],[Código]],'LISTA DE CODIGOS'!$A:$E,2,FALSE)</f>
        <v>#N/A</v>
      </c>
      <c r="G710" s="161"/>
    </row>
    <row r="711" spans="2:7" x14ac:dyDescent="0.25">
      <c r="B711" s="169">
        <v>705</v>
      </c>
      <c r="C711" s="158"/>
      <c r="D711" s="158"/>
      <c r="E711" s="181"/>
      <c r="F711" s="158" t="e">
        <f>VLOOKUP(INGRESOS[[#This Row],[Código]],'LISTA DE CODIGOS'!$A:$E,2,FALSE)</f>
        <v>#N/A</v>
      </c>
      <c r="G711" s="161"/>
    </row>
    <row r="712" spans="2:7" x14ac:dyDescent="0.25">
      <c r="B712" s="169">
        <v>706</v>
      </c>
      <c r="C712" s="158"/>
      <c r="D712" s="158"/>
      <c r="E712" s="172"/>
      <c r="F712" s="158" t="e">
        <f>VLOOKUP(INGRESOS[[#This Row],[Código]],'LISTA DE CODIGOS'!$A:$E,2,FALSE)</f>
        <v>#N/A</v>
      </c>
      <c r="G712" s="161"/>
    </row>
    <row r="713" spans="2:7" x14ac:dyDescent="0.25">
      <c r="B713" s="169">
        <v>707</v>
      </c>
      <c r="C713" s="158"/>
      <c r="D713" s="158"/>
      <c r="E713" s="172"/>
      <c r="F713" s="158" t="e">
        <f>VLOOKUP(INGRESOS[[#This Row],[Código]],'LISTA DE CODIGOS'!$A:$E,2,FALSE)</f>
        <v>#N/A</v>
      </c>
      <c r="G713" s="161"/>
    </row>
    <row r="714" spans="2:7" x14ac:dyDescent="0.25">
      <c r="B714" s="169">
        <v>708</v>
      </c>
      <c r="C714" s="158"/>
      <c r="D714" s="158"/>
      <c r="E714" s="181"/>
      <c r="F714" s="158" t="e">
        <f>VLOOKUP(INGRESOS[[#This Row],[Código]],'LISTA DE CODIGOS'!$A:$E,2,FALSE)</f>
        <v>#N/A</v>
      </c>
      <c r="G714" s="161"/>
    </row>
    <row r="715" spans="2:7" x14ac:dyDescent="0.25">
      <c r="B715" s="169">
        <v>709</v>
      </c>
      <c r="C715" s="158"/>
      <c r="D715" s="158"/>
      <c r="E715" s="172"/>
      <c r="F715" s="158" t="e">
        <f>VLOOKUP(INGRESOS[[#This Row],[Código]],'LISTA DE CODIGOS'!$A:$E,2,FALSE)</f>
        <v>#N/A</v>
      </c>
      <c r="G715" s="161"/>
    </row>
    <row r="716" spans="2:7" x14ac:dyDescent="0.25">
      <c r="B716" s="169">
        <v>710</v>
      </c>
      <c r="C716" s="158"/>
      <c r="D716" s="158"/>
      <c r="E716" s="181"/>
      <c r="F716" s="158" t="e">
        <f>VLOOKUP(INGRESOS[[#This Row],[Código]],'LISTA DE CODIGOS'!$A:$E,2,FALSE)</f>
        <v>#N/A</v>
      </c>
      <c r="G716" s="161"/>
    </row>
    <row r="717" spans="2:7" x14ac:dyDescent="0.25">
      <c r="B717" s="169">
        <v>711</v>
      </c>
      <c r="C717" s="158"/>
      <c r="D717" s="158"/>
      <c r="E717" s="172"/>
      <c r="F717" s="158" t="e">
        <f>VLOOKUP(INGRESOS[[#This Row],[Código]],'LISTA DE CODIGOS'!$A:$E,2,FALSE)</f>
        <v>#N/A</v>
      </c>
      <c r="G717" s="161"/>
    </row>
    <row r="718" spans="2:7" x14ac:dyDescent="0.25">
      <c r="B718" s="169">
        <v>712</v>
      </c>
      <c r="C718" s="158"/>
      <c r="D718" s="158"/>
      <c r="E718" s="172"/>
      <c r="F718" s="158" t="e">
        <f>VLOOKUP(INGRESOS[[#This Row],[Código]],'LISTA DE CODIGOS'!$A:$E,2,FALSE)</f>
        <v>#N/A</v>
      </c>
      <c r="G718" s="161"/>
    </row>
    <row r="719" spans="2:7" x14ac:dyDescent="0.25">
      <c r="B719" s="169">
        <v>713</v>
      </c>
      <c r="C719" s="158"/>
      <c r="D719" s="158"/>
      <c r="E719" s="181"/>
      <c r="F719" s="158" t="e">
        <f>VLOOKUP(INGRESOS[[#This Row],[Código]],'LISTA DE CODIGOS'!$A:$E,2,FALSE)</f>
        <v>#N/A</v>
      </c>
      <c r="G719" s="161"/>
    </row>
    <row r="720" spans="2:7" x14ac:dyDescent="0.25">
      <c r="B720" s="169">
        <v>714</v>
      </c>
      <c r="C720" s="158"/>
      <c r="D720" s="158"/>
      <c r="E720" s="172"/>
      <c r="F720" s="158" t="e">
        <f>VLOOKUP(INGRESOS[[#This Row],[Código]],'LISTA DE CODIGOS'!$A:$E,2,FALSE)</f>
        <v>#N/A</v>
      </c>
      <c r="G720" s="161"/>
    </row>
    <row r="721" spans="2:7" x14ac:dyDescent="0.25">
      <c r="B721" s="169">
        <v>715</v>
      </c>
      <c r="C721" s="158"/>
      <c r="D721" s="158"/>
      <c r="E721" s="181"/>
      <c r="F721" s="158" t="e">
        <f>VLOOKUP(INGRESOS[[#This Row],[Código]],'LISTA DE CODIGOS'!$A:$E,2,FALSE)</f>
        <v>#N/A</v>
      </c>
      <c r="G721" s="161"/>
    </row>
    <row r="722" spans="2:7" x14ac:dyDescent="0.25">
      <c r="B722" s="169">
        <v>716</v>
      </c>
      <c r="C722" s="158"/>
      <c r="D722" s="158"/>
      <c r="E722" s="172"/>
      <c r="F722" s="158" t="e">
        <f>VLOOKUP(INGRESOS[[#This Row],[Código]],'LISTA DE CODIGOS'!$A:$E,2,FALSE)</f>
        <v>#N/A</v>
      </c>
      <c r="G722" s="161"/>
    </row>
    <row r="723" spans="2:7" x14ac:dyDescent="0.25">
      <c r="B723" s="169">
        <v>717</v>
      </c>
      <c r="C723" s="158"/>
      <c r="D723" s="158"/>
      <c r="E723" s="172"/>
      <c r="F723" s="158" t="e">
        <f>VLOOKUP(INGRESOS[[#This Row],[Código]],'LISTA DE CODIGOS'!$A:$E,2,FALSE)</f>
        <v>#N/A</v>
      </c>
      <c r="G723" s="161"/>
    </row>
    <row r="724" spans="2:7" x14ac:dyDescent="0.25">
      <c r="B724" s="169">
        <v>718</v>
      </c>
      <c r="C724" s="158"/>
      <c r="D724" s="158"/>
      <c r="E724" s="181"/>
      <c r="F724" s="158" t="e">
        <f>VLOOKUP(INGRESOS[[#This Row],[Código]],'LISTA DE CODIGOS'!$A:$E,2,FALSE)</f>
        <v>#N/A</v>
      </c>
      <c r="G724" s="161"/>
    </row>
    <row r="725" spans="2:7" x14ac:dyDescent="0.25">
      <c r="B725" s="169">
        <v>719</v>
      </c>
      <c r="C725" s="158"/>
      <c r="D725" s="158"/>
      <c r="E725" s="172"/>
      <c r="F725" s="158" t="e">
        <f>VLOOKUP(INGRESOS[[#This Row],[Código]],'LISTA DE CODIGOS'!$A:$E,2,FALSE)</f>
        <v>#N/A</v>
      </c>
      <c r="G725" s="161"/>
    </row>
    <row r="726" spans="2:7" x14ac:dyDescent="0.25">
      <c r="B726" s="169">
        <v>720</v>
      </c>
      <c r="C726" s="158"/>
      <c r="D726" s="158"/>
      <c r="E726" s="181"/>
      <c r="F726" s="158" t="e">
        <f>VLOOKUP(INGRESOS[[#This Row],[Código]],'LISTA DE CODIGOS'!$A:$E,2,FALSE)</f>
        <v>#N/A</v>
      </c>
      <c r="G726" s="161"/>
    </row>
    <row r="727" spans="2:7" x14ac:dyDescent="0.25">
      <c r="B727" s="169">
        <v>721</v>
      </c>
      <c r="C727" s="158"/>
      <c r="D727" s="158"/>
      <c r="E727" s="172"/>
      <c r="F727" s="158" t="e">
        <f>VLOOKUP(INGRESOS[[#This Row],[Código]],'LISTA DE CODIGOS'!$A:$E,2,FALSE)</f>
        <v>#N/A</v>
      </c>
      <c r="G727" s="161"/>
    </row>
    <row r="728" spans="2:7" x14ac:dyDescent="0.25">
      <c r="B728" s="169">
        <v>722</v>
      </c>
      <c r="C728" s="158"/>
      <c r="D728" s="158"/>
      <c r="E728" s="172"/>
      <c r="F728" s="158" t="e">
        <f>VLOOKUP(INGRESOS[[#This Row],[Código]],'LISTA DE CODIGOS'!$A:$E,2,FALSE)</f>
        <v>#N/A</v>
      </c>
      <c r="G728" s="161"/>
    </row>
    <row r="729" spans="2:7" x14ac:dyDescent="0.25">
      <c r="B729" s="169">
        <v>723</v>
      </c>
      <c r="C729" s="158"/>
      <c r="D729" s="158"/>
      <c r="E729" s="181"/>
      <c r="F729" s="158" t="e">
        <f>VLOOKUP(INGRESOS[[#This Row],[Código]],'LISTA DE CODIGOS'!$A:$E,2,FALSE)</f>
        <v>#N/A</v>
      </c>
      <c r="G729" s="161"/>
    </row>
    <row r="730" spans="2:7" x14ac:dyDescent="0.25">
      <c r="B730" s="169">
        <v>724</v>
      </c>
      <c r="C730" s="158"/>
      <c r="D730" s="158"/>
      <c r="E730" s="172"/>
      <c r="F730" s="158" t="e">
        <f>VLOOKUP(INGRESOS[[#This Row],[Código]],'LISTA DE CODIGOS'!$A:$E,2,FALSE)</f>
        <v>#N/A</v>
      </c>
      <c r="G730" s="161"/>
    </row>
    <row r="731" spans="2:7" x14ac:dyDescent="0.25">
      <c r="B731" s="169">
        <v>725</v>
      </c>
      <c r="C731" s="158"/>
      <c r="D731" s="158"/>
      <c r="E731" s="181"/>
      <c r="F731" s="158" t="e">
        <f>VLOOKUP(INGRESOS[[#This Row],[Código]],'LISTA DE CODIGOS'!$A:$E,2,FALSE)</f>
        <v>#N/A</v>
      </c>
      <c r="G731" s="161"/>
    </row>
    <row r="732" spans="2:7" x14ac:dyDescent="0.25">
      <c r="B732" s="169">
        <v>726</v>
      </c>
      <c r="C732" s="158"/>
      <c r="D732" s="158"/>
      <c r="E732" s="172"/>
      <c r="F732" s="158" t="e">
        <f>VLOOKUP(INGRESOS[[#This Row],[Código]],'LISTA DE CODIGOS'!$A:$E,2,FALSE)</f>
        <v>#N/A</v>
      </c>
      <c r="G732" s="161"/>
    </row>
    <row r="733" spans="2:7" x14ac:dyDescent="0.25">
      <c r="B733" s="169">
        <v>727</v>
      </c>
      <c r="C733" s="158"/>
      <c r="D733" s="158"/>
      <c r="E733" s="172"/>
      <c r="F733" s="158" t="e">
        <f>VLOOKUP(INGRESOS[[#This Row],[Código]],'LISTA DE CODIGOS'!$A:$E,2,FALSE)</f>
        <v>#N/A</v>
      </c>
      <c r="G733" s="161"/>
    </row>
    <row r="734" spans="2:7" x14ac:dyDescent="0.25">
      <c r="B734" s="169">
        <v>728</v>
      </c>
      <c r="C734" s="158"/>
      <c r="D734" s="158"/>
      <c r="E734" s="181"/>
      <c r="F734" s="158" t="e">
        <f>VLOOKUP(INGRESOS[[#This Row],[Código]],'LISTA DE CODIGOS'!$A:$E,2,FALSE)</f>
        <v>#N/A</v>
      </c>
      <c r="G734" s="161"/>
    </row>
    <row r="735" spans="2:7" x14ac:dyDescent="0.25">
      <c r="B735" s="169">
        <v>729</v>
      </c>
      <c r="C735" s="158"/>
      <c r="D735" s="158"/>
      <c r="E735" s="172"/>
      <c r="F735" s="158" t="e">
        <f>VLOOKUP(INGRESOS[[#This Row],[Código]],'LISTA DE CODIGOS'!$A:$E,2,FALSE)</f>
        <v>#N/A</v>
      </c>
      <c r="G735" s="161"/>
    </row>
    <row r="736" spans="2:7" x14ac:dyDescent="0.25">
      <c r="B736" s="169">
        <v>730</v>
      </c>
      <c r="C736" s="158"/>
      <c r="D736" s="158"/>
      <c r="E736" s="181"/>
      <c r="F736" s="158" t="e">
        <f>VLOOKUP(INGRESOS[[#This Row],[Código]],'LISTA DE CODIGOS'!$A:$E,2,FALSE)</f>
        <v>#N/A</v>
      </c>
      <c r="G736" s="161"/>
    </row>
    <row r="737" spans="2:7" x14ac:dyDescent="0.25">
      <c r="B737" s="169">
        <v>731</v>
      </c>
      <c r="C737" s="158"/>
      <c r="D737" s="158"/>
      <c r="E737" s="172"/>
      <c r="F737" s="158" t="e">
        <f>VLOOKUP(INGRESOS[[#This Row],[Código]],'LISTA DE CODIGOS'!$A:$E,2,FALSE)</f>
        <v>#N/A</v>
      </c>
      <c r="G737" s="161"/>
    </row>
    <row r="738" spans="2:7" x14ac:dyDescent="0.25">
      <c r="B738" s="169">
        <v>732</v>
      </c>
      <c r="C738" s="158"/>
      <c r="D738" s="158"/>
      <c r="E738" s="172"/>
      <c r="F738" s="158" t="e">
        <f>VLOOKUP(INGRESOS[[#This Row],[Código]],'LISTA DE CODIGOS'!$A:$E,2,FALSE)</f>
        <v>#N/A</v>
      </c>
      <c r="G738" s="161"/>
    </row>
    <row r="739" spans="2:7" x14ac:dyDescent="0.25">
      <c r="B739" s="169">
        <v>733</v>
      </c>
      <c r="C739" s="158"/>
      <c r="D739" s="158"/>
      <c r="E739" s="181"/>
      <c r="F739" s="158" t="e">
        <f>VLOOKUP(INGRESOS[[#This Row],[Código]],'LISTA DE CODIGOS'!$A:$E,2,FALSE)</f>
        <v>#N/A</v>
      </c>
      <c r="G739" s="161"/>
    </row>
    <row r="740" spans="2:7" x14ac:dyDescent="0.25">
      <c r="B740" s="169">
        <v>734</v>
      </c>
      <c r="C740" s="158"/>
      <c r="D740" s="158"/>
      <c r="E740" s="172"/>
      <c r="F740" s="158" t="e">
        <f>VLOOKUP(INGRESOS[[#This Row],[Código]],'LISTA DE CODIGOS'!$A:$E,2,FALSE)</f>
        <v>#N/A</v>
      </c>
      <c r="G740" s="161"/>
    </row>
    <row r="741" spans="2:7" x14ac:dyDescent="0.25">
      <c r="B741" s="169">
        <v>735</v>
      </c>
      <c r="C741" s="158"/>
      <c r="D741" s="158"/>
      <c r="E741" s="181"/>
      <c r="F741" s="158" t="e">
        <f>VLOOKUP(INGRESOS[[#This Row],[Código]],'LISTA DE CODIGOS'!$A:$E,2,FALSE)</f>
        <v>#N/A</v>
      </c>
      <c r="G741" s="161"/>
    </row>
    <row r="742" spans="2:7" x14ac:dyDescent="0.25">
      <c r="B742" s="169">
        <v>736</v>
      </c>
      <c r="C742" s="158"/>
      <c r="D742" s="158"/>
      <c r="E742" s="172"/>
      <c r="F742" s="158" t="e">
        <f>VLOOKUP(INGRESOS[[#This Row],[Código]],'LISTA DE CODIGOS'!$A:$E,2,FALSE)</f>
        <v>#N/A</v>
      </c>
      <c r="G742" s="161"/>
    </row>
    <row r="743" spans="2:7" x14ac:dyDescent="0.25">
      <c r="B743" s="169">
        <v>737</v>
      </c>
      <c r="C743" s="158"/>
      <c r="D743" s="158"/>
      <c r="E743" s="172"/>
      <c r="F743" s="158" t="e">
        <f>VLOOKUP(INGRESOS[[#This Row],[Código]],'LISTA DE CODIGOS'!$A:$E,2,FALSE)</f>
        <v>#N/A</v>
      </c>
      <c r="G743" s="161"/>
    </row>
    <row r="744" spans="2:7" x14ac:dyDescent="0.25">
      <c r="B744" s="169">
        <v>738</v>
      </c>
      <c r="C744" s="158"/>
      <c r="D744" s="158"/>
      <c r="E744" s="181"/>
      <c r="F744" s="158" t="e">
        <f>VLOOKUP(INGRESOS[[#This Row],[Código]],'LISTA DE CODIGOS'!$A:$E,2,FALSE)</f>
        <v>#N/A</v>
      </c>
      <c r="G744" s="161"/>
    </row>
    <row r="745" spans="2:7" x14ac:dyDescent="0.25">
      <c r="B745" s="169">
        <v>739</v>
      </c>
      <c r="C745" s="158"/>
      <c r="D745" s="158"/>
      <c r="E745" s="172"/>
      <c r="F745" s="158" t="e">
        <f>VLOOKUP(INGRESOS[[#This Row],[Código]],'LISTA DE CODIGOS'!$A:$E,2,FALSE)</f>
        <v>#N/A</v>
      </c>
      <c r="G745" s="161"/>
    </row>
    <row r="746" spans="2:7" x14ac:dyDescent="0.25">
      <c r="B746" s="169">
        <v>740</v>
      </c>
      <c r="C746" s="158"/>
      <c r="D746" s="158"/>
      <c r="E746" s="181"/>
      <c r="F746" s="158" t="e">
        <f>VLOOKUP(INGRESOS[[#This Row],[Código]],'LISTA DE CODIGOS'!$A:$E,2,FALSE)</f>
        <v>#N/A</v>
      </c>
      <c r="G746" s="161"/>
    </row>
    <row r="747" spans="2:7" x14ac:dyDescent="0.25">
      <c r="B747" s="169">
        <v>741</v>
      </c>
      <c r="C747" s="158"/>
      <c r="D747" s="158"/>
      <c r="E747" s="172"/>
      <c r="F747" s="158" t="e">
        <f>VLOOKUP(INGRESOS[[#This Row],[Código]],'LISTA DE CODIGOS'!$A:$E,2,FALSE)</f>
        <v>#N/A</v>
      </c>
      <c r="G747" s="161"/>
    </row>
    <row r="748" spans="2:7" x14ac:dyDescent="0.25">
      <c r="B748" s="169">
        <v>742</v>
      </c>
      <c r="C748" s="158"/>
      <c r="D748" s="158"/>
      <c r="E748" s="172"/>
      <c r="F748" s="158" t="e">
        <f>VLOOKUP(INGRESOS[[#This Row],[Código]],'LISTA DE CODIGOS'!$A:$E,2,FALSE)</f>
        <v>#N/A</v>
      </c>
      <c r="G748" s="161"/>
    </row>
    <row r="749" spans="2:7" x14ac:dyDescent="0.25">
      <c r="B749" s="169">
        <v>743</v>
      </c>
      <c r="C749" s="158"/>
      <c r="D749" s="158"/>
      <c r="E749" s="181"/>
      <c r="F749" s="158" t="e">
        <f>VLOOKUP(INGRESOS[[#This Row],[Código]],'LISTA DE CODIGOS'!$A:$E,2,FALSE)</f>
        <v>#N/A</v>
      </c>
      <c r="G749" s="161"/>
    </row>
    <row r="750" spans="2:7" x14ac:dyDescent="0.25">
      <c r="B750" s="169">
        <v>744</v>
      </c>
      <c r="C750" s="158"/>
      <c r="D750" s="158"/>
      <c r="E750" s="172"/>
      <c r="F750" s="158" t="e">
        <f>VLOOKUP(INGRESOS[[#This Row],[Código]],'LISTA DE CODIGOS'!$A:$E,2,FALSE)</f>
        <v>#N/A</v>
      </c>
      <c r="G750" s="161"/>
    </row>
    <row r="751" spans="2:7" x14ac:dyDescent="0.25">
      <c r="B751" s="169">
        <v>745</v>
      </c>
      <c r="C751" s="158"/>
      <c r="D751" s="158"/>
      <c r="E751" s="181"/>
      <c r="F751" s="158" t="e">
        <f>VLOOKUP(INGRESOS[[#This Row],[Código]],'LISTA DE CODIGOS'!$A:$E,2,FALSE)</f>
        <v>#N/A</v>
      </c>
      <c r="G751" s="161"/>
    </row>
    <row r="752" spans="2:7" x14ac:dyDescent="0.25">
      <c r="B752" s="169">
        <v>746</v>
      </c>
      <c r="C752" s="158"/>
      <c r="D752" s="158"/>
      <c r="E752" s="172"/>
      <c r="F752" s="158" t="e">
        <f>VLOOKUP(INGRESOS[[#This Row],[Código]],'LISTA DE CODIGOS'!$A:$E,2,FALSE)</f>
        <v>#N/A</v>
      </c>
      <c r="G752" s="161"/>
    </row>
    <row r="753" spans="2:7" x14ac:dyDescent="0.25">
      <c r="B753" s="169">
        <v>747</v>
      </c>
      <c r="C753" s="158"/>
      <c r="D753" s="158"/>
      <c r="E753" s="172"/>
      <c r="F753" s="158" t="e">
        <f>VLOOKUP(INGRESOS[[#This Row],[Código]],'LISTA DE CODIGOS'!$A:$E,2,FALSE)</f>
        <v>#N/A</v>
      </c>
      <c r="G753" s="161"/>
    </row>
    <row r="754" spans="2:7" x14ac:dyDescent="0.25">
      <c r="B754" s="169">
        <v>748</v>
      </c>
      <c r="C754" s="158"/>
      <c r="D754" s="158"/>
      <c r="E754" s="172"/>
      <c r="F754" s="158" t="e">
        <f>VLOOKUP(INGRESOS[[#This Row],[Código]],'LISTA DE CODIGOS'!$A:$E,2,FALSE)</f>
        <v>#N/A</v>
      </c>
      <c r="G754" s="161"/>
    </row>
    <row r="755" spans="2:7" x14ac:dyDescent="0.25">
      <c r="B755" s="169">
        <v>749</v>
      </c>
      <c r="C755" s="158"/>
      <c r="D755" s="158"/>
      <c r="E755" s="181"/>
      <c r="F755" s="158" t="e">
        <f>VLOOKUP(INGRESOS[[#This Row],[Código]],'LISTA DE CODIGOS'!$A:$E,2,FALSE)</f>
        <v>#N/A</v>
      </c>
      <c r="G755" s="161"/>
    </row>
    <row r="756" spans="2:7" x14ac:dyDescent="0.25">
      <c r="B756" s="169">
        <v>750</v>
      </c>
      <c r="C756" s="158"/>
      <c r="D756" s="158"/>
      <c r="E756" s="172"/>
      <c r="F756" s="158" t="e">
        <f>VLOOKUP(INGRESOS[[#This Row],[Código]],'LISTA DE CODIGOS'!$A:$E,2,FALSE)</f>
        <v>#N/A</v>
      </c>
      <c r="G756" s="161"/>
    </row>
    <row r="757" spans="2:7" x14ac:dyDescent="0.25">
      <c r="B757" s="169">
        <v>751</v>
      </c>
      <c r="C757" s="158"/>
      <c r="D757" s="158"/>
      <c r="E757" s="181"/>
      <c r="F757" s="158" t="e">
        <f>VLOOKUP(INGRESOS[[#This Row],[Código]],'LISTA DE CODIGOS'!$A:$E,2,FALSE)</f>
        <v>#N/A</v>
      </c>
      <c r="G757" s="161"/>
    </row>
    <row r="758" spans="2:7" x14ac:dyDescent="0.25">
      <c r="B758" s="169">
        <v>752</v>
      </c>
      <c r="C758" s="158"/>
      <c r="D758" s="158"/>
      <c r="E758" s="172"/>
      <c r="F758" s="158" t="e">
        <f>VLOOKUP(INGRESOS[[#This Row],[Código]],'LISTA DE CODIGOS'!$A:$E,2,FALSE)</f>
        <v>#N/A</v>
      </c>
      <c r="G758" s="161"/>
    </row>
  </sheetData>
  <mergeCells count="3">
    <mergeCell ref="B3:G3"/>
    <mergeCell ref="C1:F1"/>
    <mergeCell ref="B4:G4"/>
  </mergeCells>
  <phoneticPr fontId="31" type="noConversion"/>
  <conditionalFormatting sqref="E7:E17">
    <cfRule type="expression" dxfId="74" priority="34">
      <formula>#REF!&lt;=0</formula>
    </cfRule>
  </conditionalFormatting>
  <conditionalFormatting sqref="E17:E38">
    <cfRule type="expression" dxfId="73" priority="22">
      <formula>#REF!&lt;=0</formula>
    </cfRule>
  </conditionalFormatting>
  <conditionalFormatting sqref="E40:E57">
    <cfRule type="expression" dxfId="71" priority="1">
      <formula>#REF!&lt;=0</formula>
    </cfRule>
  </conditionalFormatting>
  <conditionalFormatting sqref="E58:E83">
    <cfRule type="expression" dxfId="70" priority="36">
      <formula>#REF!&lt;=0</formula>
    </cfRule>
  </conditionalFormatting>
  <conditionalFormatting sqref="E85:E147">
    <cfRule type="expression" dxfId="69" priority="50">
      <formula>#REF!&lt;=0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4D94DA6F-3EB4-45DB-B883-5AF0487FFBB7}">
            <xm:f>INVENTARIO!#REF!&lt;=0</xm:f>
            <x14:dxf>
              <font>
                <b/>
                <i val="0"/>
                <color rgb="FFFF0000"/>
              </font>
            </x14:dxf>
          </x14:cfRule>
          <xm:sqref>E39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KT783"/>
  <sheetViews>
    <sheetView showGridLines="0" tabSelected="1" zoomScaleNormal="100" workbookViewId="0">
      <pane xSplit="1" ySplit="6" topLeftCell="B205" activePane="bottomRight" state="frozen"/>
      <selection pane="topRight" activeCell="B1" sqref="B1"/>
      <selection pane="bottomLeft" activeCell="A7" sqref="A7"/>
      <selection pane="bottomRight" activeCell="F208" sqref="F208"/>
    </sheetView>
  </sheetViews>
  <sheetFormatPr baseColWidth="10" defaultColWidth="11.42578125" defaultRowHeight="15" x14ac:dyDescent="0.25"/>
  <cols>
    <col min="1" max="1" width="2.7109375" customWidth="1"/>
    <col min="2" max="2" width="8.140625" style="1" customWidth="1"/>
    <col min="3" max="3" width="11.85546875" style="1" bestFit="1" customWidth="1"/>
    <col min="4" max="4" width="16.28515625" style="1" customWidth="1"/>
    <col min="5" max="5" width="50.140625" style="1" customWidth="1"/>
    <col min="6" max="6" width="21.7109375" style="1" bestFit="1" customWidth="1"/>
    <col min="7" max="7" width="20.85546875" style="1" customWidth="1"/>
    <col min="8" max="8" width="25.42578125" style="1" customWidth="1"/>
    <col min="9" max="9" width="12.7109375" style="1" customWidth="1"/>
  </cols>
  <sheetData>
    <row r="2" spans="1:306" ht="19.5" customHeight="1" x14ac:dyDescent="0.25">
      <c r="D2" s="193" t="s">
        <v>471</v>
      </c>
      <c r="E2" s="193"/>
      <c r="F2" s="193"/>
      <c r="G2" s="193"/>
      <c r="H2" s="193"/>
      <c r="I2" s="193"/>
    </row>
    <row r="4" spans="1:306" ht="33.75" customHeight="1" thickBot="1" x14ac:dyDescent="0.3">
      <c r="B4" s="190"/>
      <c r="C4" s="190"/>
      <c r="D4" s="190"/>
      <c r="E4" s="190"/>
      <c r="F4" s="190"/>
      <c r="G4" s="190"/>
      <c r="H4" s="190"/>
      <c r="I4" s="190"/>
    </row>
    <row r="5" spans="1:306" ht="15.75" thickTop="1" x14ac:dyDescent="0.25"/>
    <row r="6" spans="1:306" ht="33" customHeight="1" x14ac:dyDescent="0.25">
      <c r="B6" s="171" t="s">
        <v>1</v>
      </c>
      <c r="C6" s="166" t="s">
        <v>40</v>
      </c>
      <c r="D6" s="166" t="s">
        <v>2</v>
      </c>
      <c r="E6" s="166" t="s">
        <v>41</v>
      </c>
      <c r="F6" s="166" t="s">
        <v>42</v>
      </c>
      <c r="G6" s="166" t="s">
        <v>43</v>
      </c>
      <c r="H6" s="71" t="s">
        <v>44</v>
      </c>
      <c r="I6" s="71" t="s">
        <v>24</v>
      </c>
    </row>
    <row r="7" spans="1:306" x14ac:dyDescent="0.25">
      <c r="B7" s="186"/>
      <c r="C7" s="187"/>
      <c r="D7" s="188"/>
      <c r="E7" s="188"/>
      <c r="F7" s="188"/>
      <c r="G7" s="188"/>
      <c r="H7" s="68"/>
      <c r="I7" s="68"/>
    </row>
    <row r="8" spans="1:306" x14ac:dyDescent="0.25">
      <c r="B8" s="186"/>
      <c r="C8" s="187"/>
      <c r="D8" s="188"/>
      <c r="E8" s="188"/>
      <c r="F8" s="188"/>
      <c r="G8" s="188"/>
      <c r="H8" s="68"/>
      <c r="I8" s="68"/>
    </row>
    <row r="9" spans="1:306" x14ac:dyDescent="0.25">
      <c r="B9" s="169">
        <v>1</v>
      </c>
      <c r="C9" s="167">
        <v>45391</v>
      </c>
      <c r="D9" s="159" t="s">
        <v>12</v>
      </c>
      <c r="E9" s="158" t="str">
        <f>VLOOKUP(SALIDAS[[#This Row],[Código]],'LISTA DE CODIGOS'!$A:$E,2,FALSE)</f>
        <v>MAMELUCO BLANCO TALLA L DELTAPLUS</v>
      </c>
      <c r="F9" s="158" t="s">
        <v>45</v>
      </c>
      <c r="G9" s="158" t="s">
        <v>46</v>
      </c>
      <c r="H9" s="74"/>
      <c r="I9" s="69">
        <v>1</v>
      </c>
    </row>
    <row r="10" spans="1:306" x14ac:dyDescent="0.25">
      <c r="B10" s="169">
        <v>2</v>
      </c>
      <c r="C10" s="167">
        <v>45391</v>
      </c>
      <c r="D10" s="159" t="s">
        <v>13</v>
      </c>
      <c r="E10" s="158" t="str">
        <f>VLOOKUP(SALIDAS[[#This Row],[Código]],'LISTA DE CODIGOS'!$A:$E,2,FALSE)</f>
        <v>GUANTES SHOWA 377 TALLA M (PAR)</v>
      </c>
      <c r="F10" s="158" t="s">
        <v>45</v>
      </c>
      <c r="G10" s="158" t="s">
        <v>46</v>
      </c>
      <c r="H10" s="69"/>
      <c r="I10" s="69">
        <v>1</v>
      </c>
    </row>
    <row r="11" spans="1:306" x14ac:dyDescent="0.25">
      <c r="B11" s="169">
        <v>3</v>
      </c>
      <c r="C11" s="167">
        <v>45391</v>
      </c>
      <c r="D11" s="159" t="s">
        <v>10</v>
      </c>
      <c r="E11" s="158" t="str">
        <f>VLOOKUP(SALIDAS[[#This Row],[Código]],'LISTA DE CODIGOS'!$A:$E,2,FALSE)</f>
        <v>FILTROS 7093 MORADO POLVO Y PARTICULAS (PAR)</v>
      </c>
      <c r="F11" s="158" t="s">
        <v>45</v>
      </c>
      <c r="G11" s="158" t="s">
        <v>46</v>
      </c>
      <c r="H11" s="69"/>
      <c r="I11" s="69">
        <v>1</v>
      </c>
    </row>
    <row r="12" spans="1:306" s="85" customFormat="1" x14ac:dyDescent="0.25">
      <c r="A12" s="87"/>
      <c r="B12" s="169">
        <v>4</v>
      </c>
      <c r="C12" s="167">
        <v>45391</v>
      </c>
      <c r="D12" s="159" t="s">
        <v>9</v>
      </c>
      <c r="E12" s="158" t="str">
        <f>VLOOKUP(SALIDAS[[#This Row],[Código]],'LISTA DE CODIGOS'!$A:$E,2,FALSE)</f>
        <v>TAPONES AUDITIVOS STEELPRO (PAR)</v>
      </c>
      <c r="F12" s="158" t="s">
        <v>45</v>
      </c>
      <c r="G12" s="158" t="s">
        <v>46</v>
      </c>
      <c r="H12" s="74"/>
      <c r="I12" s="69">
        <v>1</v>
      </c>
      <c r="J12" s="87"/>
      <c r="K12" s="87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 s="155"/>
      <c r="EF12" s="155"/>
      <c r="EG12" s="155"/>
      <c r="EH12" s="155"/>
      <c r="EI12" s="155"/>
      <c r="EJ12" s="155"/>
      <c r="EK12" s="155"/>
      <c r="EL12" s="155"/>
      <c r="EM12" s="155"/>
      <c r="EN12" s="155"/>
      <c r="EO12" s="155"/>
      <c r="EP12" s="155"/>
      <c r="EQ12" s="155"/>
      <c r="ER12" s="155"/>
      <c r="ES12" s="155"/>
      <c r="ET12" s="155"/>
      <c r="EU12" s="155"/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GW12" s="155"/>
      <c r="GX12" s="155"/>
      <c r="GY12" s="155"/>
      <c r="GZ12" s="155"/>
      <c r="HA12" s="155"/>
      <c r="HB12" s="155"/>
      <c r="HC12" s="155"/>
      <c r="HD12" s="155"/>
      <c r="HE12" s="155"/>
      <c r="HF12" s="155"/>
      <c r="HG12" s="155"/>
      <c r="HH12" s="155"/>
      <c r="HI12" s="155"/>
      <c r="HJ12" s="155"/>
      <c r="HK12" s="155"/>
      <c r="HL12" s="155"/>
      <c r="HM12" s="155"/>
      <c r="HN12" s="155"/>
      <c r="HO12" s="155"/>
      <c r="HP12" s="155"/>
      <c r="HQ12" s="155"/>
      <c r="HR12" s="155"/>
      <c r="HS12" s="155"/>
      <c r="HT12" s="155"/>
      <c r="HU12" s="155"/>
      <c r="HV12" s="155"/>
      <c r="HW12" s="155"/>
      <c r="HX12" s="155"/>
      <c r="HY12" s="155"/>
      <c r="HZ12" s="155"/>
      <c r="IA12" s="155"/>
      <c r="IB12" s="155"/>
      <c r="IC12" s="155"/>
      <c r="ID12" s="155"/>
      <c r="IE12" s="155"/>
      <c r="IF12" s="155"/>
      <c r="IG12" s="155"/>
      <c r="IH12" s="155"/>
      <c r="II12" s="155"/>
      <c r="IJ12" s="155"/>
      <c r="IK12" s="155"/>
      <c r="IL12" s="155"/>
      <c r="IM12" s="155"/>
      <c r="IN12" s="155"/>
      <c r="IO12" s="155"/>
      <c r="IP12" s="155"/>
      <c r="IQ12" s="155"/>
      <c r="IR12" s="155"/>
      <c r="IS12" s="155"/>
      <c r="IT12" s="155"/>
      <c r="IU12" s="155"/>
      <c r="IV12" s="155"/>
      <c r="IW12" s="155"/>
      <c r="IX12" s="155"/>
      <c r="IY12" s="155"/>
      <c r="IZ12" s="155"/>
      <c r="JA12" s="155"/>
      <c r="JB12" s="155"/>
      <c r="JC12" s="155"/>
      <c r="JD12" s="155"/>
      <c r="JE12" s="155"/>
      <c r="JF12" s="155"/>
      <c r="JG12" s="155"/>
      <c r="JH12" s="155"/>
      <c r="JI12" s="155"/>
      <c r="JJ12" s="155"/>
      <c r="JK12" s="155"/>
      <c r="JL12" s="155"/>
      <c r="JM12" s="155"/>
      <c r="JN12" s="155"/>
      <c r="JO12" s="155"/>
      <c r="JP12" s="155"/>
      <c r="JQ12" s="155"/>
      <c r="JR12" s="155"/>
      <c r="JS12" s="155"/>
      <c r="JT12" s="155"/>
      <c r="JU12" s="155"/>
      <c r="JV12" s="155"/>
      <c r="JW12" s="155"/>
      <c r="JX12" s="155"/>
      <c r="JY12" s="155"/>
      <c r="JZ12" s="155"/>
      <c r="KA12" s="155"/>
      <c r="KB12" s="155"/>
      <c r="KC12" s="155"/>
      <c r="KD12" s="155"/>
      <c r="KE12" s="155"/>
      <c r="KF12" s="155"/>
      <c r="KG12" s="155"/>
      <c r="KH12" s="155"/>
      <c r="KI12" s="155"/>
      <c r="KJ12" s="155"/>
      <c r="KK12" s="155"/>
      <c r="KL12" s="155"/>
      <c r="KM12" s="155"/>
      <c r="KN12" s="155"/>
      <c r="KO12" s="155"/>
      <c r="KP12" s="155"/>
      <c r="KQ12" s="155"/>
      <c r="KR12" s="155"/>
      <c r="KS12" s="155"/>
      <c r="KT12" s="155"/>
    </row>
    <row r="13" spans="1:306" x14ac:dyDescent="0.25">
      <c r="B13" s="169">
        <v>5</v>
      </c>
      <c r="C13" s="167">
        <v>45391</v>
      </c>
      <c r="D13" s="159" t="s">
        <v>18</v>
      </c>
      <c r="E13" s="158" t="str">
        <f>VLOOKUP(SALIDAS[[#This Row],[Código]],'LISTA DE CODIGOS'!$A:$E,2,FALSE)</f>
        <v>BARBIQUEJOS CLUTE</v>
      </c>
      <c r="F13" s="158" t="s">
        <v>45</v>
      </c>
      <c r="G13" s="158" t="s">
        <v>46</v>
      </c>
      <c r="H13" s="74"/>
      <c r="I13" s="69">
        <v>1</v>
      </c>
    </row>
    <row r="14" spans="1:306" x14ac:dyDescent="0.25">
      <c r="B14" s="169">
        <v>6</v>
      </c>
      <c r="C14" s="167">
        <v>45397</v>
      </c>
      <c r="D14" s="159" t="s">
        <v>12</v>
      </c>
      <c r="E14" s="158" t="str">
        <f>VLOOKUP(SALIDAS[[#This Row],[Código]],'LISTA DE CODIGOS'!$A:$E,2,FALSE)</f>
        <v>MAMELUCO BLANCO TALLA L DELTAPLUS</v>
      </c>
      <c r="F14" s="158" t="s">
        <v>45</v>
      </c>
      <c r="G14" s="158" t="s">
        <v>47</v>
      </c>
      <c r="H14" s="74"/>
      <c r="I14" s="69">
        <v>1</v>
      </c>
    </row>
    <row r="15" spans="1:306" x14ac:dyDescent="0.25">
      <c r="B15" s="169">
        <v>7</v>
      </c>
      <c r="C15" s="167">
        <v>45397</v>
      </c>
      <c r="D15" s="159" t="s">
        <v>10</v>
      </c>
      <c r="E15" s="158" t="str">
        <f>VLOOKUP(SALIDAS[[#This Row],[Código]],'LISTA DE CODIGOS'!$A:$E,2,FALSE)</f>
        <v>FILTROS 7093 MORADO POLVO Y PARTICULAS (PAR)</v>
      </c>
      <c r="F15" s="158" t="s">
        <v>48</v>
      </c>
      <c r="G15" s="158" t="s">
        <v>47</v>
      </c>
      <c r="H15" s="69"/>
      <c r="I15" s="69">
        <v>1</v>
      </c>
    </row>
    <row r="16" spans="1:306" x14ac:dyDescent="0.25">
      <c r="B16" s="169">
        <v>8</v>
      </c>
      <c r="C16" s="167">
        <v>45397</v>
      </c>
      <c r="D16" s="159" t="s">
        <v>8</v>
      </c>
      <c r="E16" s="158" t="str">
        <f>VLOOKUP(SALIDAS[[#This Row],[Código]],'LISTA DE CODIGOS'!$A:$E,2,FALSE)</f>
        <v xml:space="preserve">GUANTES DE NITRILO (CAJA 50 PARES) TALLA M </v>
      </c>
      <c r="F16" s="158" t="s">
        <v>48</v>
      </c>
      <c r="G16" s="158" t="s">
        <v>47</v>
      </c>
      <c r="H16" s="69"/>
      <c r="I16" s="69">
        <v>1</v>
      </c>
    </row>
    <row r="17" spans="2:9" x14ac:dyDescent="0.25">
      <c r="B17" s="169">
        <v>9</v>
      </c>
      <c r="C17" s="167">
        <v>45397</v>
      </c>
      <c r="D17" s="159" t="s">
        <v>12</v>
      </c>
      <c r="E17" s="158" t="str">
        <f>VLOOKUP(SALIDAS[[#This Row],[Código]],'LISTA DE CODIGOS'!$A:$E,2,FALSE)</f>
        <v>MAMELUCO BLANCO TALLA L DELTAPLUS</v>
      </c>
      <c r="F17" s="158" t="s">
        <v>48</v>
      </c>
      <c r="G17" s="158" t="s">
        <v>47</v>
      </c>
      <c r="H17" s="69"/>
      <c r="I17" s="69">
        <v>1</v>
      </c>
    </row>
    <row r="18" spans="2:9" x14ac:dyDescent="0.25">
      <c r="B18" s="169">
        <v>10</v>
      </c>
      <c r="C18" s="167">
        <v>45397</v>
      </c>
      <c r="D18" s="159" t="s">
        <v>10</v>
      </c>
      <c r="E18" s="158" t="str">
        <f>VLOOKUP(SALIDAS[[#This Row],[Código]],'LISTA DE CODIGOS'!$A:$E,2,FALSE)</f>
        <v>FILTROS 7093 MORADO POLVO Y PARTICULAS (PAR)</v>
      </c>
      <c r="F18" s="158" t="s">
        <v>45</v>
      </c>
      <c r="G18" s="158" t="s">
        <v>47</v>
      </c>
      <c r="H18" s="69"/>
      <c r="I18" s="69">
        <v>1</v>
      </c>
    </row>
    <row r="19" spans="2:9" x14ac:dyDescent="0.25">
      <c r="B19" s="169">
        <v>11</v>
      </c>
      <c r="C19" s="167">
        <v>45397</v>
      </c>
      <c r="D19" s="159" t="s">
        <v>10</v>
      </c>
      <c r="E19" s="158" t="str">
        <f>VLOOKUP(SALIDAS[[#This Row],[Código]],'LISTA DE CODIGOS'!$A:$E,2,FALSE)</f>
        <v>FILTROS 7093 MORADO POLVO Y PARTICULAS (PAR)</v>
      </c>
      <c r="F19" s="158" t="s">
        <v>49</v>
      </c>
      <c r="G19" s="158" t="s">
        <v>47</v>
      </c>
      <c r="H19" s="69"/>
      <c r="I19" s="69">
        <v>2</v>
      </c>
    </row>
    <row r="20" spans="2:9" x14ac:dyDescent="0.25">
      <c r="B20" s="169">
        <v>12</v>
      </c>
      <c r="C20" s="189">
        <v>45397</v>
      </c>
      <c r="D20" s="159" t="s">
        <v>12</v>
      </c>
      <c r="E20" s="158" t="str">
        <f>VLOOKUP(SALIDAS[[#This Row],[Código]],'LISTA DE CODIGOS'!$A:$E,2,FALSE)</f>
        <v>MAMELUCO BLANCO TALLA L DELTAPLUS</v>
      </c>
      <c r="F20" s="158" t="s">
        <v>49</v>
      </c>
      <c r="G20" s="158" t="s">
        <v>47</v>
      </c>
      <c r="H20" s="69"/>
      <c r="I20" s="69">
        <v>1</v>
      </c>
    </row>
    <row r="21" spans="2:9" x14ac:dyDescent="0.25">
      <c r="B21" s="169">
        <v>13</v>
      </c>
      <c r="C21" s="167">
        <v>45397</v>
      </c>
      <c r="D21" s="159" t="s">
        <v>12</v>
      </c>
      <c r="E21" s="158" t="str">
        <f>VLOOKUP(SALIDAS[[#This Row],[Código]],'LISTA DE CODIGOS'!$A:$E,2,FALSE)</f>
        <v>MAMELUCO BLANCO TALLA L DELTAPLUS</v>
      </c>
      <c r="F21" s="158" t="s">
        <v>48</v>
      </c>
      <c r="G21" s="158" t="s">
        <v>47</v>
      </c>
      <c r="H21" s="74"/>
      <c r="I21" s="69">
        <v>1</v>
      </c>
    </row>
    <row r="22" spans="2:9" x14ac:dyDescent="0.25">
      <c r="B22" s="169">
        <v>14</v>
      </c>
      <c r="C22" s="167">
        <v>45397</v>
      </c>
      <c r="D22" s="159" t="s">
        <v>13</v>
      </c>
      <c r="E22" s="158" t="str">
        <f>VLOOKUP(SALIDAS[[#This Row],[Código]],'LISTA DE CODIGOS'!$A:$E,2,FALSE)</f>
        <v>GUANTES SHOWA 377 TALLA M (PAR)</v>
      </c>
      <c r="F22" s="158" t="s">
        <v>50</v>
      </c>
      <c r="G22" s="158" t="s">
        <v>47</v>
      </c>
      <c r="H22" s="74"/>
      <c r="I22" s="88">
        <v>1</v>
      </c>
    </row>
    <row r="23" spans="2:9" ht="15.75" x14ac:dyDescent="0.25">
      <c r="B23" s="169">
        <v>15</v>
      </c>
      <c r="C23" s="167">
        <v>45397</v>
      </c>
      <c r="D23" s="86" t="s">
        <v>17</v>
      </c>
      <c r="E23" s="158" t="str">
        <f>VLOOKUP(SALIDAS[[#This Row],[Código]],'LISTA DE CODIGOS'!$A:$E,2,FALSE)</f>
        <v>LENTES DE SEGURIDAD TRANSPARENTES 3M</v>
      </c>
      <c r="F23" s="158" t="s">
        <v>50</v>
      </c>
      <c r="G23" s="158" t="s">
        <v>47</v>
      </c>
      <c r="H23" s="74"/>
      <c r="I23" s="69">
        <v>1</v>
      </c>
    </row>
    <row r="24" spans="2:9" ht="15.75" x14ac:dyDescent="0.25">
      <c r="B24" s="169">
        <v>16</v>
      </c>
      <c r="C24" s="167">
        <v>45397</v>
      </c>
      <c r="D24" s="86" t="s">
        <v>51</v>
      </c>
      <c r="E24" s="158" t="str">
        <f>VLOOKUP(SALIDAS[[#This Row],[Código]],'LISTA DE CODIGOS'!$A:$E,2,FALSE)</f>
        <v>FILTROS 7093C GASES, VAPORES Y PARTICULAS (PAR)</v>
      </c>
      <c r="F24" s="158" t="s">
        <v>50</v>
      </c>
      <c r="G24" s="158" t="s">
        <v>47</v>
      </c>
      <c r="H24" s="74"/>
      <c r="I24" s="69">
        <v>1</v>
      </c>
    </row>
    <row r="25" spans="2:9" x14ac:dyDescent="0.25">
      <c r="B25" s="169">
        <v>17</v>
      </c>
      <c r="C25" s="189">
        <v>45402</v>
      </c>
      <c r="D25" s="159" t="s">
        <v>12</v>
      </c>
      <c r="E25" s="158" t="str">
        <f>VLOOKUP(SALIDAS[[#This Row],[Código]],'LISTA DE CODIGOS'!$A:$E,2,FALSE)</f>
        <v>MAMELUCO BLANCO TALLA L DELTAPLUS</v>
      </c>
      <c r="F25" s="158" t="s">
        <v>49</v>
      </c>
      <c r="G25" s="158" t="s">
        <v>47</v>
      </c>
      <c r="H25" s="69"/>
      <c r="I25" s="69">
        <v>1</v>
      </c>
    </row>
    <row r="26" spans="2:9" x14ac:dyDescent="0.25">
      <c r="B26" s="169">
        <v>18</v>
      </c>
      <c r="C26" s="189">
        <v>45402</v>
      </c>
      <c r="D26" s="159" t="s">
        <v>12</v>
      </c>
      <c r="E26" s="158" t="str">
        <f>VLOOKUP(SALIDAS[[#This Row],[Código]],'LISTA DE CODIGOS'!$A:$E,2,FALSE)</f>
        <v>MAMELUCO BLANCO TALLA L DELTAPLUS</v>
      </c>
      <c r="F26" s="158" t="s">
        <v>52</v>
      </c>
      <c r="G26" s="158" t="s">
        <v>47</v>
      </c>
      <c r="H26" s="69"/>
      <c r="I26" s="69">
        <v>1</v>
      </c>
    </row>
    <row r="27" spans="2:9" x14ac:dyDescent="0.25">
      <c r="B27" s="169">
        <v>19</v>
      </c>
      <c r="C27" s="167">
        <v>45406</v>
      </c>
      <c r="D27" s="159" t="s">
        <v>10</v>
      </c>
      <c r="E27" s="158" t="str">
        <f>VLOOKUP(SALIDAS[[#This Row],[Código]],'LISTA DE CODIGOS'!$A:$E,2,FALSE)</f>
        <v>FILTROS 7093 MORADO POLVO Y PARTICULAS (PAR)</v>
      </c>
      <c r="F27" s="158" t="s">
        <v>45</v>
      </c>
      <c r="G27" s="158" t="s">
        <v>47</v>
      </c>
      <c r="H27" s="69"/>
      <c r="I27" s="69">
        <v>1</v>
      </c>
    </row>
    <row r="28" spans="2:9" ht="15.75" x14ac:dyDescent="0.25">
      <c r="B28" s="169">
        <v>20</v>
      </c>
      <c r="C28" s="167">
        <v>45406</v>
      </c>
      <c r="D28" s="86" t="s">
        <v>17</v>
      </c>
      <c r="E28" s="158" t="str">
        <f>VLOOKUP(SALIDAS[[#This Row],[Código]],'LISTA DE CODIGOS'!$A:$E,2,FALSE)</f>
        <v>LENTES DE SEGURIDAD TRANSPARENTES 3M</v>
      </c>
      <c r="F28" s="158" t="s">
        <v>52</v>
      </c>
      <c r="G28" s="158" t="s">
        <v>47</v>
      </c>
      <c r="H28" s="69"/>
      <c r="I28" s="69">
        <v>1</v>
      </c>
    </row>
    <row r="29" spans="2:9" x14ac:dyDescent="0.25">
      <c r="B29" s="169">
        <v>21</v>
      </c>
      <c r="C29" s="167">
        <v>45406</v>
      </c>
      <c r="D29" s="159" t="s">
        <v>13</v>
      </c>
      <c r="E29" s="158" t="str">
        <f>VLOOKUP(SALIDAS[[#This Row],[Código]],'LISTA DE CODIGOS'!$A:$E,2,FALSE)</f>
        <v>GUANTES SHOWA 377 TALLA M (PAR)</v>
      </c>
      <c r="F29" s="158" t="s">
        <v>48</v>
      </c>
      <c r="G29" s="158" t="s">
        <v>47</v>
      </c>
      <c r="H29" s="69"/>
      <c r="I29" s="69">
        <v>1</v>
      </c>
    </row>
    <row r="30" spans="2:9" x14ac:dyDescent="0.25">
      <c r="B30" s="169">
        <v>22</v>
      </c>
      <c r="C30" s="167">
        <v>45406</v>
      </c>
      <c r="D30" s="159" t="s">
        <v>12</v>
      </c>
      <c r="E30" s="158" t="str">
        <f>VLOOKUP(SALIDAS[[#This Row],[Código]],'LISTA DE CODIGOS'!$A:$E,2,FALSE)</f>
        <v>MAMELUCO BLANCO TALLA L DELTAPLUS</v>
      </c>
      <c r="F30" s="158" t="s">
        <v>48</v>
      </c>
      <c r="G30" s="158" t="s">
        <v>47</v>
      </c>
      <c r="H30" s="69"/>
      <c r="I30" s="69">
        <v>1</v>
      </c>
    </row>
    <row r="31" spans="2:9" x14ac:dyDescent="0.25">
      <c r="B31" s="169">
        <v>23</v>
      </c>
      <c r="C31" s="167">
        <v>45406</v>
      </c>
      <c r="D31" s="159" t="s">
        <v>12</v>
      </c>
      <c r="E31" s="158" t="str">
        <f>VLOOKUP(SALIDAS[[#This Row],[Código]],'LISTA DE CODIGOS'!$A:$E,2,FALSE)</f>
        <v>MAMELUCO BLANCO TALLA L DELTAPLUS</v>
      </c>
      <c r="F31" s="158" t="s">
        <v>45</v>
      </c>
      <c r="G31" s="158" t="s">
        <v>47</v>
      </c>
      <c r="H31" s="69"/>
      <c r="I31" s="69">
        <v>1</v>
      </c>
    </row>
    <row r="32" spans="2:9" x14ac:dyDescent="0.25">
      <c r="B32" s="169">
        <v>24</v>
      </c>
      <c r="C32" s="167">
        <v>45410</v>
      </c>
      <c r="D32" s="159" t="s">
        <v>12</v>
      </c>
      <c r="E32" s="158" t="str">
        <f>VLOOKUP(SALIDAS[[#This Row],[Código]],'LISTA DE CODIGOS'!$A:$E,2,FALSE)</f>
        <v>MAMELUCO BLANCO TALLA L DELTAPLUS</v>
      </c>
      <c r="F32" s="158" t="s">
        <v>45</v>
      </c>
      <c r="G32" s="158" t="s">
        <v>47</v>
      </c>
      <c r="H32" s="69"/>
      <c r="I32" s="69">
        <v>1</v>
      </c>
    </row>
    <row r="33" spans="2:9" x14ac:dyDescent="0.25">
      <c r="B33" s="169">
        <v>25</v>
      </c>
      <c r="C33" s="167">
        <v>45398</v>
      </c>
      <c r="D33" s="159" t="s">
        <v>12</v>
      </c>
      <c r="E33" s="158" t="str">
        <f>VLOOKUP(SALIDAS[[#This Row],[Código]],'LISTA DE CODIGOS'!$A:$E,2,FALSE)</f>
        <v>MAMELUCO BLANCO TALLA L DELTAPLUS</v>
      </c>
      <c r="F33" s="158" t="s">
        <v>48</v>
      </c>
      <c r="G33" s="158" t="s">
        <v>47</v>
      </c>
      <c r="H33" s="69"/>
      <c r="I33" s="69">
        <v>2</v>
      </c>
    </row>
    <row r="34" spans="2:9" x14ac:dyDescent="0.25">
      <c r="B34" s="169">
        <v>26</v>
      </c>
      <c r="C34" s="167">
        <v>45398</v>
      </c>
      <c r="D34" s="159" t="s">
        <v>19</v>
      </c>
      <c r="E34" s="158" t="str">
        <f>VLOOKUP(SALIDAS[[#This Row],[Código]],'LISTA DE CODIGOS'!$A:$E,2,FALSE)</f>
        <v>BLOQUEADOR SOLAR FPS 50+ 120 mL. RAYTAN</v>
      </c>
      <c r="F34" s="158" t="s">
        <v>48</v>
      </c>
      <c r="G34" s="158" t="s">
        <v>53</v>
      </c>
      <c r="H34" s="69"/>
      <c r="I34" s="69">
        <v>1</v>
      </c>
    </row>
    <row r="35" spans="2:9" x14ac:dyDescent="0.25">
      <c r="B35" s="169">
        <v>27</v>
      </c>
      <c r="C35" s="167">
        <v>45406</v>
      </c>
      <c r="D35" s="159" t="s">
        <v>13</v>
      </c>
      <c r="E35" s="158" t="str">
        <f>VLOOKUP(SALIDAS[[#This Row],[Código]],'LISTA DE CODIGOS'!$A:$E,2,FALSE)</f>
        <v>GUANTES SHOWA 377 TALLA M (PAR)</v>
      </c>
      <c r="F35" s="158" t="s">
        <v>52</v>
      </c>
      <c r="G35" s="158" t="s">
        <v>47</v>
      </c>
      <c r="H35" s="74"/>
      <c r="I35" s="69">
        <v>1</v>
      </c>
    </row>
    <row r="36" spans="2:9" ht="15.75" x14ac:dyDescent="0.25">
      <c r="B36" s="169">
        <v>28</v>
      </c>
      <c r="C36" s="167">
        <v>45406</v>
      </c>
      <c r="D36" s="86" t="s">
        <v>17</v>
      </c>
      <c r="E36" s="158" t="str">
        <f>VLOOKUP(SALIDAS[[#This Row],[Código]],'LISTA DE CODIGOS'!$A:$E,2,FALSE)</f>
        <v>LENTES DE SEGURIDAD TRANSPARENTES 3M</v>
      </c>
      <c r="F36" s="158" t="s">
        <v>49</v>
      </c>
      <c r="G36" s="158" t="s">
        <v>47</v>
      </c>
      <c r="H36" s="69"/>
      <c r="I36" s="69">
        <v>1</v>
      </c>
    </row>
    <row r="37" spans="2:9" x14ac:dyDescent="0.25">
      <c r="B37" s="169">
        <v>29</v>
      </c>
      <c r="C37" s="167">
        <v>45406</v>
      </c>
      <c r="D37" s="159" t="s">
        <v>18</v>
      </c>
      <c r="E37" s="158" t="str">
        <f>VLOOKUP(SALIDAS[[#This Row],[Código]],'LISTA DE CODIGOS'!$A:$E,2,FALSE)</f>
        <v>BARBIQUEJOS CLUTE</v>
      </c>
      <c r="F37" s="158" t="s">
        <v>52</v>
      </c>
      <c r="G37" s="158" t="s">
        <v>47</v>
      </c>
      <c r="H37" s="74"/>
      <c r="I37" s="69">
        <v>1</v>
      </c>
    </row>
    <row r="38" spans="2:9" x14ac:dyDescent="0.25">
      <c r="B38" s="169">
        <v>30</v>
      </c>
      <c r="C38" s="167">
        <v>45406</v>
      </c>
      <c r="D38" s="159" t="s">
        <v>10</v>
      </c>
      <c r="E38" s="158" t="str">
        <f>VLOOKUP(SALIDAS[[#This Row],[Código]],'LISTA DE CODIGOS'!$A:$E,2,FALSE)</f>
        <v>FILTROS 7093 MORADO POLVO Y PARTICULAS (PAR)</v>
      </c>
      <c r="F38" s="158" t="s">
        <v>49</v>
      </c>
      <c r="G38" s="158" t="s">
        <v>47</v>
      </c>
      <c r="H38" s="69"/>
      <c r="I38" s="69">
        <v>1</v>
      </c>
    </row>
    <row r="39" spans="2:9" x14ac:dyDescent="0.25">
      <c r="B39" s="169">
        <v>31</v>
      </c>
      <c r="C39" s="167">
        <v>45406</v>
      </c>
      <c r="D39" s="159" t="s">
        <v>16</v>
      </c>
      <c r="E39" s="158" t="str">
        <f>VLOOKUP(SALIDAS[[#This Row],[Código]],'LISTA DE CODIGOS'!$A:$E,2,FALSE)</f>
        <v>ADAPTADOR PARA FILTRO (PAR)</v>
      </c>
      <c r="F39" s="158" t="s">
        <v>52</v>
      </c>
      <c r="G39" s="158" t="s">
        <v>47</v>
      </c>
      <c r="H39" s="74"/>
      <c r="I39" s="69">
        <v>1</v>
      </c>
    </row>
    <row r="40" spans="2:9" x14ac:dyDescent="0.25">
      <c r="B40" s="169">
        <v>32</v>
      </c>
      <c r="C40" s="167">
        <v>45406</v>
      </c>
      <c r="D40" s="158" t="s">
        <v>15</v>
      </c>
      <c r="E40" s="158" t="str">
        <f>VLOOKUP(SALIDAS[[#This Row],[Código]],'LISTA DE CODIGOS'!$A:$E,2,FALSE)</f>
        <v>ROLLO DE PAÑO AZUL</v>
      </c>
      <c r="F40" s="158" t="s">
        <v>48</v>
      </c>
      <c r="G40" s="158" t="s">
        <v>54</v>
      </c>
      <c r="H40" s="69"/>
      <c r="I40" s="69">
        <v>1</v>
      </c>
    </row>
    <row r="41" spans="2:9" x14ac:dyDescent="0.25">
      <c r="B41" s="169">
        <v>33</v>
      </c>
      <c r="C41" s="167">
        <v>45406</v>
      </c>
      <c r="D41" s="159" t="s">
        <v>10</v>
      </c>
      <c r="E41" s="158" t="str">
        <f>VLOOKUP(SALIDAS[[#This Row],[Código]],'LISTA DE CODIGOS'!$A:$E,2,FALSE)</f>
        <v>FILTROS 7093 MORADO POLVO Y PARTICULAS (PAR)</v>
      </c>
      <c r="F41" s="158" t="s">
        <v>52</v>
      </c>
      <c r="G41" s="158" t="s">
        <v>47</v>
      </c>
      <c r="H41" s="74"/>
      <c r="I41" s="69">
        <v>1</v>
      </c>
    </row>
    <row r="42" spans="2:9" x14ac:dyDescent="0.25">
      <c r="B42" s="169">
        <v>34</v>
      </c>
      <c r="C42" s="167">
        <v>45406</v>
      </c>
      <c r="D42" s="159" t="s">
        <v>11</v>
      </c>
      <c r="E42" s="158" t="str">
        <f>VLOOKUP(SALIDAS[[#This Row],[Código]],'LISTA DE CODIGOS'!$A:$E,2,FALSE)</f>
        <v>CARTUCHOS 6003 GASES Y VAPORES (PAR)</v>
      </c>
      <c r="F42" s="158" t="s">
        <v>52</v>
      </c>
      <c r="G42" s="158" t="s">
        <v>47</v>
      </c>
      <c r="H42" s="69"/>
      <c r="I42" s="69">
        <v>1</v>
      </c>
    </row>
    <row r="43" spans="2:9" x14ac:dyDescent="0.25">
      <c r="B43" s="169">
        <v>35</v>
      </c>
      <c r="C43" s="167">
        <v>45406</v>
      </c>
      <c r="D43" s="159" t="s">
        <v>12</v>
      </c>
      <c r="E43" s="158" t="str">
        <f>VLOOKUP(SALIDAS[[#This Row],[Código]],'LISTA DE CODIGOS'!$A:$E,2,FALSE)</f>
        <v>MAMELUCO BLANCO TALLA L DELTAPLUS</v>
      </c>
      <c r="F43" s="158" t="s">
        <v>49</v>
      </c>
      <c r="G43" s="158" t="s">
        <v>47</v>
      </c>
      <c r="H43" s="74"/>
      <c r="I43" s="69">
        <v>1</v>
      </c>
    </row>
    <row r="44" spans="2:9" x14ac:dyDescent="0.25">
      <c r="B44" s="169">
        <v>36</v>
      </c>
      <c r="C44" s="167">
        <v>45406</v>
      </c>
      <c r="D44" s="159" t="s">
        <v>12</v>
      </c>
      <c r="E44" s="158" t="str">
        <f>VLOOKUP(SALIDAS[[#This Row],[Código]],'LISTA DE CODIGOS'!$A:$E,2,FALSE)</f>
        <v>MAMELUCO BLANCO TALLA L DELTAPLUS</v>
      </c>
      <c r="F44" s="158" t="s">
        <v>45</v>
      </c>
      <c r="G44" s="158" t="s">
        <v>47</v>
      </c>
      <c r="H44" s="69"/>
      <c r="I44" s="69">
        <v>1</v>
      </c>
    </row>
    <row r="45" spans="2:9" x14ac:dyDescent="0.25">
      <c r="B45" s="169">
        <v>37</v>
      </c>
      <c r="C45" s="167">
        <v>45406</v>
      </c>
      <c r="D45" s="159" t="s">
        <v>16</v>
      </c>
      <c r="E45" s="158" t="str">
        <f>VLOOKUP(SALIDAS[[#This Row],[Código]],'LISTA DE CODIGOS'!$A:$E,2,FALSE)</f>
        <v>ADAPTADOR PARA FILTRO (PAR)</v>
      </c>
      <c r="F45" s="158" t="s">
        <v>49</v>
      </c>
      <c r="G45" s="158" t="s">
        <v>47</v>
      </c>
      <c r="H45" s="69"/>
      <c r="I45" s="69">
        <v>1</v>
      </c>
    </row>
    <row r="46" spans="2:9" x14ac:dyDescent="0.25">
      <c r="B46" s="169">
        <v>38</v>
      </c>
      <c r="C46" s="167">
        <v>45406</v>
      </c>
      <c r="D46" s="159" t="s">
        <v>17</v>
      </c>
      <c r="E46" s="158" t="str">
        <f>VLOOKUP(SALIDAS[[#This Row],[Código]],'LISTA DE CODIGOS'!$A:$E,2,FALSE)</f>
        <v>LENTES DE SEGURIDAD TRANSPARENTES 3M</v>
      </c>
      <c r="F46" s="158" t="s">
        <v>49</v>
      </c>
      <c r="G46" s="158" t="s">
        <v>47</v>
      </c>
      <c r="H46" s="74"/>
      <c r="I46" s="69">
        <v>1</v>
      </c>
    </row>
    <row r="47" spans="2:9" x14ac:dyDescent="0.25">
      <c r="B47" s="169">
        <v>39</v>
      </c>
      <c r="C47" s="167">
        <v>45406</v>
      </c>
      <c r="D47" s="159" t="s">
        <v>15</v>
      </c>
      <c r="E47" s="158" t="str">
        <f>VLOOKUP(SALIDAS[[#This Row],[Código]],'LISTA DE CODIGOS'!$A:$E,2,FALSE)</f>
        <v>ROLLO DE PAÑO AZUL</v>
      </c>
      <c r="F47" s="158" t="s">
        <v>52</v>
      </c>
      <c r="G47" s="158" t="s">
        <v>54</v>
      </c>
      <c r="H47" s="69"/>
      <c r="I47" s="69">
        <v>1</v>
      </c>
    </row>
    <row r="48" spans="2:9" x14ac:dyDescent="0.25">
      <c r="B48" s="169">
        <v>40</v>
      </c>
      <c r="C48" s="167">
        <v>45441</v>
      </c>
      <c r="D48" s="159" t="s">
        <v>12</v>
      </c>
      <c r="E48" s="158" t="str">
        <f>VLOOKUP(SALIDAS[[#This Row],[Código]],'LISTA DE CODIGOS'!$A:$E,2,FALSE)</f>
        <v>MAMELUCO BLANCO TALLA L DELTAPLUS</v>
      </c>
      <c r="F48" s="158" t="s">
        <v>45</v>
      </c>
      <c r="G48" s="158" t="s">
        <v>47</v>
      </c>
      <c r="H48" s="74"/>
      <c r="I48" s="69">
        <v>1</v>
      </c>
    </row>
    <row r="49" spans="2:9" x14ac:dyDescent="0.25">
      <c r="B49" s="169">
        <v>41</v>
      </c>
      <c r="C49" s="167">
        <v>45411</v>
      </c>
      <c r="D49" s="159" t="s">
        <v>12</v>
      </c>
      <c r="E49" s="158" t="str">
        <f>VLOOKUP(SALIDAS[[#This Row],[Código]],'LISTA DE CODIGOS'!$A:$E,2,FALSE)</f>
        <v>MAMELUCO BLANCO TALLA L DELTAPLUS</v>
      </c>
      <c r="F49" s="158" t="s">
        <v>52</v>
      </c>
      <c r="G49" s="158" t="s">
        <v>47</v>
      </c>
      <c r="H49" s="74"/>
      <c r="I49" s="69">
        <v>1</v>
      </c>
    </row>
    <row r="50" spans="2:9" x14ac:dyDescent="0.25">
      <c r="B50" s="169">
        <v>42</v>
      </c>
      <c r="C50" s="167">
        <v>45385</v>
      </c>
      <c r="D50" s="159" t="s">
        <v>12</v>
      </c>
      <c r="E50" s="158" t="str">
        <f>VLOOKUP(SALIDAS[[#This Row],[Código]],'LISTA DE CODIGOS'!$A:$E,2,FALSE)</f>
        <v>MAMELUCO BLANCO TALLA L DELTAPLUS</v>
      </c>
      <c r="F50" s="158" t="s">
        <v>45</v>
      </c>
      <c r="G50" s="158" t="s">
        <v>47</v>
      </c>
      <c r="H50" s="74"/>
      <c r="I50" s="69">
        <v>1</v>
      </c>
    </row>
    <row r="51" spans="2:9" x14ac:dyDescent="0.25">
      <c r="B51" s="169">
        <v>43</v>
      </c>
      <c r="C51" s="167">
        <v>45415</v>
      </c>
      <c r="D51" s="159" t="s">
        <v>12</v>
      </c>
      <c r="E51" s="158" t="str">
        <f>VLOOKUP(SALIDAS[[#This Row],[Código]],'LISTA DE CODIGOS'!$A:$E,2,FALSE)</f>
        <v>MAMELUCO BLANCO TALLA L DELTAPLUS</v>
      </c>
      <c r="F51" s="158" t="s">
        <v>52</v>
      </c>
      <c r="G51" s="158" t="s">
        <v>47</v>
      </c>
      <c r="H51" s="91"/>
      <c r="I51" s="72">
        <v>1</v>
      </c>
    </row>
    <row r="52" spans="2:9" x14ac:dyDescent="0.25">
      <c r="B52" s="169">
        <v>44</v>
      </c>
      <c r="C52" s="167">
        <v>45415</v>
      </c>
      <c r="D52" s="159" t="s">
        <v>8</v>
      </c>
      <c r="E52" s="158" t="str">
        <f>VLOOKUP(SALIDAS[[#This Row],[Código]],'LISTA DE CODIGOS'!$A:$E,2,FALSE)</f>
        <v xml:space="preserve">GUANTES DE NITRILO (CAJA 50 PARES) TALLA M </v>
      </c>
      <c r="F52" s="158" t="s">
        <v>45</v>
      </c>
      <c r="G52" s="158" t="s">
        <v>47</v>
      </c>
      <c r="H52" s="74"/>
      <c r="I52" s="69">
        <v>1</v>
      </c>
    </row>
    <row r="53" spans="2:9" x14ac:dyDescent="0.25">
      <c r="B53" s="169">
        <v>45</v>
      </c>
      <c r="C53" s="167">
        <v>45415</v>
      </c>
      <c r="D53" s="159" t="s">
        <v>15</v>
      </c>
      <c r="E53" s="158" t="str">
        <f>VLOOKUP(SALIDAS[[#This Row],[Código]],'LISTA DE CODIGOS'!$A:$E,2,FALSE)</f>
        <v>ROLLO DE PAÑO AZUL</v>
      </c>
      <c r="F53" s="158" t="s">
        <v>45</v>
      </c>
      <c r="G53" s="158" t="s">
        <v>55</v>
      </c>
      <c r="H53" s="74"/>
      <c r="I53" s="69">
        <v>1</v>
      </c>
    </row>
    <row r="54" spans="2:9" ht="15.75" x14ac:dyDescent="0.25">
      <c r="B54" s="169">
        <v>46</v>
      </c>
      <c r="C54" s="167">
        <v>45421</v>
      </c>
      <c r="D54" s="86" t="s">
        <v>12</v>
      </c>
      <c r="E54" s="158" t="str">
        <f>VLOOKUP(SALIDAS[[#This Row],[Código]],'LISTA DE CODIGOS'!$A:$E,2,FALSE)</f>
        <v>MAMELUCO BLANCO TALLA L DELTAPLUS</v>
      </c>
      <c r="F54" s="158" t="s">
        <v>56</v>
      </c>
      <c r="G54" s="158" t="s">
        <v>47</v>
      </c>
      <c r="H54" s="74"/>
      <c r="I54" s="69">
        <v>1</v>
      </c>
    </row>
    <row r="55" spans="2:9" ht="15.75" x14ac:dyDescent="0.25">
      <c r="B55" s="169">
        <v>47</v>
      </c>
      <c r="C55" s="167">
        <v>45421</v>
      </c>
      <c r="D55" s="86" t="s">
        <v>12</v>
      </c>
      <c r="E55" s="158" t="str">
        <f>VLOOKUP(SALIDAS[[#This Row],[Código]],'LISTA DE CODIGOS'!$A:$E,2,FALSE)</f>
        <v>MAMELUCO BLANCO TALLA L DELTAPLUS</v>
      </c>
      <c r="F55" s="158" t="s">
        <v>52</v>
      </c>
      <c r="G55" s="158" t="s">
        <v>47</v>
      </c>
      <c r="H55" s="69"/>
      <c r="I55" s="69">
        <v>1</v>
      </c>
    </row>
    <row r="56" spans="2:9" ht="15.75" x14ac:dyDescent="0.25">
      <c r="B56" s="169">
        <v>48</v>
      </c>
      <c r="C56" s="167">
        <v>45421</v>
      </c>
      <c r="D56" s="86" t="s">
        <v>12</v>
      </c>
      <c r="E56" s="158" t="str">
        <f>VLOOKUP(SALIDAS[[#This Row],[Código]],'LISTA DE CODIGOS'!$A:$E,2,FALSE)</f>
        <v>MAMELUCO BLANCO TALLA L DELTAPLUS</v>
      </c>
      <c r="F56" s="158" t="s">
        <v>57</v>
      </c>
      <c r="G56" s="158" t="s">
        <v>58</v>
      </c>
      <c r="H56" s="74"/>
      <c r="I56" s="69">
        <v>2</v>
      </c>
    </row>
    <row r="57" spans="2:9" ht="15.75" x14ac:dyDescent="0.25">
      <c r="B57" s="169">
        <v>49</v>
      </c>
      <c r="C57" s="167">
        <v>45425</v>
      </c>
      <c r="D57" s="86" t="s">
        <v>12</v>
      </c>
      <c r="E57" s="158" t="str">
        <f>VLOOKUP(SALIDAS[[#This Row],[Código]],'LISTA DE CODIGOS'!$A:$E,2,FALSE)</f>
        <v>MAMELUCO BLANCO TALLA L DELTAPLUS</v>
      </c>
      <c r="F57" s="158" t="s">
        <v>56</v>
      </c>
      <c r="G57" s="158" t="s">
        <v>47</v>
      </c>
      <c r="H57" s="74"/>
      <c r="I57" s="69">
        <v>1</v>
      </c>
    </row>
    <row r="58" spans="2:9" x14ac:dyDescent="0.25">
      <c r="B58" s="169">
        <v>50</v>
      </c>
      <c r="C58" s="167">
        <v>45425</v>
      </c>
      <c r="D58" s="159" t="s">
        <v>15</v>
      </c>
      <c r="E58" s="158" t="str">
        <f>VLOOKUP(SALIDAS[[#This Row],[Código]],'LISTA DE CODIGOS'!$A:$E,2,FALSE)</f>
        <v>ROLLO DE PAÑO AZUL</v>
      </c>
      <c r="F58" s="158" t="s">
        <v>57</v>
      </c>
      <c r="G58" s="158" t="s">
        <v>54</v>
      </c>
      <c r="H58" s="91"/>
      <c r="I58" s="72">
        <v>1</v>
      </c>
    </row>
    <row r="59" spans="2:9" ht="15.75" x14ac:dyDescent="0.25">
      <c r="B59" s="169">
        <v>51</v>
      </c>
      <c r="C59" s="167">
        <v>45427</v>
      </c>
      <c r="D59" s="86" t="s">
        <v>12</v>
      </c>
      <c r="E59" s="158" t="str">
        <f>VLOOKUP(SALIDAS[[#This Row],[Código]],'LISTA DE CODIGOS'!$A:$E,2,FALSE)</f>
        <v>MAMELUCO BLANCO TALLA L DELTAPLUS</v>
      </c>
      <c r="F59" s="158" t="s">
        <v>57</v>
      </c>
      <c r="G59" s="158" t="s">
        <v>47</v>
      </c>
      <c r="H59" s="74"/>
      <c r="I59" s="69">
        <v>1</v>
      </c>
    </row>
    <row r="60" spans="2:9" x14ac:dyDescent="0.25">
      <c r="B60" s="169">
        <v>52</v>
      </c>
      <c r="C60" s="167">
        <v>45427</v>
      </c>
      <c r="D60" s="159" t="s">
        <v>13</v>
      </c>
      <c r="E60" s="158" t="str">
        <f>VLOOKUP(SALIDAS[[#This Row],[Código]],'LISTA DE CODIGOS'!$A:$E,2,FALSE)</f>
        <v>GUANTES SHOWA 377 TALLA M (PAR)</v>
      </c>
      <c r="F60" s="158" t="s">
        <v>57</v>
      </c>
      <c r="G60" s="158" t="s">
        <v>47</v>
      </c>
      <c r="H60" s="74"/>
      <c r="I60" s="69">
        <v>1</v>
      </c>
    </row>
    <row r="61" spans="2:9" ht="15.75" x14ac:dyDescent="0.25">
      <c r="B61" s="169">
        <v>53</v>
      </c>
      <c r="C61" s="167">
        <v>45430</v>
      </c>
      <c r="D61" s="86" t="s">
        <v>12</v>
      </c>
      <c r="E61" s="158" t="str">
        <f>VLOOKUP(SALIDAS[[#This Row],[Código]],'LISTA DE CODIGOS'!$A:$E,2,FALSE)</f>
        <v>MAMELUCO BLANCO TALLA L DELTAPLUS</v>
      </c>
      <c r="F61" s="158" t="s">
        <v>57</v>
      </c>
      <c r="G61" s="158" t="s">
        <v>47</v>
      </c>
      <c r="H61" s="74"/>
      <c r="I61" s="69">
        <v>1</v>
      </c>
    </row>
    <row r="62" spans="2:9" ht="15.75" x14ac:dyDescent="0.25">
      <c r="B62" s="169">
        <v>54</v>
      </c>
      <c r="C62" s="167">
        <v>45427</v>
      </c>
      <c r="D62" s="86" t="s">
        <v>12</v>
      </c>
      <c r="E62" s="158" t="str">
        <f>VLOOKUP(SALIDAS[[#This Row],[Código]],'LISTA DE CODIGOS'!$A:$E,2,FALSE)</f>
        <v>MAMELUCO BLANCO TALLA L DELTAPLUS</v>
      </c>
      <c r="F62" s="158" t="s">
        <v>45</v>
      </c>
      <c r="G62" s="158" t="s">
        <v>47</v>
      </c>
      <c r="H62" s="74"/>
      <c r="I62" s="69">
        <v>2</v>
      </c>
    </row>
    <row r="63" spans="2:9" x14ac:dyDescent="0.25">
      <c r="B63" s="169">
        <v>55</v>
      </c>
      <c r="C63" s="167">
        <v>45427</v>
      </c>
      <c r="D63" s="159" t="s">
        <v>10</v>
      </c>
      <c r="E63" s="158" t="str">
        <f>VLOOKUP(SALIDAS[[#This Row],[Código]],'LISTA DE CODIGOS'!$A:$E,2,FALSE)</f>
        <v>FILTROS 7093 MORADO POLVO Y PARTICULAS (PAR)</v>
      </c>
      <c r="F63" s="158" t="s">
        <v>45</v>
      </c>
      <c r="G63" s="158" t="s">
        <v>47</v>
      </c>
      <c r="H63" s="74"/>
      <c r="I63" s="69">
        <v>1</v>
      </c>
    </row>
    <row r="64" spans="2:9" x14ac:dyDescent="0.25">
      <c r="B64" s="169">
        <v>56</v>
      </c>
      <c r="C64" s="167">
        <v>45427</v>
      </c>
      <c r="D64" s="159" t="s">
        <v>13</v>
      </c>
      <c r="E64" s="158" t="str">
        <f>VLOOKUP(SALIDAS[[#This Row],[Código]],'LISTA DE CODIGOS'!$A:$E,2,FALSE)</f>
        <v>GUANTES SHOWA 377 TALLA M (PAR)</v>
      </c>
      <c r="F64" s="158" t="s">
        <v>45</v>
      </c>
      <c r="G64" s="158" t="s">
        <v>47</v>
      </c>
      <c r="H64" s="74"/>
      <c r="I64" s="69">
        <v>1</v>
      </c>
    </row>
    <row r="65" spans="2:9" x14ac:dyDescent="0.25">
      <c r="B65" s="169">
        <v>57</v>
      </c>
      <c r="C65" s="167">
        <v>45427</v>
      </c>
      <c r="D65" s="159" t="s">
        <v>9</v>
      </c>
      <c r="E65" s="158" t="str">
        <f>VLOOKUP(SALIDAS[[#This Row],[Código]],'LISTA DE CODIGOS'!$A:$E,2,FALSE)</f>
        <v>TAPONES AUDITIVOS STEELPRO (PAR)</v>
      </c>
      <c r="F65" s="158" t="s">
        <v>45</v>
      </c>
      <c r="G65" s="158" t="s">
        <v>47</v>
      </c>
      <c r="H65" s="74"/>
      <c r="I65" s="69">
        <v>1</v>
      </c>
    </row>
    <row r="66" spans="2:9" x14ac:dyDescent="0.25">
      <c r="B66" s="169">
        <v>58</v>
      </c>
      <c r="C66" s="167">
        <v>45427</v>
      </c>
      <c r="D66" s="159" t="s">
        <v>16</v>
      </c>
      <c r="E66" s="158" t="str">
        <f>VLOOKUP(SALIDAS[[#This Row],[Código]],'LISTA DE CODIGOS'!$A:$E,2,FALSE)</f>
        <v>ADAPTADOR PARA FILTRO (PAR)</v>
      </c>
      <c r="F66" s="158" t="s">
        <v>45</v>
      </c>
      <c r="G66" s="158" t="s">
        <v>47</v>
      </c>
      <c r="H66" s="74"/>
      <c r="I66" s="69">
        <v>1</v>
      </c>
    </row>
    <row r="67" spans="2:9" ht="15.75" x14ac:dyDescent="0.25">
      <c r="B67" s="169">
        <v>59</v>
      </c>
      <c r="C67" s="167">
        <v>45427</v>
      </c>
      <c r="D67" s="86" t="s">
        <v>51</v>
      </c>
      <c r="E67" s="158" t="str">
        <f>VLOOKUP(SALIDAS[[#This Row],[Código]],'LISTA DE CODIGOS'!$A:$E,2,FALSE)</f>
        <v>FILTROS 7093C GASES, VAPORES Y PARTICULAS (PAR)</v>
      </c>
      <c r="F67" s="158" t="s">
        <v>45</v>
      </c>
      <c r="G67" s="158" t="s">
        <v>47</v>
      </c>
      <c r="H67" s="74"/>
      <c r="I67" s="69">
        <v>1</v>
      </c>
    </row>
    <row r="68" spans="2:9" ht="15.75" x14ac:dyDescent="0.25">
      <c r="B68" s="169">
        <v>60</v>
      </c>
      <c r="C68" s="167">
        <v>45436</v>
      </c>
      <c r="D68" s="86" t="s">
        <v>12</v>
      </c>
      <c r="E68" s="158" t="str">
        <f>VLOOKUP(SALIDAS[[#This Row],[Código]],'LISTA DE CODIGOS'!$A:$E,2,FALSE)</f>
        <v>MAMELUCO BLANCO TALLA L DELTAPLUS</v>
      </c>
      <c r="F68" s="158" t="s">
        <v>45</v>
      </c>
      <c r="G68" s="158" t="s">
        <v>47</v>
      </c>
      <c r="H68" s="74"/>
      <c r="I68" s="69">
        <v>1</v>
      </c>
    </row>
    <row r="69" spans="2:9" x14ac:dyDescent="0.25">
      <c r="B69" s="169">
        <v>61</v>
      </c>
      <c r="C69" s="167">
        <v>45427</v>
      </c>
      <c r="D69" s="159" t="s">
        <v>13</v>
      </c>
      <c r="E69" s="158" t="str">
        <f>VLOOKUP(SALIDAS[[#This Row],[Código]],'LISTA DE CODIGOS'!$A:$E,2,FALSE)</f>
        <v>GUANTES SHOWA 377 TALLA M (PAR)</v>
      </c>
      <c r="F69" s="158" t="s">
        <v>52</v>
      </c>
      <c r="G69" s="158" t="s">
        <v>47</v>
      </c>
      <c r="H69" s="74"/>
      <c r="I69" s="69">
        <v>1</v>
      </c>
    </row>
    <row r="70" spans="2:9" ht="15.75" x14ac:dyDescent="0.25">
      <c r="B70" s="169">
        <v>62</v>
      </c>
      <c r="C70" s="167">
        <v>45427</v>
      </c>
      <c r="D70" s="86" t="s">
        <v>12</v>
      </c>
      <c r="E70" s="158" t="str">
        <f>VLOOKUP(SALIDAS[[#This Row],[Código]],'LISTA DE CODIGOS'!$A:$E,2,FALSE)</f>
        <v>MAMELUCO BLANCO TALLA L DELTAPLUS</v>
      </c>
      <c r="F70" s="158" t="s">
        <v>52</v>
      </c>
      <c r="G70" s="158" t="s">
        <v>47</v>
      </c>
      <c r="H70" s="74"/>
      <c r="I70" s="69">
        <v>1</v>
      </c>
    </row>
    <row r="71" spans="2:9" ht="15.75" x14ac:dyDescent="0.25">
      <c r="B71" s="169">
        <v>63</v>
      </c>
      <c r="C71" s="167">
        <v>45436</v>
      </c>
      <c r="D71" s="86" t="s">
        <v>12</v>
      </c>
      <c r="E71" s="158" t="str">
        <f>VLOOKUP(SALIDAS[[#This Row],[Código]],'LISTA DE CODIGOS'!$A:$E,2,FALSE)</f>
        <v>MAMELUCO BLANCO TALLA L DELTAPLUS</v>
      </c>
      <c r="F71" s="158" t="s">
        <v>52</v>
      </c>
      <c r="G71" s="158" t="s">
        <v>47</v>
      </c>
      <c r="H71" s="74"/>
      <c r="I71" s="69">
        <v>1</v>
      </c>
    </row>
    <row r="72" spans="2:9" ht="15.75" x14ac:dyDescent="0.25">
      <c r="B72" s="169">
        <v>64</v>
      </c>
      <c r="C72" s="167">
        <v>45439</v>
      </c>
      <c r="D72" s="86" t="s">
        <v>12</v>
      </c>
      <c r="E72" s="158" t="str">
        <f>VLOOKUP(SALIDAS[[#This Row],[Código]],'LISTA DE CODIGOS'!$A:$E,2,FALSE)</f>
        <v>MAMELUCO BLANCO TALLA L DELTAPLUS</v>
      </c>
      <c r="F72" s="158" t="s">
        <v>45</v>
      </c>
      <c r="G72" s="158" t="s">
        <v>47</v>
      </c>
      <c r="H72" s="74"/>
      <c r="I72" s="69">
        <v>1</v>
      </c>
    </row>
    <row r="73" spans="2:9" x14ac:dyDescent="0.25">
      <c r="B73" s="169">
        <v>65</v>
      </c>
      <c r="C73" s="167">
        <v>45441</v>
      </c>
      <c r="D73" s="159" t="s">
        <v>13</v>
      </c>
      <c r="E73" s="158" t="str">
        <f>VLOOKUP(SALIDAS[[#This Row],[Código]],'LISTA DE CODIGOS'!$A:$E,2,FALSE)</f>
        <v>GUANTES SHOWA 377 TALLA M (PAR)</v>
      </c>
      <c r="F73" s="158" t="s">
        <v>57</v>
      </c>
      <c r="G73" s="158" t="s">
        <v>58</v>
      </c>
      <c r="H73" s="74"/>
      <c r="I73" s="69">
        <v>1</v>
      </c>
    </row>
    <row r="74" spans="2:9" x14ac:dyDescent="0.25">
      <c r="B74" s="169"/>
      <c r="C74" s="189">
        <v>45441</v>
      </c>
      <c r="D74" s="159" t="s">
        <v>15</v>
      </c>
      <c r="E74" s="158" t="str">
        <f>VLOOKUP(SALIDAS[[#This Row],[Código]],'LISTA DE CODIGOS'!$A:$E,2,FALSE)</f>
        <v>ROLLO DE PAÑO AZUL</v>
      </c>
      <c r="F74" s="158" t="s">
        <v>48</v>
      </c>
      <c r="G74" s="158" t="s">
        <v>47</v>
      </c>
      <c r="H74" s="69"/>
      <c r="I74" s="69">
        <v>1</v>
      </c>
    </row>
    <row r="75" spans="2:9" ht="15.75" x14ac:dyDescent="0.25">
      <c r="B75" s="169">
        <v>66</v>
      </c>
      <c r="C75" s="167">
        <v>45441</v>
      </c>
      <c r="D75" s="86" t="s">
        <v>12</v>
      </c>
      <c r="E75" s="158" t="str">
        <f>VLOOKUP(SALIDAS[[#This Row],[Código]],'LISTA DE CODIGOS'!$A:$E,2,FALSE)</f>
        <v>MAMELUCO BLANCO TALLA L DELTAPLUS</v>
      </c>
      <c r="F75" s="158" t="s">
        <v>57</v>
      </c>
      <c r="G75" s="158" t="s">
        <v>58</v>
      </c>
      <c r="H75" s="74"/>
      <c r="I75" s="69">
        <v>1</v>
      </c>
    </row>
    <row r="76" spans="2:9" x14ac:dyDescent="0.25">
      <c r="B76" s="169">
        <v>67</v>
      </c>
      <c r="C76" s="167">
        <v>45441</v>
      </c>
      <c r="D76" s="159" t="s">
        <v>17</v>
      </c>
      <c r="E76" s="158" t="str">
        <f>VLOOKUP(SALIDAS[[#This Row],[Código]],'LISTA DE CODIGOS'!$A:$E,2,FALSE)</f>
        <v>LENTES DE SEGURIDAD TRANSPARENTES 3M</v>
      </c>
      <c r="F76" s="158" t="s">
        <v>57</v>
      </c>
      <c r="G76" s="158" t="s">
        <v>58</v>
      </c>
      <c r="H76" s="74"/>
      <c r="I76" s="69">
        <v>1</v>
      </c>
    </row>
    <row r="77" spans="2:9" ht="15.75" x14ac:dyDescent="0.25">
      <c r="B77" s="169">
        <v>68</v>
      </c>
      <c r="C77" s="167">
        <v>45448</v>
      </c>
      <c r="D77" s="86" t="s">
        <v>12</v>
      </c>
      <c r="E77" s="158" t="str">
        <f>VLOOKUP(SALIDAS[[#This Row],[Código]],'LISTA DE CODIGOS'!$A:$E,2,FALSE)</f>
        <v>MAMELUCO BLANCO TALLA L DELTAPLUS</v>
      </c>
      <c r="F77" s="158" t="s">
        <v>45</v>
      </c>
      <c r="G77" s="158" t="s">
        <v>47</v>
      </c>
      <c r="H77" s="74"/>
      <c r="I77" s="69">
        <v>1</v>
      </c>
    </row>
    <row r="78" spans="2:9" x14ac:dyDescent="0.25">
      <c r="B78" s="169">
        <v>69</v>
      </c>
      <c r="C78" s="167">
        <v>45448</v>
      </c>
      <c r="D78" s="159" t="s">
        <v>10</v>
      </c>
      <c r="E78" s="158" t="str">
        <f>VLOOKUP(SALIDAS[[#This Row],[Código]],'LISTA DE CODIGOS'!$A:$E,2,FALSE)</f>
        <v>FILTROS 7093 MORADO POLVO Y PARTICULAS (PAR)</v>
      </c>
      <c r="F78" s="158" t="s">
        <v>45</v>
      </c>
      <c r="G78" s="158" t="s">
        <v>47</v>
      </c>
      <c r="H78" s="74"/>
      <c r="I78" s="69">
        <v>1</v>
      </c>
    </row>
    <row r="79" spans="2:9" ht="15.75" x14ac:dyDescent="0.25">
      <c r="B79" s="169">
        <v>70</v>
      </c>
      <c r="C79" s="167">
        <v>45448</v>
      </c>
      <c r="D79" s="86" t="s">
        <v>12</v>
      </c>
      <c r="E79" s="158" t="str">
        <f>VLOOKUP(SALIDAS[[#This Row],[Código]],'LISTA DE CODIGOS'!$A:$E,2,FALSE)</f>
        <v>MAMELUCO BLANCO TALLA L DELTAPLUS</v>
      </c>
      <c r="F79" s="158" t="s">
        <v>59</v>
      </c>
      <c r="G79" s="158" t="s">
        <v>47</v>
      </c>
      <c r="H79" s="74"/>
      <c r="I79" s="69">
        <v>1</v>
      </c>
    </row>
    <row r="80" spans="2:9" x14ac:dyDescent="0.25">
      <c r="B80" s="169">
        <v>71</v>
      </c>
      <c r="C80" s="167">
        <v>45448</v>
      </c>
      <c r="D80" s="159" t="s">
        <v>10</v>
      </c>
      <c r="E80" s="158" t="str">
        <f>VLOOKUP(SALIDAS[[#This Row],[Código]],'LISTA DE CODIGOS'!$A:$E,2,FALSE)</f>
        <v>FILTROS 7093 MORADO POLVO Y PARTICULAS (PAR)</v>
      </c>
      <c r="F80" s="158" t="s">
        <v>59</v>
      </c>
      <c r="G80" s="158" t="s">
        <v>47</v>
      </c>
      <c r="H80" s="74"/>
      <c r="I80" s="69">
        <v>1</v>
      </c>
    </row>
    <row r="81" spans="2:9" x14ac:dyDescent="0.25">
      <c r="B81" s="169">
        <v>72</v>
      </c>
      <c r="C81" s="167">
        <v>45449</v>
      </c>
      <c r="D81" s="159" t="s">
        <v>15</v>
      </c>
      <c r="E81" s="158" t="str">
        <f>VLOOKUP(SALIDAS[[#This Row],[Código]],'LISTA DE CODIGOS'!$A:$E,2,FALSE)</f>
        <v>ROLLO DE PAÑO AZUL</v>
      </c>
      <c r="F81" s="158" t="s">
        <v>45</v>
      </c>
      <c r="G81" s="158" t="s">
        <v>54</v>
      </c>
      <c r="H81" s="74"/>
      <c r="I81" s="69">
        <v>1</v>
      </c>
    </row>
    <row r="82" spans="2:9" x14ac:dyDescent="0.25">
      <c r="B82" s="169">
        <v>73</v>
      </c>
      <c r="C82" s="167">
        <v>45449</v>
      </c>
      <c r="D82" s="159" t="s">
        <v>8</v>
      </c>
      <c r="E82" s="158" t="str">
        <f>VLOOKUP(SALIDAS[[#This Row],[Código]],'LISTA DE CODIGOS'!$A:$E,2,FALSE)</f>
        <v xml:space="preserve">GUANTES DE NITRILO (CAJA 50 PARES) TALLA M </v>
      </c>
      <c r="F82" s="158" t="s">
        <v>45</v>
      </c>
      <c r="G82" s="158" t="s">
        <v>47</v>
      </c>
      <c r="H82" s="74"/>
      <c r="I82" s="69">
        <v>1</v>
      </c>
    </row>
    <row r="83" spans="2:9" ht="15.75" x14ac:dyDescent="0.25">
      <c r="B83" s="169">
        <v>74</v>
      </c>
      <c r="C83" s="167">
        <v>45449</v>
      </c>
      <c r="D83" s="86" t="s">
        <v>12</v>
      </c>
      <c r="E83" s="158" t="str">
        <f>VLOOKUP(SALIDAS[[#This Row],[Código]],'LISTA DE CODIGOS'!$A:$E,2,FALSE)</f>
        <v>MAMELUCO BLANCO TALLA L DELTAPLUS</v>
      </c>
      <c r="F83" s="158" t="s">
        <v>57</v>
      </c>
      <c r="G83" s="158" t="s">
        <v>58</v>
      </c>
      <c r="H83" s="74"/>
      <c r="I83" s="69">
        <v>1</v>
      </c>
    </row>
    <row r="84" spans="2:9" x14ac:dyDescent="0.25">
      <c r="B84" s="169">
        <v>75</v>
      </c>
      <c r="C84" s="167">
        <v>45449</v>
      </c>
      <c r="D84" s="159" t="s">
        <v>10</v>
      </c>
      <c r="E84" s="158" t="str">
        <f>VLOOKUP(SALIDAS[[#This Row],[Código]],'LISTA DE CODIGOS'!$A:$E,2,FALSE)</f>
        <v>FILTROS 7093 MORADO POLVO Y PARTICULAS (PAR)</v>
      </c>
      <c r="F84" s="158" t="s">
        <v>57</v>
      </c>
      <c r="G84" s="158" t="s">
        <v>58</v>
      </c>
      <c r="H84" s="74"/>
      <c r="I84" s="69">
        <v>1</v>
      </c>
    </row>
    <row r="85" spans="2:9" x14ac:dyDescent="0.25">
      <c r="B85" s="169">
        <v>76</v>
      </c>
      <c r="C85" s="167">
        <v>45455</v>
      </c>
      <c r="D85" s="159" t="s">
        <v>13</v>
      </c>
      <c r="E85" s="158" t="str">
        <f>VLOOKUP(SALIDAS[[#This Row],[Código]],'LISTA DE CODIGOS'!$A:$E,2,FALSE)</f>
        <v>GUANTES SHOWA 377 TALLA M (PAR)</v>
      </c>
      <c r="F85" s="158" t="s">
        <v>56</v>
      </c>
      <c r="G85" s="158" t="s">
        <v>58</v>
      </c>
      <c r="H85" s="74"/>
      <c r="I85" s="69">
        <v>1</v>
      </c>
    </row>
    <row r="86" spans="2:9" ht="15.75" x14ac:dyDescent="0.25">
      <c r="B86" s="169">
        <v>77</v>
      </c>
      <c r="C86" s="167">
        <v>45459</v>
      </c>
      <c r="D86" s="86" t="s">
        <v>12</v>
      </c>
      <c r="E86" s="158" t="str">
        <f>VLOOKUP(SALIDAS[[#This Row],[Código]],'LISTA DE CODIGOS'!$A:$E,2,FALSE)</f>
        <v>MAMELUCO BLANCO TALLA L DELTAPLUS</v>
      </c>
      <c r="F86" s="158" t="s">
        <v>56</v>
      </c>
      <c r="G86" s="158" t="s">
        <v>58</v>
      </c>
      <c r="H86" s="74"/>
      <c r="I86" s="69">
        <v>1</v>
      </c>
    </row>
    <row r="87" spans="2:9" ht="15.75" x14ac:dyDescent="0.25">
      <c r="B87" s="169">
        <v>78</v>
      </c>
      <c r="C87" s="167">
        <v>45462</v>
      </c>
      <c r="D87" s="86" t="s">
        <v>12</v>
      </c>
      <c r="E87" s="158" t="str">
        <f>VLOOKUP(SALIDAS[[#This Row],[Código]],'LISTA DE CODIGOS'!$A:$E,2,FALSE)</f>
        <v>MAMELUCO BLANCO TALLA L DELTAPLUS</v>
      </c>
      <c r="F87" s="158" t="s">
        <v>57</v>
      </c>
      <c r="G87" s="158" t="s">
        <v>58</v>
      </c>
      <c r="H87" s="74"/>
      <c r="I87" s="69">
        <v>1</v>
      </c>
    </row>
    <row r="88" spans="2:9" ht="15.75" x14ac:dyDescent="0.25">
      <c r="B88" s="169">
        <v>79</v>
      </c>
      <c r="C88" s="167">
        <v>45469</v>
      </c>
      <c r="D88" s="86" t="s">
        <v>12</v>
      </c>
      <c r="E88" s="158" t="str">
        <f>VLOOKUP(SALIDAS[[#This Row],[Código]],'LISTA DE CODIGOS'!$A:$E,2,FALSE)</f>
        <v>MAMELUCO BLANCO TALLA L DELTAPLUS</v>
      </c>
      <c r="F88" s="158" t="s">
        <v>45</v>
      </c>
      <c r="G88" s="158" t="s">
        <v>47</v>
      </c>
      <c r="H88" s="74"/>
      <c r="I88" s="69">
        <v>1</v>
      </c>
    </row>
    <row r="89" spans="2:9" ht="15.75" x14ac:dyDescent="0.25">
      <c r="B89" s="169">
        <v>80</v>
      </c>
      <c r="C89" s="167">
        <v>45469</v>
      </c>
      <c r="D89" s="86" t="s">
        <v>12</v>
      </c>
      <c r="E89" s="158" t="str">
        <f>VLOOKUP(SALIDAS[[#This Row],[Código]],'LISTA DE CODIGOS'!$A:$E,2,FALSE)</f>
        <v>MAMELUCO BLANCO TALLA L DELTAPLUS</v>
      </c>
      <c r="F89" s="158" t="s">
        <v>52</v>
      </c>
      <c r="G89" s="158" t="s">
        <v>47</v>
      </c>
      <c r="H89" s="74"/>
      <c r="I89" s="69">
        <v>1</v>
      </c>
    </row>
    <row r="90" spans="2:9" x14ac:dyDescent="0.25">
      <c r="B90" s="169">
        <v>81</v>
      </c>
      <c r="C90" s="167">
        <v>45469</v>
      </c>
      <c r="D90" s="159" t="s">
        <v>8</v>
      </c>
      <c r="E90" s="158" t="str">
        <f>VLOOKUP(SALIDAS[[#This Row],[Código]],'LISTA DE CODIGOS'!$A:$E,2,FALSE)</f>
        <v xml:space="preserve">GUANTES DE NITRILO (CAJA 50 PARES) TALLA M </v>
      </c>
      <c r="F90" s="158" t="s">
        <v>45</v>
      </c>
      <c r="G90" s="158" t="s">
        <v>47</v>
      </c>
      <c r="H90" s="74"/>
      <c r="I90" s="69">
        <v>1</v>
      </c>
    </row>
    <row r="91" spans="2:9" x14ac:dyDescent="0.25">
      <c r="B91" s="169">
        <v>80</v>
      </c>
      <c r="C91" s="167">
        <v>45469</v>
      </c>
      <c r="D91" s="159" t="s">
        <v>10</v>
      </c>
      <c r="E91" s="158" t="str">
        <f>VLOOKUP(SALIDAS[[#This Row],[Código]],'LISTA DE CODIGOS'!$A:$E,2,FALSE)</f>
        <v>FILTROS 7093 MORADO POLVO Y PARTICULAS (PAR)</v>
      </c>
      <c r="F91" s="158" t="s">
        <v>45</v>
      </c>
      <c r="G91" s="158" t="s">
        <v>47</v>
      </c>
      <c r="H91" s="74"/>
      <c r="I91" s="69">
        <v>1</v>
      </c>
    </row>
    <row r="92" spans="2:9" x14ac:dyDescent="0.25">
      <c r="B92" s="169">
        <v>81</v>
      </c>
      <c r="C92" s="167" t="s">
        <v>60</v>
      </c>
      <c r="D92" s="159" t="s">
        <v>11</v>
      </c>
      <c r="E92" s="158" t="str">
        <f>VLOOKUP(SALIDAS[[#This Row],[Código]],'LISTA DE CODIGOS'!$A:$E,2,FALSE)</f>
        <v>CARTUCHOS 6003 GASES Y VAPORES (PAR)</v>
      </c>
      <c r="F92" s="158" t="s">
        <v>45</v>
      </c>
      <c r="G92" s="158" t="s">
        <v>47</v>
      </c>
      <c r="H92" s="74"/>
      <c r="I92" s="69">
        <v>1</v>
      </c>
    </row>
    <row r="93" spans="2:9" ht="15.75" x14ac:dyDescent="0.25">
      <c r="B93" s="169">
        <v>82</v>
      </c>
      <c r="C93" s="167">
        <v>45476</v>
      </c>
      <c r="D93" s="86" t="s">
        <v>12</v>
      </c>
      <c r="E93" s="158" t="str">
        <f>VLOOKUP(SALIDAS[[#This Row],[Código]],'LISTA DE CODIGOS'!$A:$E,2,FALSE)</f>
        <v>MAMELUCO BLANCO TALLA L DELTAPLUS</v>
      </c>
      <c r="F93" s="158" t="s">
        <v>45</v>
      </c>
      <c r="G93" s="158" t="s">
        <v>47</v>
      </c>
      <c r="H93" s="74"/>
      <c r="I93" s="69">
        <v>1</v>
      </c>
    </row>
    <row r="94" spans="2:9" ht="15.75" x14ac:dyDescent="0.25">
      <c r="B94" s="169">
        <v>64</v>
      </c>
      <c r="C94" s="167">
        <v>45476</v>
      </c>
      <c r="D94" s="86" t="s">
        <v>12</v>
      </c>
      <c r="E94" s="158" t="str">
        <f>VLOOKUP(SALIDAS[[#This Row],[Código]],'LISTA DE CODIGOS'!$A:$E,2,FALSE)</f>
        <v>MAMELUCO BLANCO TALLA L DELTAPLUS</v>
      </c>
      <c r="F94" s="158" t="s">
        <v>52</v>
      </c>
      <c r="G94" s="158" t="s">
        <v>47</v>
      </c>
      <c r="H94" s="74"/>
      <c r="I94" s="69">
        <v>1</v>
      </c>
    </row>
    <row r="95" spans="2:9" x14ac:dyDescent="0.25">
      <c r="B95" s="169">
        <v>65</v>
      </c>
      <c r="C95" s="167">
        <v>45476</v>
      </c>
      <c r="D95" s="159" t="s">
        <v>17</v>
      </c>
      <c r="E95" s="158" t="str">
        <f>VLOOKUP(SALIDAS[[#This Row],[Código]],'LISTA DE CODIGOS'!$A:$E,2,FALSE)</f>
        <v>LENTES DE SEGURIDAD TRANSPARENTES 3M</v>
      </c>
      <c r="F95" s="158" t="s">
        <v>45</v>
      </c>
      <c r="G95" s="158" t="s">
        <v>47</v>
      </c>
      <c r="H95" s="74"/>
      <c r="I95" s="69">
        <v>1</v>
      </c>
    </row>
    <row r="96" spans="2:9" x14ac:dyDescent="0.25">
      <c r="B96" s="169">
        <v>66</v>
      </c>
      <c r="C96" s="167">
        <v>45476</v>
      </c>
      <c r="D96" s="159" t="s">
        <v>13</v>
      </c>
      <c r="E96" s="158" t="str">
        <f>VLOOKUP(SALIDAS[[#This Row],[Código]],'LISTA DE CODIGOS'!$A:$E,2,FALSE)</f>
        <v>GUANTES SHOWA 377 TALLA M (PAR)</v>
      </c>
      <c r="F96" s="158" t="s">
        <v>49</v>
      </c>
      <c r="G96" s="158" t="s">
        <v>47</v>
      </c>
      <c r="H96" s="74"/>
      <c r="I96" s="69">
        <v>1</v>
      </c>
    </row>
    <row r="97" spans="2:9" ht="15.75" x14ac:dyDescent="0.25">
      <c r="B97" s="169">
        <v>67</v>
      </c>
      <c r="C97" s="167">
        <v>45479</v>
      </c>
      <c r="D97" s="86" t="s">
        <v>12</v>
      </c>
      <c r="E97" s="158" t="str">
        <f>VLOOKUP(SALIDAS[[#This Row],[Código]],'LISTA DE CODIGOS'!$A:$E,2,FALSE)</f>
        <v>MAMELUCO BLANCO TALLA L DELTAPLUS</v>
      </c>
      <c r="F97" s="158" t="s">
        <v>45</v>
      </c>
      <c r="G97" s="158" t="s">
        <v>47</v>
      </c>
      <c r="H97" s="74"/>
      <c r="I97" s="69">
        <v>1</v>
      </c>
    </row>
    <row r="98" spans="2:9" x14ac:dyDescent="0.25">
      <c r="B98" s="169">
        <v>68</v>
      </c>
      <c r="C98" s="167">
        <v>45479</v>
      </c>
      <c r="D98" s="159" t="s">
        <v>17</v>
      </c>
      <c r="E98" s="158" t="str">
        <f>VLOOKUP(SALIDAS[[#This Row],[Código]],'LISTA DE CODIGOS'!$A:$E,2,FALSE)</f>
        <v>LENTES DE SEGURIDAD TRANSPARENTES 3M</v>
      </c>
      <c r="F98" s="158" t="s">
        <v>45</v>
      </c>
      <c r="G98" s="158" t="s">
        <v>47</v>
      </c>
      <c r="H98" s="74"/>
      <c r="I98" s="69">
        <v>1</v>
      </c>
    </row>
    <row r="99" spans="2:9" x14ac:dyDescent="0.25">
      <c r="B99" s="169">
        <v>69</v>
      </c>
      <c r="C99" s="167">
        <v>45479</v>
      </c>
      <c r="D99" s="159" t="s">
        <v>15</v>
      </c>
      <c r="E99" s="158" t="str">
        <f>VLOOKUP(SALIDAS[[#This Row],[Código]],'LISTA DE CODIGOS'!$A:$E,2,FALSE)</f>
        <v>ROLLO DE PAÑO AZUL</v>
      </c>
      <c r="F99" s="158" t="s">
        <v>45</v>
      </c>
      <c r="G99" s="158" t="s">
        <v>54</v>
      </c>
      <c r="H99" s="74"/>
      <c r="I99" s="69">
        <v>1</v>
      </c>
    </row>
    <row r="100" spans="2:9" x14ac:dyDescent="0.25">
      <c r="B100" s="169">
        <v>70</v>
      </c>
      <c r="C100" s="167">
        <v>45481</v>
      </c>
      <c r="D100" s="159" t="s">
        <v>13</v>
      </c>
      <c r="E100" s="158" t="str">
        <f>VLOOKUP(SALIDAS[[#This Row],[Código]],'LISTA DE CODIGOS'!$A:$E,2,FALSE)</f>
        <v>GUANTES SHOWA 377 TALLA M (PAR)</v>
      </c>
      <c r="F100" s="158" t="s">
        <v>45</v>
      </c>
      <c r="G100" s="158" t="s">
        <v>61</v>
      </c>
      <c r="H100" s="74"/>
      <c r="I100" s="69">
        <v>1</v>
      </c>
    </row>
    <row r="101" spans="2:9" x14ac:dyDescent="0.25">
      <c r="B101" s="169">
        <v>71</v>
      </c>
      <c r="C101" s="167">
        <v>45481</v>
      </c>
      <c r="D101" s="159" t="s">
        <v>13</v>
      </c>
      <c r="E101" s="158" t="str">
        <f>VLOOKUP(SALIDAS[[#This Row],[Código]],'LISTA DE CODIGOS'!$A:$E,2,FALSE)</f>
        <v>GUANTES SHOWA 377 TALLA M (PAR)</v>
      </c>
      <c r="F101" s="158" t="s">
        <v>52</v>
      </c>
      <c r="G101" s="158" t="s">
        <v>47</v>
      </c>
      <c r="H101" s="74"/>
      <c r="I101" s="69">
        <v>1</v>
      </c>
    </row>
    <row r="102" spans="2:9" x14ac:dyDescent="0.25">
      <c r="B102" s="169">
        <v>72</v>
      </c>
      <c r="C102" s="167">
        <v>45481</v>
      </c>
      <c r="D102" s="159" t="s">
        <v>18</v>
      </c>
      <c r="E102" s="158" t="str">
        <f>VLOOKUP(SALIDAS[[#This Row],[Código]],'LISTA DE CODIGOS'!$A:$E,2,FALSE)</f>
        <v>BARBIQUEJOS CLUTE</v>
      </c>
      <c r="F102" s="158" t="s">
        <v>45</v>
      </c>
      <c r="G102" s="158" t="s">
        <v>47</v>
      </c>
      <c r="H102" s="74"/>
      <c r="I102" s="69">
        <v>1</v>
      </c>
    </row>
    <row r="103" spans="2:9" x14ac:dyDescent="0.25">
      <c r="B103" s="169">
        <v>73</v>
      </c>
      <c r="C103" s="167">
        <v>45481</v>
      </c>
      <c r="D103" s="159" t="s">
        <v>13</v>
      </c>
      <c r="E103" s="158" t="str">
        <f>VLOOKUP(SALIDAS[[#This Row],[Código]],'LISTA DE CODIGOS'!$A:$E,2,FALSE)</f>
        <v>GUANTES SHOWA 377 TALLA M (PAR)</v>
      </c>
      <c r="F103" s="158" t="s">
        <v>48</v>
      </c>
      <c r="G103" s="158" t="s">
        <v>62</v>
      </c>
      <c r="H103" s="74"/>
      <c r="I103" s="69">
        <v>1</v>
      </c>
    </row>
    <row r="104" spans="2:9" x14ac:dyDescent="0.25">
      <c r="B104" s="169">
        <v>74</v>
      </c>
      <c r="C104" s="167">
        <v>45483</v>
      </c>
      <c r="D104" s="159" t="s">
        <v>17</v>
      </c>
      <c r="E104" s="158" t="str">
        <f>VLOOKUP(SALIDAS[[#This Row],[Código]],'LISTA DE CODIGOS'!$A:$E,2,FALSE)</f>
        <v>LENTES DE SEGURIDAD TRANSPARENTES 3M</v>
      </c>
      <c r="F104" s="158" t="s">
        <v>57</v>
      </c>
      <c r="G104" s="158" t="s">
        <v>58</v>
      </c>
      <c r="H104" s="74"/>
      <c r="I104" s="69">
        <v>1</v>
      </c>
    </row>
    <row r="105" spans="2:9" ht="15.75" x14ac:dyDescent="0.25">
      <c r="B105" s="169">
        <v>75</v>
      </c>
      <c r="C105" s="167">
        <v>45483</v>
      </c>
      <c r="D105" s="86" t="s">
        <v>12</v>
      </c>
      <c r="E105" s="158" t="str">
        <f>VLOOKUP(SALIDAS[[#This Row],[Código]],'LISTA DE CODIGOS'!$A:$E,2,FALSE)</f>
        <v>MAMELUCO BLANCO TALLA L DELTAPLUS</v>
      </c>
      <c r="F105" s="158" t="s">
        <v>57</v>
      </c>
      <c r="G105" s="158" t="s">
        <v>58</v>
      </c>
      <c r="H105" s="74"/>
      <c r="I105" s="69">
        <v>1</v>
      </c>
    </row>
    <row r="106" spans="2:9" x14ac:dyDescent="0.25">
      <c r="B106" s="169">
        <v>76</v>
      </c>
      <c r="C106" s="167">
        <v>45483</v>
      </c>
      <c r="D106" s="159" t="s">
        <v>18</v>
      </c>
      <c r="E106" s="158" t="str">
        <f>VLOOKUP(SALIDAS[[#This Row],[Código]],'LISTA DE CODIGOS'!$A:$E,2,FALSE)</f>
        <v>BARBIQUEJOS CLUTE</v>
      </c>
      <c r="F106" s="158" t="s">
        <v>57</v>
      </c>
      <c r="G106" s="158" t="s">
        <v>58</v>
      </c>
      <c r="H106" s="74"/>
      <c r="I106" s="69">
        <v>1</v>
      </c>
    </row>
    <row r="107" spans="2:9" ht="15.75" x14ac:dyDescent="0.25">
      <c r="B107" s="169">
        <v>77</v>
      </c>
      <c r="C107" s="167">
        <v>45485</v>
      </c>
      <c r="D107" s="86" t="s">
        <v>12</v>
      </c>
      <c r="E107" s="158" t="str">
        <f>VLOOKUP(SALIDAS[[#This Row],[Código]],'LISTA DE CODIGOS'!$A:$E,2,FALSE)</f>
        <v>MAMELUCO BLANCO TALLA L DELTAPLUS</v>
      </c>
      <c r="F107" s="158" t="s">
        <v>57</v>
      </c>
      <c r="G107" s="158" t="s">
        <v>58</v>
      </c>
      <c r="H107" s="74"/>
      <c r="I107" s="69">
        <v>1</v>
      </c>
    </row>
    <row r="108" spans="2:9" x14ac:dyDescent="0.25">
      <c r="B108" s="169">
        <v>78</v>
      </c>
      <c r="C108" s="167">
        <v>45490</v>
      </c>
      <c r="D108" s="159" t="s">
        <v>10</v>
      </c>
      <c r="E108" s="158" t="str">
        <f>VLOOKUP(SALIDAS[[#This Row],[Código]],'LISTA DE CODIGOS'!$A:$E,2,FALSE)</f>
        <v>FILTROS 7093 MORADO POLVO Y PARTICULAS (PAR)</v>
      </c>
      <c r="F108" s="158" t="s">
        <v>52</v>
      </c>
      <c r="G108" s="158" t="s">
        <v>58</v>
      </c>
      <c r="H108" s="74"/>
      <c r="I108" s="69">
        <v>1</v>
      </c>
    </row>
    <row r="109" spans="2:9" x14ac:dyDescent="0.25">
      <c r="B109" s="169">
        <v>79</v>
      </c>
      <c r="C109" s="167">
        <v>45490</v>
      </c>
      <c r="D109" s="159" t="s">
        <v>11</v>
      </c>
      <c r="E109" s="158" t="str">
        <f>VLOOKUP(SALIDAS[[#This Row],[Código]],'LISTA DE CODIGOS'!$A:$E,2,FALSE)</f>
        <v>CARTUCHOS 6003 GASES Y VAPORES (PAR)</v>
      </c>
      <c r="F109" s="158" t="s">
        <v>52</v>
      </c>
      <c r="G109" s="158" t="s">
        <v>58</v>
      </c>
      <c r="H109" s="74"/>
      <c r="I109" s="69">
        <v>1</v>
      </c>
    </row>
    <row r="110" spans="2:9" x14ac:dyDescent="0.25">
      <c r="B110" s="169">
        <v>80</v>
      </c>
      <c r="C110" s="167">
        <v>45490</v>
      </c>
      <c r="D110" s="159" t="s">
        <v>14</v>
      </c>
      <c r="E110" s="158" t="str">
        <f>VLOOKUP(SALIDAS[[#This Row],[Código]],'LISTA DE CODIGOS'!$A:$E,2,FALSE)</f>
        <v>GUANTES DE BADANA CLUTE AMARILLO TALLA M (PAR)</v>
      </c>
      <c r="F110" s="158" t="s">
        <v>52</v>
      </c>
      <c r="G110" s="158" t="s">
        <v>58</v>
      </c>
      <c r="H110" s="74"/>
      <c r="I110" s="69">
        <v>1</v>
      </c>
    </row>
    <row r="111" spans="2:9" ht="15.75" x14ac:dyDescent="0.25">
      <c r="B111" s="169">
        <v>81</v>
      </c>
      <c r="C111" s="167">
        <v>45490</v>
      </c>
      <c r="D111" s="86" t="s">
        <v>12</v>
      </c>
      <c r="E111" s="158" t="str">
        <f>VLOOKUP(SALIDAS[[#This Row],[Código]],'LISTA DE CODIGOS'!$A:$E,2,FALSE)</f>
        <v>MAMELUCO BLANCO TALLA L DELTAPLUS</v>
      </c>
      <c r="F111" s="158" t="s">
        <v>57</v>
      </c>
      <c r="G111" s="158" t="s">
        <v>58</v>
      </c>
      <c r="H111" s="74"/>
      <c r="I111" s="69">
        <v>1</v>
      </c>
    </row>
    <row r="112" spans="2:9" ht="15.75" x14ac:dyDescent="0.25">
      <c r="B112" s="169">
        <v>82</v>
      </c>
      <c r="C112" s="167">
        <v>45493</v>
      </c>
      <c r="D112" s="86" t="s">
        <v>12</v>
      </c>
      <c r="E112" s="158" t="str">
        <f>VLOOKUP(SALIDAS[[#This Row],[Código]],'LISTA DE CODIGOS'!$A:$E,2,FALSE)</f>
        <v>MAMELUCO BLANCO TALLA L DELTAPLUS</v>
      </c>
      <c r="F112" s="158" t="s">
        <v>57</v>
      </c>
      <c r="G112" s="158" t="s">
        <v>58</v>
      </c>
      <c r="H112" s="74"/>
      <c r="I112" s="69">
        <v>1</v>
      </c>
    </row>
    <row r="113" spans="2:9" x14ac:dyDescent="0.25">
      <c r="B113" s="169">
        <v>83</v>
      </c>
      <c r="C113" s="167">
        <v>45493</v>
      </c>
      <c r="D113" s="159" t="s">
        <v>13</v>
      </c>
      <c r="E113" s="158" t="str">
        <f>VLOOKUP(SALIDAS[[#This Row],[Código]],'LISTA DE CODIGOS'!$A:$E,2,FALSE)</f>
        <v>GUANTES SHOWA 377 TALLA M (PAR)</v>
      </c>
      <c r="F113" s="158" t="s">
        <v>57</v>
      </c>
      <c r="G113" s="158" t="s">
        <v>47</v>
      </c>
      <c r="H113" s="74"/>
      <c r="I113" s="69">
        <v>1</v>
      </c>
    </row>
    <row r="114" spans="2:9" x14ac:dyDescent="0.25">
      <c r="B114" s="169">
        <v>84</v>
      </c>
      <c r="C114" s="167">
        <v>45493</v>
      </c>
      <c r="D114" s="159" t="s">
        <v>15</v>
      </c>
      <c r="E114" s="158" t="str">
        <f>VLOOKUP(SALIDAS[[#This Row],[Código]],'LISTA DE CODIGOS'!$A:$E,2,FALSE)</f>
        <v>ROLLO DE PAÑO AZUL</v>
      </c>
      <c r="F114" s="158" t="s">
        <v>57</v>
      </c>
      <c r="G114" s="158" t="s">
        <v>54</v>
      </c>
      <c r="H114" s="74"/>
      <c r="I114" s="69">
        <v>1</v>
      </c>
    </row>
    <row r="115" spans="2:9" x14ac:dyDescent="0.25">
      <c r="B115" s="169">
        <v>85</v>
      </c>
      <c r="C115" s="167">
        <v>45497</v>
      </c>
      <c r="D115" s="159" t="s">
        <v>11</v>
      </c>
      <c r="E115" s="158" t="str">
        <f>VLOOKUP(SALIDAS[[#This Row],[Código]],'LISTA DE CODIGOS'!$A:$E,2,FALSE)</f>
        <v>CARTUCHOS 6003 GASES Y VAPORES (PAR)</v>
      </c>
      <c r="F115" s="158" t="s">
        <v>45</v>
      </c>
      <c r="G115" s="158" t="s">
        <v>47</v>
      </c>
      <c r="H115" s="74"/>
      <c r="I115" s="69">
        <v>1</v>
      </c>
    </row>
    <row r="116" spans="2:9" x14ac:dyDescent="0.25">
      <c r="B116" s="169">
        <v>86</v>
      </c>
      <c r="C116" s="167">
        <v>45497</v>
      </c>
      <c r="D116" s="159" t="s">
        <v>10</v>
      </c>
      <c r="E116" s="158" t="str">
        <f>VLOOKUP(SALIDAS[[#This Row],[Código]],'LISTA DE CODIGOS'!$A:$E,2,FALSE)</f>
        <v>FILTROS 7093 MORADO POLVO Y PARTICULAS (PAR)</v>
      </c>
      <c r="F116" s="158" t="s">
        <v>45</v>
      </c>
      <c r="G116" s="158" t="s">
        <v>47</v>
      </c>
      <c r="H116" s="74"/>
      <c r="I116" s="69">
        <v>1</v>
      </c>
    </row>
    <row r="117" spans="2:9" x14ac:dyDescent="0.25">
      <c r="B117" s="169">
        <v>87</v>
      </c>
      <c r="C117" s="167">
        <v>45497</v>
      </c>
      <c r="D117" s="159" t="s">
        <v>18</v>
      </c>
      <c r="E117" s="158" t="str">
        <f>VLOOKUP(SALIDAS[[#This Row],[Código]],'LISTA DE CODIGOS'!$A:$E,2,FALSE)</f>
        <v>BARBIQUEJOS CLUTE</v>
      </c>
      <c r="F117" s="158" t="s">
        <v>45</v>
      </c>
      <c r="G117" s="158" t="s">
        <v>47</v>
      </c>
      <c r="H117" s="74"/>
      <c r="I117" s="69">
        <v>1</v>
      </c>
    </row>
    <row r="118" spans="2:9" ht="15.75" x14ac:dyDescent="0.25">
      <c r="B118" s="169">
        <v>88</v>
      </c>
      <c r="C118" s="167">
        <v>45497</v>
      </c>
      <c r="D118" s="86" t="s">
        <v>12</v>
      </c>
      <c r="E118" s="158" t="str">
        <f>VLOOKUP(SALIDAS[[#This Row],[Código]],'LISTA DE CODIGOS'!$A:$E,2,FALSE)</f>
        <v>MAMELUCO BLANCO TALLA L DELTAPLUS</v>
      </c>
      <c r="F118" s="158" t="s">
        <v>45</v>
      </c>
      <c r="G118" s="158" t="s">
        <v>47</v>
      </c>
      <c r="H118" s="74"/>
      <c r="I118" s="69">
        <v>1</v>
      </c>
    </row>
    <row r="119" spans="2:9" ht="15.75" x14ac:dyDescent="0.25">
      <c r="B119" s="169">
        <v>89</v>
      </c>
      <c r="C119" s="167">
        <v>45497</v>
      </c>
      <c r="D119" s="86" t="s">
        <v>12</v>
      </c>
      <c r="E119" s="158" t="str">
        <f>VLOOKUP(SALIDAS[[#This Row],[Código]],'LISTA DE CODIGOS'!$A:$E,2,FALSE)</f>
        <v>MAMELUCO BLANCO TALLA L DELTAPLUS</v>
      </c>
      <c r="F119" s="158" t="s">
        <v>52</v>
      </c>
      <c r="G119" s="158" t="s">
        <v>47</v>
      </c>
      <c r="H119" s="74"/>
      <c r="I119" s="69">
        <v>1</v>
      </c>
    </row>
    <row r="120" spans="2:9" x14ac:dyDescent="0.25">
      <c r="B120" s="169">
        <v>90</v>
      </c>
      <c r="C120" s="167">
        <v>45497</v>
      </c>
      <c r="D120" s="159" t="s">
        <v>13</v>
      </c>
      <c r="E120" s="158" t="str">
        <f>VLOOKUP(SALIDAS[[#This Row],[Código]],'LISTA DE CODIGOS'!$A:$E,2,FALSE)</f>
        <v>GUANTES SHOWA 377 TALLA M (PAR)</v>
      </c>
      <c r="F120" s="158" t="s">
        <v>45</v>
      </c>
      <c r="G120" s="158" t="s">
        <v>47</v>
      </c>
      <c r="H120" s="74"/>
      <c r="I120" s="69">
        <v>1</v>
      </c>
    </row>
    <row r="121" spans="2:9" x14ac:dyDescent="0.25">
      <c r="B121" s="169">
        <v>91</v>
      </c>
      <c r="C121" s="167">
        <v>45497</v>
      </c>
      <c r="D121" s="159" t="s">
        <v>18</v>
      </c>
      <c r="E121" s="158" t="str">
        <f>VLOOKUP(SALIDAS[[#This Row],[Código]],'LISTA DE CODIGOS'!$A:$E,2,FALSE)</f>
        <v>BARBIQUEJOS CLUTE</v>
      </c>
      <c r="F121" s="158" t="s">
        <v>52</v>
      </c>
      <c r="G121" s="158" t="s">
        <v>47</v>
      </c>
      <c r="H121" s="74"/>
      <c r="I121" s="69">
        <v>1</v>
      </c>
    </row>
    <row r="122" spans="2:9" x14ac:dyDescent="0.25">
      <c r="B122" s="169">
        <v>92</v>
      </c>
      <c r="C122" s="167">
        <v>45498</v>
      </c>
      <c r="D122" s="159" t="s">
        <v>14</v>
      </c>
      <c r="E122" s="158" t="str">
        <f>VLOOKUP(SALIDAS[[#This Row],[Código]],'LISTA DE CODIGOS'!$A:$E,2,FALSE)</f>
        <v>GUANTES DE BADANA CLUTE AMARILLO TALLA M (PAR)</v>
      </c>
      <c r="F122" s="158" t="s">
        <v>52</v>
      </c>
      <c r="G122" s="158" t="s">
        <v>47</v>
      </c>
      <c r="H122" s="74"/>
      <c r="I122" s="69">
        <v>1</v>
      </c>
    </row>
    <row r="123" spans="2:9" ht="15.75" x14ac:dyDescent="0.25">
      <c r="B123" s="169">
        <v>93</v>
      </c>
      <c r="C123" s="167">
        <v>45501</v>
      </c>
      <c r="D123" s="86" t="s">
        <v>12</v>
      </c>
      <c r="E123" s="158" t="str">
        <f>VLOOKUP(SALIDAS[[#This Row],[Código]],'LISTA DE CODIGOS'!$A:$E,2,FALSE)</f>
        <v>MAMELUCO BLANCO TALLA L DELTAPLUS</v>
      </c>
      <c r="F123" s="158" t="s">
        <v>52</v>
      </c>
      <c r="G123" s="158" t="s">
        <v>63</v>
      </c>
      <c r="H123" s="74"/>
      <c r="I123" s="69">
        <v>1</v>
      </c>
    </row>
    <row r="124" spans="2:9" ht="15.75" x14ac:dyDescent="0.25">
      <c r="B124" s="169">
        <v>94</v>
      </c>
      <c r="C124" s="167">
        <v>45501</v>
      </c>
      <c r="D124" s="86" t="s">
        <v>12</v>
      </c>
      <c r="E124" s="158" t="str">
        <f>VLOOKUP(SALIDAS[[#This Row],[Código]],'LISTA DE CODIGOS'!$A:$E,2,FALSE)</f>
        <v>MAMELUCO BLANCO TALLA L DELTAPLUS</v>
      </c>
      <c r="F124" s="158" t="s">
        <v>45</v>
      </c>
      <c r="G124" s="158" t="s">
        <v>63</v>
      </c>
      <c r="H124" s="74"/>
      <c r="I124" s="69">
        <v>1</v>
      </c>
    </row>
    <row r="125" spans="2:9" ht="15.75" x14ac:dyDescent="0.25">
      <c r="B125" s="169">
        <v>95</v>
      </c>
      <c r="C125" s="167">
        <v>45503</v>
      </c>
      <c r="D125" s="86" t="s">
        <v>12</v>
      </c>
      <c r="E125" s="158" t="str">
        <f>VLOOKUP(SALIDAS[[#This Row],[Código]],'LISTA DE CODIGOS'!$A:$E,2,FALSE)</f>
        <v>MAMELUCO BLANCO TALLA L DELTAPLUS</v>
      </c>
      <c r="F125" s="158" t="s">
        <v>48</v>
      </c>
      <c r="G125" s="158" t="s">
        <v>47</v>
      </c>
      <c r="H125" s="74"/>
      <c r="I125" s="69">
        <v>1</v>
      </c>
    </row>
    <row r="126" spans="2:9" ht="15.75" x14ac:dyDescent="0.25">
      <c r="B126" s="169">
        <v>96</v>
      </c>
      <c r="C126" s="167">
        <v>45503</v>
      </c>
      <c r="D126" s="86" t="s">
        <v>12</v>
      </c>
      <c r="E126" s="158" t="str">
        <f>VLOOKUP(SALIDAS[[#This Row],[Código]],'LISTA DE CODIGOS'!$A:$E,2,FALSE)</f>
        <v>MAMELUCO BLANCO TALLA L DELTAPLUS</v>
      </c>
      <c r="F126" s="158" t="s">
        <v>64</v>
      </c>
      <c r="G126" s="158" t="s">
        <v>47</v>
      </c>
      <c r="H126" s="74"/>
      <c r="I126" s="69">
        <v>1</v>
      </c>
    </row>
    <row r="127" spans="2:9" ht="15.75" x14ac:dyDescent="0.25">
      <c r="B127" s="169">
        <v>97</v>
      </c>
      <c r="C127" s="167">
        <v>45503</v>
      </c>
      <c r="D127" s="86" t="s">
        <v>12</v>
      </c>
      <c r="E127" s="158" t="str">
        <f>VLOOKUP(SALIDAS[[#This Row],[Código]],'LISTA DE CODIGOS'!$A:$E,2,FALSE)</f>
        <v>MAMELUCO BLANCO TALLA L DELTAPLUS</v>
      </c>
      <c r="F127" s="158" t="s">
        <v>45</v>
      </c>
      <c r="G127" s="158" t="s">
        <v>47</v>
      </c>
      <c r="H127" s="74"/>
      <c r="I127" s="69">
        <v>1</v>
      </c>
    </row>
    <row r="128" spans="2:9" x14ac:dyDescent="0.25">
      <c r="B128" s="169">
        <v>98</v>
      </c>
      <c r="C128" s="167">
        <v>45503</v>
      </c>
      <c r="D128" s="159" t="s">
        <v>8</v>
      </c>
      <c r="E128" s="158" t="str">
        <f>VLOOKUP(SALIDAS[[#This Row],[Código]],'LISTA DE CODIGOS'!$A:$E,2,FALSE)</f>
        <v xml:space="preserve">GUANTES DE NITRILO (CAJA 50 PARES) TALLA M </v>
      </c>
      <c r="F128" s="158" t="s">
        <v>45</v>
      </c>
      <c r="G128" s="158" t="s">
        <v>47</v>
      </c>
      <c r="H128" s="74"/>
      <c r="I128" s="69">
        <v>1</v>
      </c>
    </row>
    <row r="129" spans="2:9" ht="15.75" x14ac:dyDescent="0.25">
      <c r="B129" s="169">
        <v>99</v>
      </c>
      <c r="C129" s="167">
        <v>45510</v>
      </c>
      <c r="D129" s="86" t="s">
        <v>11</v>
      </c>
      <c r="E129" s="158" t="str">
        <f>VLOOKUP(SALIDAS[[#This Row],[Código]],'LISTA DE CODIGOS'!$A:$E,2,FALSE)</f>
        <v>CARTUCHOS 6003 GASES Y VAPORES (PAR)</v>
      </c>
      <c r="F129" s="158" t="s">
        <v>48</v>
      </c>
      <c r="G129" s="158" t="s">
        <v>47</v>
      </c>
      <c r="H129" s="74"/>
      <c r="I129" s="69">
        <v>1</v>
      </c>
    </row>
    <row r="130" spans="2:9" x14ac:dyDescent="0.25">
      <c r="B130" s="169">
        <v>100</v>
      </c>
      <c r="C130" s="167">
        <v>45510</v>
      </c>
      <c r="D130" s="159" t="s">
        <v>10</v>
      </c>
      <c r="E130" s="158" t="s">
        <v>65</v>
      </c>
      <c r="F130" s="158" t="s">
        <v>48</v>
      </c>
      <c r="G130" s="158" t="s">
        <v>47</v>
      </c>
      <c r="H130" s="74"/>
      <c r="I130" s="69">
        <v>1</v>
      </c>
    </row>
    <row r="131" spans="2:9" x14ac:dyDescent="0.25">
      <c r="B131" s="169">
        <v>101</v>
      </c>
      <c r="C131" s="167">
        <v>45511</v>
      </c>
      <c r="D131" s="159" t="s">
        <v>10</v>
      </c>
      <c r="E131" s="158" t="str">
        <f>VLOOKUP(SALIDAS[[#This Row],[Código]],'LISTA DE CODIGOS'!$A:$E,2,FALSE)</f>
        <v>FILTROS 7093 MORADO POLVO Y PARTICULAS (PAR)</v>
      </c>
      <c r="F131" s="158" t="s">
        <v>45</v>
      </c>
      <c r="G131" s="158" t="s">
        <v>47</v>
      </c>
      <c r="H131" s="74"/>
      <c r="I131" s="69">
        <v>1</v>
      </c>
    </row>
    <row r="132" spans="2:9" x14ac:dyDescent="0.25">
      <c r="B132" s="169">
        <v>102</v>
      </c>
      <c r="C132" s="167">
        <v>45511</v>
      </c>
      <c r="D132" s="159" t="s">
        <v>15</v>
      </c>
      <c r="E132" s="158" t="str">
        <f>VLOOKUP(SALIDAS[[#This Row],[Código]],'LISTA DE CODIGOS'!$A:$E,2,FALSE)</f>
        <v>ROLLO DE PAÑO AZUL</v>
      </c>
      <c r="F132" s="158" t="s">
        <v>45</v>
      </c>
      <c r="G132" s="158" t="s">
        <v>47</v>
      </c>
      <c r="H132" s="74"/>
      <c r="I132" s="69">
        <v>1</v>
      </c>
    </row>
    <row r="133" spans="2:9" ht="15.75" x14ac:dyDescent="0.25">
      <c r="B133" s="169">
        <v>103</v>
      </c>
      <c r="C133" s="167">
        <v>45511</v>
      </c>
      <c r="D133" s="86" t="s">
        <v>12</v>
      </c>
      <c r="E133" s="158" t="str">
        <f>VLOOKUP(SALIDAS[[#This Row],[Código]],'LISTA DE CODIGOS'!$A:$E,2,FALSE)</f>
        <v>MAMELUCO BLANCO TALLA L DELTAPLUS</v>
      </c>
      <c r="F133" s="158" t="s">
        <v>45</v>
      </c>
      <c r="G133" s="158" t="s">
        <v>47</v>
      </c>
      <c r="H133" s="74"/>
      <c r="I133" s="69">
        <v>1</v>
      </c>
    </row>
    <row r="134" spans="2:9" x14ac:dyDescent="0.25">
      <c r="B134" s="169">
        <v>104</v>
      </c>
      <c r="C134" s="167">
        <v>45511</v>
      </c>
      <c r="D134" s="159" t="s">
        <v>14</v>
      </c>
      <c r="E134" s="158" t="str">
        <f>VLOOKUP(SALIDAS[[#This Row],[Código]],'LISTA DE CODIGOS'!$A:$E,2,FALSE)</f>
        <v>GUANTES DE BADANA CLUTE AMARILLO TALLA M (PAR)</v>
      </c>
      <c r="F134" s="158" t="s">
        <v>45</v>
      </c>
      <c r="G134" s="158" t="s">
        <v>47</v>
      </c>
      <c r="H134" s="74"/>
      <c r="I134" s="69">
        <v>1</v>
      </c>
    </row>
    <row r="135" spans="2:9" x14ac:dyDescent="0.25">
      <c r="B135" s="169">
        <v>105</v>
      </c>
      <c r="C135" s="167">
        <v>45511</v>
      </c>
      <c r="D135" s="159" t="s">
        <v>9</v>
      </c>
      <c r="E135" s="158" t="str">
        <f>VLOOKUP(SALIDAS[[#This Row],[Código]],'LISTA DE CODIGOS'!$A:$E,2,FALSE)</f>
        <v>TAPONES AUDITIVOS STEELPRO (PAR)</v>
      </c>
      <c r="F135" s="158" t="s">
        <v>45</v>
      </c>
      <c r="G135" s="158" t="s">
        <v>47</v>
      </c>
      <c r="H135" s="74"/>
      <c r="I135" s="69">
        <v>1</v>
      </c>
    </row>
    <row r="136" spans="2:9" x14ac:dyDescent="0.25">
      <c r="B136" s="169">
        <v>106</v>
      </c>
      <c r="C136" s="167">
        <v>45518</v>
      </c>
      <c r="D136" s="159" t="s">
        <v>14</v>
      </c>
      <c r="E136" s="158" t="str">
        <f>VLOOKUP(SALIDAS[[#This Row],[Código]],'LISTA DE CODIGOS'!$A:$E,2,FALSE)</f>
        <v>GUANTES DE BADANA CLUTE AMARILLO TALLA M (PAR)</v>
      </c>
      <c r="F136" s="158" t="s">
        <v>52</v>
      </c>
      <c r="G136" s="158" t="s">
        <v>47</v>
      </c>
      <c r="H136" s="74"/>
      <c r="I136" s="69">
        <v>1</v>
      </c>
    </row>
    <row r="137" spans="2:9" ht="15.75" x14ac:dyDescent="0.25">
      <c r="B137" s="169">
        <v>107</v>
      </c>
      <c r="C137" s="167">
        <v>45518</v>
      </c>
      <c r="D137" s="86" t="s">
        <v>12</v>
      </c>
      <c r="E137" s="158" t="str">
        <f>VLOOKUP(SALIDAS[[#This Row],[Código]],'LISTA DE CODIGOS'!$A:$E,2,FALSE)</f>
        <v>MAMELUCO BLANCO TALLA L DELTAPLUS</v>
      </c>
      <c r="F137" s="158" t="s">
        <v>45</v>
      </c>
      <c r="G137" s="158" t="s">
        <v>66</v>
      </c>
      <c r="H137" s="74"/>
      <c r="I137" s="69">
        <v>2</v>
      </c>
    </row>
    <row r="138" spans="2:9" ht="15.75" x14ac:dyDescent="0.25">
      <c r="B138" s="169">
        <v>108</v>
      </c>
      <c r="C138" s="167">
        <v>45518</v>
      </c>
      <c r="D138" s="86" t="s">
        <v>12</v>
      </c>
      <c r="E138" s="158" t="str">
        <f>VLOOKUP(SALIDAS[[#This Row],[Código]],'LISTA DE CODIGOS'!$A:$E,2,FALSE)</f>
        <v>MAMELUCO BLANCO TALLA L DELTAPLUS</v>
      </c>
      <c r="F138" s="158" t="s">
        <v>52</v>
      </c>
      <c r="G138" s="158" t="s">
        <v>63</v>
      </c>
      <c r="H138" s="74"/>
      <c r="I138" s="69">
        <v>2</v>
      </c>
    </row>
    <row r="139" spans="2:9" ht="15.75" x14ac:dyDescent="0.25">
      <c r="B139" s="169">
        <v>109</v>
      </c>
      <c r="C139" s="167">
        <v>45525</v>
      </c>
      <c r="D139" s="86" t="s">
        <v>12</v>
      </c>
      <c r="E139" s="158" t="str">
        <f>VLOOKUP(SALIDAS[[#This Row],[Código]],'LISTA DE CODIGOS'!$A:$E,2,FALSE)</f>
        <v>MAMELUCO BLANCO TALLA L DELTAPLUS</v>
      </c>
      <c r="F139" s="158" t="s">
        <v>57</v>
      </c>
      <c r="G139" s="158" t="s">
        <v>63</v>
      </c>
      <c r="H139" s="74"/>
      <c r="I139" s="69">
        <v>1</v>
      </c>
    </row>
    <row r="140" spans="2:9" x14ac:dyDescent="0.25">
      <c r="B140" s="169">
        <v>110</v>
      </c>
      <c r="C140" s="167">
        <v>45525</v>
      </c>
      <c r="D140" s="159" t="s">
        <v>15</v>
      </c>
      <c r="E140" s="158" t="str">
        <f>VLOOKUP(SALIDAS[[#This Row],[Código]],'LISTA DE CODIGOS'!$A:$E,2,FALSE)</f>
        <v>ROLLO DE PAÑO AZUL</v>
      </c>
      <c r="F140" s="158" t="s">
        <v>57</v>
      </c>
      <c r="G140" s="158" t="s">
        <v>63</v>
      </c>
      <c r="H140" s="74"/>
      <c r="I140" s="69">
        <v>1</v>
      </c>
    </row>
    <row r="141" spans="2:9" x14ac:dyDescent="0.25">
      <c r="B141" s="169">
        <v>111</v>
      </c>
      <c r="C141" s="167">
        <v>45525</v>
      </c>
      <c r="D141" s="159" t="s">
        <v>14</v>
      </c>
      <c r="E141" s="158" t="str">
        <f>VLOOKUP(SALIDAS[[#This Row],[Código]],'LISTA DE CODIGOS'!$A:$E,2,FALSE)</f>
        <v>GUANTES DE BADANA CLUTE AMARILLO TALLA M (PAR)</v>
      </c>
      <c r="F141" s="158" t="s">
        <v>57</v>
      </c>
      <c r="G141" s="158" t="s">
        <v>67</v>
      </c>
      <c r="H141" s="74"/>
      <c r="I141" s="69">
        <v>1</v>
      </c>
    </row>
    <row r="142" spans="2:9" x14ac:dyDescent="0.25">
      <c r="B142" s="169">
        <v>112</v>
      </c>
      <c r="C142" s="167">
        <v>45525</v>
      </c>
      <c r="D142" s="159" t="s">
        <v>10</v>
      </c>
      <c r="E142" s="158" t="str">
        <f>VLOOKUP(SALIDAS[[#This Row],[Código]],'LISTA DE CODIGOS'!$A:$E,2,FALSE)</f>
        <v>FILTROS 7093 MORADO POLVO Y PARTICULAS (PAR)</v>
      </c>
      <c r="F142" s="158" t="s">
        <v>57</v>
      </c>
      <c r="G142" s="158" t="s">
        <v>67</v>
      </c>
      <c r="H142" s="74"/>
      <c r="I142" s="69">
        <v>1</v>
      </c>
    </row>
    <row r="143" spans="2:9" x14ac:dyDescent="0.25">
      <c r="B143" s="169">
        <v>113</v>
      </c>
      <c r="C143" s="167">
        <v>45525</v>
      </c>
      <c r="D143" s="159" t="s">
        <v>8</v>
      </c>
      <c r="E143" s="158" t="str">
        <f>VLOOKUP(SALIDAS[[#This Row],[Código]],'LISTA DE CODIGOS'!$A:$E,2,FALSE)</f>
        <v xml:space="preserve">GUANTES DE NITRILO (CAJA 50 PARES) TALLA M </v>
      </c>
      <c r="F143" s="158" t="s">
        <v>57</v>
      </c>
      <c r="G143" s="173" t="s">
        <v>63</v>
      </c>
      <c r="H143" s="170"/>
      <c r="I143" s="168">
        <v>1</v>
      </c>
    </row>
    <row r="144" spans="2:9" x14ac:dyDescent="0.25">
      <c r="B144" s="169"/>
      <c r="C144" s="167">
        <v>45525</v>
      </c>
      <c r="D144" s="159" t="s">
        <v>13</v>
      </c>
      <c r="E144" s="158" t="str">
        <f>VLOOKUP(SALIDAS[[#This Row],[Código]],'LISTA DE CODIGOS'!$A:$E,2,FALSE)</f>
        <v>GUANTES SHOWA 377 TALLA M (PAR)</v>
      </c>
      <c r="F144" s="158" t="s">
        <v>57</v>
      </c>
      <c r="G144" s="158" t="s">
        <v>67</v>
      </c>
      <c r="H144" s="74"/>
      <c r="I144" s="69">
        <v>1</v>
      </c>
    </row>
    <row r="145" spans="2:9" x14ac:dyDescent="0.25">
      <c r="B145" s="169"/>
      <c r="C145" s="167">
        <v>45532</v>
      </c>
      <c r="D145" s="159" t="s">
        <v>10</v>
      </c>
      <c r="E145" s="158" t="str">
        <f>VLOOKUP(SALIDAS[[#This Row],[Código]],'LISTA DE CODIGOS'!$A:$E,2,FALSE)</f>
        <v>FILTROS 7093 MORADO POLVO Y PARTICULAS (PAR)</v>
      </c>
      <c r="F145" s="158" t="s">
        <v>57</v>
      </c>
      <c r="G145" s="158" t="s">
        <v>67</v>
      </c>
      <c r="H145" s="74"/>
      <c r="I145" s="69">
        <v>1</v>
      </c>
    </row>
    <row r="146" spans="2:9" x14ac:dyDescent="0.25">
      <c r="B146" s="169"/>
      <c r="C146" s="167">
        <v>45532</v>
      </c>
      <c r="D146" s="159" t="s">
        <v>17</v>
      </c>
      <c r="E146" s="158" t="str">
        <f>VLOOKUP(SALIDAS[[#This Row],[Código]],'LISTA DE CODIGOS'!$A:$E,2,FALSE)</f>
        <v>LENTES DE SEGURIDAD TRANSPARENTES 3M</v>
      </c>
      <c r="F146" s="158" t="s">
        <v>57</v>
      </c>
      <c r="G146" s="158" t="s">
        <v>67</v>
      </c>
      <c r="H146" s="74"/>
      <c r="I146" s="69">
        <v>1</v>
      </c>
    </row>
    <row r="147" spans="2:9" x14ac:dyDescent="0.25">
      <c r="B147" s="174"/>
      <c r="C147" s="167">
        <v>45532</v>
      </c>
      <c r="D147" s="159" t="s">
        <v>13</v>
      </c>
      <c r="E147" s="158" t="str">
        <f>VLOOKUP(SALIDAS[[#This Row],[Código]],'LISTA DE CODIGOS'!$A:$E,2,FALSE)</f>
        <v>GUANTES SHOWA 377 TALLA M (PAR)</v>
      </c>
      <c r="F147" s="158" t="s">
        <v>57</v>
      </c>
      <c r="G147" s="158" t="s">
        <v>67</v>
      </c>
      <c r="H147" s="74"/>
      <c r="I147" s="69">
        <v>1</v>
      </c>
    </row>
    <row r="148" spans="2:9" ht="15.75" x14ac:dyDescent="0.25">
      <c r="B148" s="169"/>
      <c r="C148" s="167">
        <v>45532</v>
      </c>
      <c r="D148" s="86" t="s">
        <v>12</v>
      </c>
      <c r="E148" s="158" t="str">
        <f>VLOOKUP(SALIDAS[[#This Row],[Código]],'LISTA DE CODIGOS'!$A:$E,2,FALSE)</f>
        <v>MAMELUCO BLANCO TALLA L DELTAPLUS</v>
      </c>
      <c r="F148" s="158" t="s">
        <v>68</v>
      </c>
      <c r="G148" s="158" t="s">
        <v>69</v>
      </c>
      <c r="H148" s="74"/>
      <c r="I148" s="69">
        <v>1</v>
      </c>
    </row>
    <row r="149" spans="2:9" x14ac:dyDescent="0.25">
      <c r="B149" s="169"/>
      <c r="C149" s="167">
        <v>45532</v>
      </c>
      <c r="D149" s="159" t="s">
        <v>17</v>
      </c>
      <c r="E149" s="158" t="str">
        <f>VLOOKUP(SALIDAS[[#This Row],[Código]],'LISTA DE CODIGOS'!$A:$E,2,FALSE)</f>
        <v>LENTES DE SEGURIDAD TRANSPARENTES 3M</v>
      </c>
      <c r="F149" s="158" t="s">
        <v>68</v>
      </c>
      <c r="G149" s="158" t="s">
        <v>69</v>
      </c>
      <c r="H149" s="74"/>
      <c r="I149" s="69">
        <v>1</v>
      </c>
    </row>
    <row r="150" spans="2:9" x14ac:dyDescent="0.25">
      <c r="B150" s="169"/>
      <c r="C150" s="167">
        <v>45532</v>
      </c>
      <c r="D150" s="159" t="s">
        <v>9</v>
      </c>
      <c r="E150" s="158" t="str">
        <f>VLOOKUP(SALIDAS[[#This Row],[Código]],'LISTA DE CODIGOS'!$A:$E,2,FALSE)</f>
        <v>TAPONES AUDITIVOS STEELPRO (PAR)</v>
      </c>
      <c r="F150" s="158" t="s">
        <v>68</v>
      </c>
      <c r="G150" s="158" t="s">
        <v>69</v>
      </c>
      <c r="H150" s="74"/>
      <c r="I150" s="69">
        <v>1</v>
      </c>
    </row>
    <row r="151" spans="2:9" x14ac:dyDescent="0.25">
      <c r="B151" s="174"/>
      <c r="C151" s="167">
        <v>45532</v>
      </c>
      <c r="D151" s="159" t="s">
        <v>10</v>
      </c>
      <c r="E151" s="158" t="str">
        <f>VLOOKUP(SALIDAS[[#This Row],[Código]],'LISTA DE CODIGOS'!$A:$E,2,FALSE)</f>
        <v>FILTROS 7093 MORADO POLVO Y PARTICULAS (PAR)</v>
      </c>
      <c r="F151" s="158" t="s">
        <v>68</v>
      </c>
      <c r="G151" s="158" t="s">
        <v>69</v>
      </c>
      <c r="H151" s="74"/>
      <c r="I151" s="69">
        <v>1</v>
      </c>
    </row>
    <row r="152" spans="2:9" ht="15.75" x14ac:dyDescent="0.25">
      <c r="B152" s="169"/>
      <c r="C152" s="167">
        <v>45532</v>
      </c>
      <c r="D152" s="86" t="s">
        <v>12</v>
      </c>
      <c r="E152" s="158" t="str">
        <f>VLOOKUP(SALIDAS[[#This Row],[Código]],'LISTA DE CODIGOS'!$A:$E,2,FALSE)</f>
        <v>MAMELUCO BLANCO TALLA L DELTAPLUS</v>
      </c>
      <c r="F152" s="158" t="s">
        <v>70</v>
      </c>
      <c r="G152" s="158" t="s">
        <v>69</v>
      </c>
      <c r="H152" s="74"/>
      <c r="I152" s="69">
        <v>1</v>
      </c>
    </row>
    <row r="153" spans="2:9" x14ac:dyDescent="0.25">
      <c r="B153" s="169"/>
      <c r="C153" s="167">
        <v>45532</v>
      </c>
      <c r="D153" s="159" t="s">
        <v>11</v>
      </c>
      <c r="E153" s="158" t="str">
        <f>VLOOKUP(SALIDAS[[#This Row],[Código]],'LISTA DE CODIGOS'!$A:$E,2,FALSE)</f>
        <v>CARTUCHOS 6003 GASES Y VAPORES (PAR)</v>
      </c>
      <c r="F153" s="158" t="s">
        <v>68</v>
      </c>
      <c r="G153" s="158" t="s">
        <v>69</v>
      </c>
      <c r="H153" s="74"/>
      <c r="I153" s="69">
        <v>1</v>
      </c>
    </row>
    <row r="154" spans="2:9" x14ac:dyDescent="0.25">
      <c r="B154" s="169"/>
      <c r="C154" s="167">
        <v>45563</v>
      </c>
      <c r="D154" s="159" t="s">
        <v>13</v>
      </c>
      <c r="E154" s="158" t="str">
        <f>VLOOKUP(SALIDAS[[#This Row],[Código]],'LISTA DE CODIGOS'!$A:$E,2,FALSE)</f>
        <v>GUANTES SHOWA 377 TALLA M (PAR)</v>
      </c>
      <c r="F154" s="158" t="s">
        <v>68</v>
      </c>
      <c r="G154" s="158" t="s">
        <v>69</v>
      </c>
      <c r="H154" s="74"/>
      <c r="I154" s="69">
        <v>1</v>
      </c>
    </row>
    <row r="155" spans="2:9" x14ac:dyDescent="0.25">
      <c r="B155" s="174"/>
      <c r="C155" s="167">
        <v>45539</v>
      </c>
      <c r="D155" s="159" t="s">
        <v>13</v>
      </c>
      <c r="E155" s="158" t="str">
        <f>VLOOKUP(SALIDAS[[#This Row],[Código]],'LISTA DE CODIGOS'!$A:$E,2,FALSE)</f>
        <v>GUANTES SHOWA 377 TALLA M (PAR)</v>
      </c>
      <c r="F155" s="158" t="s">
        <v>70</v>
      </c>
      <c r="G155" s="158" t="s">
        <v>69</v>
      </c>
      <c r="H155" s="74"/>
      <c r="I155" s="69">
        <v>1</v>
      </c>
    </row>
    <row r="156" spans="2:9" ht="15.75" x14ac:dyDescent="0.25">
      <c r="B156" s="169"/>
      <c r="C156" s="167">
        <v>45539</v>
      </c>
      <c r="D156" s="86" t="s">
        <v>12</v>
      </c>
      <c r="E156" s="158" t="str">
        <f>VLOOKUP(SALIDAS[[#This Row],[Código]],'LISTA DE CODIGOS'!$A:$E,2,FALSE)</f>
        <v>MAMELUCO BLANCO TALLA L DELTAPLUS</v>
      </c>
      <c r="F156" s="158" t="s">
        <v>70</v>
      </c>
      <c r="G156" s="158" t="s">
        <v>69</v>
      </c>
      <c r="H156" s="74"/>
      <c r="I156" s="69">
        <v>1</v>
      </c>
    </row>
    <row r="157" spans="2:9" x14ac:dyDescent="0.25">
      <c r="B157" s="169"/>
      <c r="C157" s="167">
        <v>45539</v>
      </c>
      <c r="D157" s="159" t="s">
        <v>9</v>
      </c>
      <c r="E157" s="158" t="str">
        <f>VLOOKUP(SALIDAS[[#This Row],[Código]],'LISTA DE CODIGOS'!$A:$E,2,FALSE)</f>
        <v>TAPONES AUDITIVOS STEELPRO (PAR)</v>
      </c>
      <c r="F157" s="158" t="s">
        <v>70</v>
      </c>
      <c r="G157" s="158" t="s">
        <v>69</v>
      </c>
      <c r="H157" s="74"/>
      <c r="I157" s="69">
        <v>1</v>
      </c>
    </row>
    <row r="158" spans="2:9" ht="15.75" x14ac:dyDescent="0.25">
      <c r="B158" s="169"/>
      <c r="C158" s="167">
        <v>45541</v>
      </c>
      <c r="D158" s="86" t="s">
        <v>12</v>
      </c>
      <c r="E158" s="158" t="str">
        <f>VLOOKUP(SALIDAS[[#This Row],[Código]],'LISTA DE CODIGOS'!$A:$E,2,FALSE)</f>
        <v>MAMELUCO BLANCO TALLA L DELTAPLUS</v>
      </c>
      <c r="F158" s="158" t="s">
        <v>45</v>
      </c>
      <c r="G158" s="158" t="s">
        <v>67</v>
      </c>
      <c r="H158" s="74"/>
      <c r="I158" s="69">
        <v>1</v>
      </c>
    </row>
    <row r="159" spans="2:9" ht="15.75" x14ac:dyDescent="0.25">
      <c r="B159" s="174"/>
      <c r="C159" s="167">
        <v>45541</v>
      </c>
      <c r="D159" s="86" t="s">
        <v>12</v>
      </c>
      <c r="E159" s="158" t="str">
        <f>VLOOKUP(SALIDAS[[#This Row],[Código]],'LISTA DE CODIGOS'!$A:$E,2,FALSE)</f>
        <v>MAMELUCO BLANCO TALLA L DELTAPLUS</v>
      </c>
      <c r="F159" s="158" t="s">
        <v>52</v>
      </c>
      <c r="G159" s="158" t="s">
        <v>67</v>
      </c>
      <c r="H159" s="74"/>
      <c r="I159" s="69">
        <v>1</v>
      </c>
    </row>
    <row r="160" spans="2:9" ht="15.75" x14ac:dyDescent="0.25">
      <c r="B160" s="169"/>
      <c r="C160" s="167">
        <v>45542</v>
      </c>
      <c r="D160" s="86" t="s">
        <v>12</v>
      </c>
      <c r="E160" s="158" t="str">
        <f>VLOOKUP(SALIDAS[[#This Row],[Código]],'LISTA DE CODIGOS'!$A:$E,2,FALSE)</f>
        <v>MAMELUCO BLANCO TALLA L DELTAPLUS</v>
      </c>
      <c r="F160" s="158" t="s">
        <v>45</v>
      </c>
      <c r="G160" s="158" t="s">
        <v>67</v>
      </c>
      <c r="H160" s="74"/>
      <c r="I160" s="69">
        <v>1</v>
      </c>
    </row>
    <row r="161" spans="2:9" ht="15.75" x14ac:dyDescent="0.25">
      <c r="B161" s="169"/>
      <c r="C161" s="167">
        <v>45547</v>
      </c>
      <c r="D161" s="86" t="s">
        <v>12</v>
      </c>
      <c r="E161" s="158" t="str">
        <f>VLOOKUP(SALIDAS[[#This Row],[Código]],'LISTA DE CODIGOS'!$A:$E,2,FALSE)</f>
        <v>MAMELUCO BLANCO TALLA L DELTAPLUS</v>
      </c>
      <c r="F161" s="158" t="s">
        <v>57</v>
      </c>
      <c r="G161" s="158" t="s">
        <v>67</v>
      </c>
      <c r="H161" s="74"/>
      <c r="I161" s="69">
        <v>1</v>
      </c>
    </row>
    <row r="162" spans="2:9" x14ac:dyDescent="0.25">
      <c r="B162" s="169"/>
      <c r="C162" s="167">
        <v>45547</v>
      </c>
      <c r="D162" s="159" t="s">
        <v>11</v>
      </c>
      <c r="E162" s="158" t="str">
        <f>VLOOKUP(SALIDAS[[#This Row],[Código]],'LISTA DE CODIGOS'!$A:$E,2,FALSE)</f>
        <v>CARTUCHOS 6003 GASES Y VAPORES (PAR)</v>
      </c>
      <c r="F162" s="158" t="s">
        <v>57</v>
      </c>
      <c r="G162" s="158" t="s">
        <v>67</v>
      </c>
      <c r="H162" s="74"/>
      <c r="I162" s="69">
        <v>1</v>
      </c>
    </row>
    <row r="163" spans="2:9" ht="15.75" x14ac:dyDescent="0.25">
      <c r="B163" s="174"/>
      <c r="C163" s="167">
        <v>45563</v>
      </c>
      <c r="D163" s="86" t="s">
        <v>12</v>
      </c>
      <c r="E163" s="158" t="str">
        <f>VLOOKUP(SALIDAS[[#This Row],[Código]],'LISTA DE CODIGOS'!$A:$E,2,FALSE)</f>
        <v>MAMELUCO BLANCO TALLA L DELTAPLUS</v>
      </c>
      <c r="F163" s="158" t="s">
        <v>52</v>
      </c>
      <c r="G163" s="158" t="s">
        <v>67</v>
      </c>
      <c r="H163" s="74"/>
      <c r="I163" s="69">
        <v>2</v>
      </c>
    </row>
    <row r="164" spans="2:9" ht="15.75" x14ac:dyDescent="0.25">
      <c r="B164" s="169"/>
      <c r="C164" s="167">
        <v>45563</v>
      </c>
      <c r="D164" s="86" t="s">
        <v>12</v>
      </c>
      <c r="E164" s="158" t="str">
        <f>VLOOKUP(SALIDAS[[#This Row],[Código]],'LISTA DE CODIGOS'!$A:$E,2,FALSE)</f>
        <v>MAMELUCO BLANCO TALLA L DELTAPLUS</v>
      </c>
      <c r="F164" s="158" t="s">
        <v>45</v>
      </c>
      <c r="G164" s="158" t="s">
        <v>67</v>
      </c>
      <c r="H164" s="74"/>
      <c r="I164" s="69">
        <v>2</v>
      </c>
    </row>
    <row r="165" spans="2:9" x14ac:dyDescent="0.25">
      <c r="B165" s="169"/>
      <c r="C165" s="167">
        <v>45563</v>
      </c>
      <c r="D165" s="159" t="s">
        <v>13</v>
      </c>
      <c r="E165" s="158" t="str">
        <f>VLOOKUP(SALIDAS[[#This Row],[Código]],'LISTA DE CODIGOS'!$A:$E,2,FALSE)</f>
        <v>GUANTES SHOWA 377 TALLA M (PAR)</v>
      </c>
      <c r="F165" s="158" t="s">
        <v>52</v>
      </c>
      <c r="G165" s="158" t="s">
        <v>67</v>
      </c>
      <c r="H165" s="74"/>
      <c r="I165" s="69">
        <v>1</v>
      </c>
    </row>
    <row r="166" spans="2:9" x14ac:dyDescent="0.25">
      <c r="B166" s="169"/>
      <c r="C166" s="167">
        <v>45563</v>
      </c>
      <c r="D166" s="159" t="s">
        <v>13</v>
      </c>
      <c r="E166" s="158" t="str">
        <f>VLOOKUP(SALIDAS[[#This Row],[Código]],'LISTA DE CODIGOS'!$A:$E,2,FALSE)</f>
        <v>GUANTES SHOWA 377 TALLA M (PAR)</v>
      </c>
      <c r="F166" s="158" t="s">
        <v>45</v>
      </c>
      <c r="G166" s="158" t="s">
        <v>67</v>
      </c>
      <c r="H166" s="74"/>
      <c r="I166" s="69">
        <v>1</v>
      </c>
    </row>
    <row r="167" spans="2:9" x14ac:dyDescent="0.25">
      <c r="B167" s="174"/>
      <c r="C167" s="167">
        <v>45574</v>
      </c>
      <c r="D167" s="159" t="s">
        <v>12</v>
      </c>
      <c r="E167" s="158" t="str">
        <f>VLOOKUP(SALIDAS[[#This Row],[Código]],'LISTA DE CODIGOS'!$A:$E,2,FALSE)</f>
        <v>MAMELUCO BLANCO TALLA L DELTAPLUS</v>
      </c>
      <c r="F167" s="158" t="s">
        <v>52</v>
      </c>
      <c r="G167" s="158" t="s">
        <v>67</v>
      </c>
      <c r="H167" s="74"/>
      <c r="I167" s="69">
        <v>1</v>
      </c>
    </row>
    <row r="168" spans="2:9" x14ac:dyDescent="0.25">
      <c r="B168" s="169"/>
      <c r="C168" s="167">
        <v>45574</v>
      </c>
      <c r="D168" s="159" t="s">
        <v>12</v>
      </c>
      <c r="E168" s="158" t="str">
        <f>VLOOKUP(SALIDAS[[#This Row],[Código]],'LISTA DE CODIGOS'!$A:$E,2,FALSE)</f>
        <v>MAMELUCO BLANCO TALLA L DELTAPLUS</v>
      </c>
      <c r="F168" s="158" t="s">
        <v>57</v>
      </c>
      <c r="G168" s="158" t="s">
        <v>67</v>
      </c>
      <c r="H168" s="74"/>
      <c r="I168" s="69">
        <v>1</v>
      </c>
    </row>
    <row r="169" spans="2:9" x14ac:dyDescent="0.25">
      <c r="B169" s="169"/>
      <c r="C169" s="167">
        <v>45577</v>
      </c>
      <c r="D169" s="159" t="s">
        <v>11</v>
      </c>
      <c r="E169" s="158" t="str">
        <f>VLOOKUP(SALIDAS[[#This Row],[Código]],'LISTA DE CODIGOS'!$A:$E,2,FALSE)</f>
        <v>CARTUCHOS 6003 GASES Y VAPORES (PAR)</v>
      </c>
      <c r="F169" s="158" t="s">
        <v>57</v>
      </c>
      <c r="G169" s="158" t="s">
        <v>67</v>
      </c>
      <c r="H169" s="74"/>
      <c r="I169" s="69">
        <v>1</v>
      </c>
    </row>
    <row r="170" spans="2:9" x14ac:dyDescent="0.25">
      <c r="B170" s="169"/>
      <c r="C170" s="167">
        <v>45577</v>
      </c>
      <c r="D170" s="159" t="s">
        <v>17</v>
      </c>
      <c r="E170" s="158" t="str">
        <f>VLOOKUP(SALIDAS[[#This Row],[Código]],'LISTA DE CODIGOS'!$A:$E,2,FALSE)</f>
        <v>LENTES DE SEGURIDAD TRANSPARENTES 3M</v>
      </c>
      <c r="F170" s="158" t="s">
        <v>57</v>
      </c>
      <c r="G170" s="158" t="s">
        <v>67</v>
      </c>
      <c r="H170" s="74"/>
      <c r="I170" s="69">
        <v>1</v>
      </c>
    </row>
    <row r="171" spans="2:9" x14ac:dyDescent="0.25">
      <c r="B171" s="174"/>
      <c r="C171" s="167">
        <v>45582</v>
      </c>
      <c r="D171" s="159" t="s">
        <v>15</v>
      </c>
      <c r="E171" s="158" t="str">
        <f>VLOOKUP(SALIDAS[[#This Row],[Código]],'LISTA DE CODIGOS'!$A:$E,2,FALSE)</f>
        <v>ROLLO DE PAÑO AZUL</v>
      </c>
      <c r="F171" s="158" t="s">
        <v>57</v>
      </c>
      <c r="G171" s="158" t="s">
        <v>63</v>
      </c>
      <c r="H171" s="74"/>
      <c r="I171" s="69">
        <v>1</v>
      </c>
    </row>
    <row r="172" spans="2:9" x14ac:dyDescent="0.25">
      <c r="B172" s="169"/>
      <c r="C172" s="167">
        <v>45582</v>
      </c>
      <c r="D172" s="159" t="s">
        <v>8</v>
      </c>
      <c r="E172" s="158" t="str">
        <f>VLOOKUP(SALIDAS[[#This Row],[Código]],'LISTA DE CODIGOS'!$A:$E,2,FALSE)</f>
        <v xml:space="preserve">GUANTES DE NITRILO (CAJA 50 PARES) TALLA M </v>
      </c>
      <c r="F172" s="158" t="s">
        <v>57</v>
      </c>
      <c r="G172" s="158" t="s">
        <v>63</v>
      </c>
      <c r="H172" s="74"/>
      <c r="I172" s="69">
        <v>1</v>
      </c>
    </row>
    <row r="173" spans="2:9" x14ac:dyDescent="0.25">
      <c r="B173" s="169"/>
      <c r="C173" s="167">
        <v>45583</v>
      </c>
      <c r="D173" s="159" t="s">
        <v>12</v>
      </c>
      <c r="E173" s="158" t="str">
        <f>VLOOKUP(SALIDAS[[#This Row],[Código]],'LISTA DE CODIGOS'!$A:$E,2,FALSE)</f>
        <v>MAMELUCO BLANCO TALLA L DELTAPLUS</v>
      </c>
      <c r="F173" s="158" t="s">
        <v>71</v>
      </c>
      <c r="G173" s="158" t="s">
        <v>63</v>
      </c>
      <c r="H173" s="74"/>
      <c r="I173" s="69">
        <v>1</v>
      </c>
    </row>
    <row r="174" spans="2:9" x14ac:dyDescent="0.25">
      <c r="B174" s="169"/>
      <c r="C174" s="167">
        <v>45583</v>
      </c>
      <c r="D174" s="159" t="s">
        <v>12</v>
      </c>
      <c r="E174" s="158" t="str">
        <f>VLOOKUP(SALIDAS[[#This Row],[Código]],'LISTA DE CODIGOS'!$A:$E,2,FALSE)</f>
        <v>MAMELUCO BLANCO TALLA L DELTAPLUS</v>
      </c>
      <c r="F174" s="158" t="s">
        <v>57</v>
      </c>
      <c r="G174" s="158" t="s">
        <v>63</v>
      </c>
      <c r="H174" s="74"/>
      <c r="I174" s="69">
        <v>1</v>
      </c>
    </row>
    <row r="175" spans="2:9" x14ac:dyDescent="0.25">
      <c r="B175" s="174"/>
      <c r="C175" s="167">
        <v>45583</v>
      </c>
      <c r="D175" s="159" t="s">
        <v>12</v>
      </c>
      <c r="E175" s="158" t="str">
        <f>VLOOKUP(SALIDAS[[#This Row],[Código]],'LISTA DE CODIGOS'!$A:$E,2,FALSE)</f>
        <v>MAMELUCO BLANCO TALLA L DELTAPLUS</v>
      </c>
      <c r="F175" s="158" t="s">
        <v>56</v>
      </c>
      <c r="G175" s="158" t="s">
        <v>63</v>
      </c>
      <c r="H175" s="74"/>
      <c r="I175" s="69">
        <v>1</v>
      </c>
    </row>
    <row r="176" spans="2:9" x14ac:dyDescent="0.25">
      <c r="B176" s="169"/>
      <c r="C176" s="167">
        <v>45583</v>
      </c>
      <c r="D176" s="159" t="s">
        <v>10</v>
      </c>
      <c r="E176" s="158" t="str">
        <f>VLOOKUP(SALIDAS[[#This Row],[Código]],'LISTA DE CODIGOS'!$A:$E,2,FALSE)</f>
        <v>FILTROS 7093 MORADO POLVO Y PARTICULAS (PAR)</v>
      </c>
      <c r="F176" s="158" t="s">
        <v>71</v>
      </c>
      <c r="G176" s="158" t="s">
        <v>67</v>
      </c>
      <c r="H176" s="74"/>
      <c r="I176" s="69">
        <v>1</v>
      </c>
    </row>
    <row r="177" spans="2:9" x14ac:dyDescent="0.25">
      <c r="B177" s="169"/>
      <c r="C177" s="167">
        <v>45583</v>
      </c>
      <c r="D177" s="159" t="s">
        <v>10</v>
      </c>
      <c r="E177" s="158" t="str">
        <f>VLOOKUP(SALIDAS[[#This Row],[Código]],'LISTA DE CODIGOS'!$A:$E,2,FALSE)</f>
        <v>FILTROS 7093 MORADO POLVO Y PARTICULAS (PAR)</v>
      </c>
      <c r="F177" s="158" t="s">
        <v>57</v>
      </c>
      <c r="G177" s="158" t="s">
        <v>67</v>
      </c>
      <c r="H177" s="74"/>
      <c r="I177" s="69">
        <v>1</v>
      </c>
    </row>
    <row r="178" spans="2:9" x14ac:dyDescent="0.25">
      <c r="B178" s="169"/>
      <c r="C178" s="167">
        <v>45583</v>
      </c>
      <c r="D178" s="159" t="s">
        <v>10</v>
      </c>
      <c r="E178" s="158" t="str">
        <f>VLOOKUP(SALIDAS[[#This Row],[Código]],'LISTA DE CODIGOS'!$A:$E,2,FALSE)</f>
        <v>FILTROS 7093 MORADO POLVO Y PARTICULAS (PAR)</v>
      </c>
      <c r="F178" s="158" t="s">
        <v>56</v>
      </c>
      <c r="G178" s="158" t="s">
        <v>67</v>
      </c>
      <c r="H178" s="74"/>
      <c r="I178" s="69">
        <v>1</v>
      </c>
    </row>
    <row r="179" spans="2:9" x14ac:dyDescent="0.25">
      <c r="B179" s="174"/>
      <c r="C179" s="167">
        <v>45583</v>
      </c>
      <c r="D179" s="159" t="s">
        <v>18</v>
      </c>
      <c r="E179" s="158" t="str">
        <f>VLOOKUP(SALIDAS[[#This Row],[Código]],'LISTA DE CODIGOS'!$A:$E,2,FALSE)</f>
        <v>BARBIQUEJOS CLUTE</v>
      </c>
      <c r="F179" s="158" t="s">
        <v>57</v>
      </c>
      <c r="G179" s="158" t="s">
        <v>67</v>
      </c>
      <c r="H179" s="74"/>
      <c r="I179" s="69">
        <v>1</v>
      </c>
    </row>
    <row r="180" spans="2:9" x14ac:dyDescent="0.25">
      <c r="B180" s="169"/>
      <c r="C180" s="167">
        <v>45583</v>
      </c>
      <c r="D180" s="159" t="s">
        <v>18</v>
      </c>
      <c r="E180" s="158" t="str">
        <f>VLOOKUP(SALIDAS[[#This Row],[Código]],'LISTA DE CODIGOS'!$A:$E,2,FALSE)</f>
        <v>BARBIQUEJOS CLUTE</v>
      </c>
      <c r="F180" s="158" t="s">
        <v>56</v>
      </c>
      <c r="G180" s="158" t="s">
        <v>67</v>
      </c>
      <c r="H180" s="74"/>
      <c r="I180" s="69">
        <v>1</v>
      </c>
    </row>
    <row r="181" spans="2:9" x14ac:dyDescent="0.25">
      <c r="B181" s="169"/>
      <c r="C181" s="167">
        <v>45583</v>
      </c>
      <c r="D181" s="159" t="s">
        <v>17</v>
      </c>
      <c r="E181" s="158" t="str">
        <f>VLOOKUP(SALIDAS[[#This Row],[Código]],'LISTA DE CODIGOS'!$A:$E,2,FALSE)</f>
        <v>LENTES DE SEGURIDAD TRANSPARENTES 3M</v>
      </c>
      <c r="F181" s="158" t="s">
        <v>71</v>
      </c>
      <c r="G181" s="158" t="s">
        <v>67</v>
      </c>
      <c r="H181" s="74"/>
      <c r="I181" s="69">
        <v>1</v>
      </c>
    </row>
    <row r="182" spans="2:9" x14ac:dyDescent="0.25">
      <c r="B182" s="169"/>
      <c r="C182" s="167">
        <v>45583</v>
      </c>
      <c r="D182" s="159" t="s">
        <v>14</v>
      </c>
      <c r="E182" s="158" t="str">
        <f>VLOOKUP(SALIDAS[[#This Row],[Código]],'LISTA DE CODIGOS'!$A:$E,2,FALSE)</f>
        <v>GUANTES DE BADANA CLUTE AMARILLO TALLA M (PAR)</v>
      </c>
      <c r="F182" s="158" t="s">
        <v>57</v>
      </c>
      <c r="G182" s="158" t="s">
        <v>67</v>
      </c>
      <c r="H182" s="74"/>
      <c r="I182" s="69">
        <v>1</v>
      </c>
    </row>
    <row r="183" spans="2:9" x14ac:dyDescent="0.25">
      <c r="B183" s="174"/>
      <c r="C183" s="167">
        <v>45583</v>
      </c>
      <c r="D183" s="159" t="s">
        <v>14</v>
      </c>
      <c r="E183" s="158" t="str">
        <f>VLOOKUP(SALIDAS[[#This Row],[Código]],'LISTA DE CODIGOS'!$A:$E,2,FALSE)</f>
        <v>GUANTES DE BADANA CLUTE AMARILLO TALLA M (PAR)</v>
      </c>
      <c r="F183" s="158" t="s">
        <v>56</v>
      </c>
      <c r="G183" s="158" t="s">
        <v>67</v>
      </c>
      <c r="H183" s="74"/>
      <c r="I183" s="69">
        <v>1</v>
      </c>
    </row>
    <row r="184" spans="2:9" x14ac:dyDescent="0.25">
      <c r="B184" s="169"/>
      <c r="C184" s="167">
        <v>45583</v>
      </c>
      <c r="D184" s="159" t="s">
        <v>14</v>
      </c>
      <c r="E184" s="158" t="str">
        <f>VLOOKUP(SALIDAS[[#This Row],[Código]],'LISTA DE CODIGOS'!$A:$E,2,FALSE)</f>
        <v>GUANTES DE BADANA CLUTE AMARILLO TALLA M (PAR)</v>
      </c>
      <c r="F184" s="158" t="s">
        <v>71</v>
      </c>
      <c r="G184" s="158" t="s">
        <v>67</v>
      </c>
      <c r="H184" s="74"/>
      <c r="I184" s="69">
        <v>1</v>
      </c>
    </row>
    <row r="185" spans="2:9" x14ac:dyDescent="0.25">
      <c r="B185" s="169"/>
      <c r="C185" s="167">
        <v>45583</v>
      </c>
      <c r="D185" s="159" t="s">
        <v>9</v>
      </c>
      <c r="E185" s="158" t="str">
        <f>VLOOKUP(SALIDAS[[#This Row],[Código]],'LISTA DE CODIGOS'!$A:$E,2,FALSE)</f>
        <v>TAPONES AUDITIVOS STEELPRO (PAR)</v>
      </c>
      <c r="F185" s="158" t="s">
        <v>56</v>
      </c>
      <c r="G185" s="158" t="s">
        <v>67</v>
      </c>
      <c r="H185" s="74"/>
      <c r="I185" s="69">
        <v>1</v>
      </c>
    </row>
    <row r="186" spans="2:9" x14ac:dyDescent="0.25">
      <c r="B186" s="169"/>
      <c r="C186" s="167">
        <v>45583</v>
      </c>
      <c r="D186" s="159" t="s">
        <v>9</v>
      </c>
      <c r="E186" s="158" t="str">
        <f>VLOOKUP(SALIDAS[[#This Row],[Código]],'LISTA DE CODIGOS'!$A:$E,2,FALSE)</f>
        <v>TAPONES AUDITIVOS STEELPRO (PAR)</v>
      </c>
      <c r="F186" s="158" t="s">
        <v>71</v>
      </c>
      <c r="G186" s="158" t="s">
        <v>67</v>
      </c>
      <c r="H186" s="74"/>
      <c r="I186" s="69">
        <v>1</v>
      </c>
    </row>
    <row r="187" spans="2:9" x14ac:dyDescent="0.25">
      <c r="B187" s="174"/>
      <c r="C187" s="167">
        <v>45590</v>
      </c>
      <c r="D187" s="159" t="s">
        <v>13</v>
      </c>
      <c r="E187" s="158" t="str">
        <f>VLOOKUP(SALIDAS[[#This Row],[Código]],'LISTA DE CODIGOS'!$A:$E,2,FALSE)</f>
        <v>GUANTES SHOWA 377 TALLA M (PAR)</v>
      </c>
      <c r="F187" s="158" t="s">
        <v>72</v>
      </c>
      <c r="G187" s="158" t="s">
        <v>67</v>
      </c>
      <c r="H187" s="74"/>
      <c r="I187" s="69">
        <v>1</v>
      </c>
    </row>
    <row r="188" spans="2:9" x14ac:dyDescent="0.25">
      <c r="B188" s="169"/>
      <c r="C188" s="167">
        <v>45590</v>
      </c>
      <c r="D188" s="159" t="s">
        <v>13</v>
      </c>
      <c r="E188" s="158" t="str">
        <f>VLOOKUP(SALIDAS[[#This Row],[Código]],'LISTA DE CODIGOS'!$A:$E,2,FALSE)</f>
        <v>GUANTES SHOWA 377 TALLA M (PAR)</v>
      </c>
      <c r="F188" s="158" t="s">
        <v>45</v>
      </c>
      <c r="G188" s="158" t="s">
        <v>67</v>
      </c>
      <c r="H188" s="74"/>
      <c r="I188" s="69">
        <v>1</v>
      </c>
    </row>
    <row r="189" spans="2:9" x14ac:dyDescent="0.25">
      <c r="B189" s="169"/>
      <c r="C189" s="167">
        <v>45590</v>
      </c>
      <c r="D189" s="159" t="s">
        <v>15</v>
      </c>
      <c r="E189" s="158" t="str">
        <f>VLOOKUP(SALIDAS[[#This Row],[Código]],'LISTA DE CODIGOS'!$A:$E,2,FALSE)</f>
        <v>ROLLO DE PAÑO AZUL</v>
      </c>
      <c r="F189" s="158" t="s">
        <v>45</v>
      </c>
      <c r="G189" s="158" t="s">
        <v>67</v>
      </c>
      <c r="H189" s="74"/>
      <c r="I189" s="69">
        <v>1</v>
      </c>
    </row>
    <row r="190" spans="2:9" x14ac:dyDescent="0.25">
      <c r="B190" s="169"/>
      <c r="C190" s="167">
        <v>45590</v>
      </c>
      <c r="D190" s="159" t="s">
        <v>12</v>
      </c>
      <c r="E190" s="158" t="str">
        <f>VLOOKUP(SALIDAS[[#This Row],[Código]],'LISTA DE CODIGOS'!$A:$E,2,FALSE)</f>
        <v>MAMELUCO BLANCO TALLA L DELTAPLUS</v>
      </c>
      <c r="F190" s="158" t="s">
        <v>45</v>
      </c>
      <c r="G190" s="158" t="s">
        <v>67</v>
      </c>
      <c r="H190" s="74"/>
      <c r="I190" s="69">
        <v>1</v>
      </c>
    </row>
    <row r="191" spans="2:9" x14ac:dyDescent="0.25">
      <c r="B191" s="174"/>
      <c r="C191" s="167">
        <v>45590</v>
      </c>
      <c r="D191" s="159" t="s">
        <v>12</v>
      </c>
      <c r="E191" s="158" t="str">
        <f>VLOOKUP(SALIDAS[[#This Row],[Código]],'LISTA DE CODIGOS'!$A:$E,2,FALSE)</f>
        <v>MAMELUCO BLANCO TALLA L DELTAPLUS</v>
      </c>
      <c r="F191" s="158" t="s">
        <v>72</v>
      </c>
      <c r="G191" s="158" t="s">
        <v>67</v>
      </c>
      <c r="H191" s="74"/>
      <c r="I191" s="69">
        <v>1</v>
      </c>
    </row>
    <row r="192" spans="2:9" x14ac:dyDescent="0.25">
      <c r="B192" s="169"/>
      <c r="C192" s="167">
        <v>45590</v>
      </c>
      <c r="D192" s="159" t="s">
        <v>12</v>
      </c>
      <c r="E192" s="158" t="str">
        <f>VLOOKUP(SALIDAS[[#This Row],[Código]],'LISTA DE CODIGOS'!$A:$E,2,FALSE)</f>
        <v>MAMELUCO BLANCO TALLA L DELTAPLUS</v>
      </c>
      <c r="F192" s="158" t="s">
        <v>45</v>
      </c>
      <c r="G192" s="158" t="s">
        <v>67</v>
      </c>
      <c r="H192" s="74"/>
      <c r="I192" s="69">
        <v>1</v>
      </c>
    </row>
    <row r="193" spans="2:9" x14ac:dyDescent="0.25">
      <c r="B193" s="169"/>
      <c r="C193" s="167">
        <v>45597</v>
      </c>
      <c r="D193" s="159" t="s">
        <v>12</v>
      </c>
      <c r="E193" s="158" t="str">
        <f>VLOOKUP(SALIDAS[[#This Row],[Código]],'LISTA DE CODIGOS'!$A:$E,2,FALSE)</f>
        <v>MAMELUCO BLANCO TALLA L DELTAPLUS</v>
      </c>
      <c r="F193" s="158" t="s">
        <v>57</v>
      </c>
      <c r="G193" s="158" t="s">
        <v>67</v>
      </c>
      <c r="H193" s="74"/>
      <c r="I193" s="69">
        <v>2</v>
      </c>
    </row>
    <row r="194" spans="2:9" x14ac:dyDescent="0.25">
      <c r="B194" s="169"/>
      <c r="C194" s="167">
        <v>45597</v>
      </c>
      <c r="D194" s="159" t="s">
        <v>12</v>
      </c>
      <c r="E194" s="158" t="str">
        <f>VLOOKUP(SALIDAS[[#This Row],[Código]],'LISTA DE CODIGOS'!$A:$E,2,FALSE)</f>
        <v>MAMELUCO BLANCO TALLA L DELTAPLUS</v>
      </c>
      <c r="F194" s="158" t="s">
        <v>52</v>
      </c>
      <c r="G194" s="158" t="s">
        <v>67</v>
      </c>
      <c r="H194" s="74"/>
      <c r="I194" s="69">
        <v>2</v>
      </c>
    </row>
    <row r="195" spans="2:9" x14ac:dyDescent="0.25">
      <c r="B195" s="169"/>
      <c r="C195" s="167">
        <v>45597</v>
      </c>
      <c r="D195" s="159" t="s">
        <v>10</v>
      </c>
      <c r="E195" s="158" t="str">
        <f>VLOOKUP(SALIDAS[[#This Row],[Código]],'LISTA DE CODIGOS'!$A:$E,2,FALSE)</f>
        <v>FILTROS 7093 MORADO POLVO Y PARTICULAS (PAR)</v>
      </c>
      <c r="F195" s="158" t="s">
        <v>57</v>
      </c>
      <c r="G195" s="158" t="s">
        <v>67</v>
      </c>
      <c r="H195" s="74"/>
      <c r="I195" s="69">
        <v>1</v>
      </c>
    </row>
    <row r="196" spans="2:9" x14ac:dyDescent="0.25">
      <c r="B196" s="169"/>
      <c r="C196" s="167">
        <v>45597</v>
      </c>
      <c r="D196" s="159" t="s">
        <v>10</v>
      </c>
      <c r="E196" s="158" t="str">
        <f>VLOOKUP(SALIDAS[[#This Row],[Código]],'LISTA DE CODIGOS'!$A:$E,2,FALSE)</f>
        <v>FILTROS 7093 MORADO POLVO Y PARTICULAS (PAR)</v>
      </c>
      <c r="F196" s="158" t="s">
        <v>52</v>
      </c>
      <c r="G196" s="158" t="s">
        <v>67</v>
      </c>
      <c r="H196" s="74"/>
      <c r="I196" s="69">
        <v>1</v>
      </c>
    </row>
    <row r="197" spans="2:9" x14ac:dyDescent="0.25">
      <c r="B197" s="169"/>
      <c r="C197" s="167">
        <v>45597</v>
      </c>
      <c r="D197" s="159" t="s">
        <v>11</v>
      </c>
      <c r="E197" s="158" t="str">
        <f>VLOOKUP(SALIDAS[[#This Row],[Código]],'LISTA DE CODIGOS'!$A:$E,2,FALSE)</f>
        <v>CARTUCHOS 6003 GASES Y VAPORES (PAR)</v>
      </c>
      <c r="F197" s="158" t="s">
        <v>52</v>
      </c>
      <c r="G197" s="158" t="s">
        <v>67</v>
      </c>
      <c r="H197" s="74"/>
      <c r="I197" s="69">
        <v>1</v>
      </c>
    </row>
    <row r="198" spans="2:9" x14ac:dyDescent="0.25">
      <c r="B198" s="169"/>
      <c r="C198" s="167">
        <v>45597</v>
      </c>
      <c r="D198" s="159" t="s">
        <v>16</v>
      </c>
      <c r="E198" s="158" t="str">
        <f>VLOOKUP(SALIDAS[[#This Row],[Código]],'LISTA DE CODIGOS'!$A:$E,2,FALSE)</f>
        <v>ADAPTADOR PARA FILTRO (PAR)</v>
      </c>
      <c r="F198" s="158" t="s">
        <v>52</v>
      </c>
      <c r="G198" s="158" t="s">
        <v>67</v>
      </c>
      <c r="H198" s="74"/>
      <c r="I198" s="69">
        <v>1</v>
      </c>
    </row>
    <row r="199" spans="2:9" x14ac:dyDescent="0.25">
      <c r="B199" s="169"/>
      <c r="C199" s="167">
        <v>45600</v>
      </c>
      <c r="D199" s="159" t="s">
        <v>12</v>
      </c>
      <c r="E199" s="158" t="str">
        <f>VLOOKUP(SALIDAS[[#This Row],[Código]],'LISTA DE CODIGOS'!$A:$E,2,FALSE)</f>
        <v>MAMELUCO BLANCO TALLA L DELTAPLUS</v>
      </c>
      <c r="F199" s="158" t="s">
        <v>57</v>
      </c>
      <c r="G199" s="158" t="s">
        <v>67</v>
      </c>
      <c r="H199" s="74"/>
      <c r="I199" s="69">
        <v>2</v>
      </c>
    </row>
    <row r="200" spans="2:9" x14ac:dyDescent="0.25">
      <c r="B200" s="169"/>
      <c r="C200" s="167">
        <v>45600</v>
      </c>
      <c r="D200" s="159" t="s">
        <v>12</v>
      </c>
      <c r="E200" s="158" t="str">
        <f>VLOOKUP(SALIDAS[[#This Row],[Código]],'LISTA DE CODIGOS'!$A:$E,2,FALSE)</f>
        <v>MAMELUCO BLANCO TALLA L DELTAPLUS</v>
      </c>
      <c r="F200" s="158" t="s">
        <v>52</v>
      </c>
      <c r="G200" s="158" t="s">
        <v>67</v>
      </c>
      <c r="H200" s="74"/>
      <c r="I200" s="69">
        <v>2</v>
      </c>
    </row>
    <row r="201" spans="2:9" x14ac:dyDescent="0.25">
      <c r="B201" s="169"/>
      <c r="C201" s="167">
        <v>45600</v>
      </c>
      <c r="D201" s="159" t="s">
        <v>13</v>
      </c>
      <c r="E201" s="158" t="str">
        <f>VLOOKUP(SALIDAS[[#This Row],[Código]],'LISTA DE CODIGOS'!$A:$E,2,FALSE)</f>
        <v>GUANTES SHOWA 377 TALLA M (PAR)</v>
      </c>
      <c r="F201" s="158" t="s">
        <v>52</v>
      </c>
      <c r="G201" s="158" t="s">
        <v>67</v>
      </c>
      <c r="H201" s="74"/>
      <c r="I201" s="69">
        <v>1</v>
      </c>
    </row>
    <row r="202" spans="2:9" x14ac:dyDescent="0.25">
      <c r="B202" s="169"/>
      <c r="C202" s="167">
        <v>45600</v>
      </c>
      <c r="D202" s="159" t="s">
        <v>14</v>
      </c>
      <c r="E202" s="158" t="str">
        <f>VLOOKUP(SALIDAS[[#This Row],[Código]],'LISTA DE CODIGOS'!$A:$E,2,FALSE)</f>
        <v>GUANTES DE BADANA CLUTE AMARILLO TALLA M (PAR)</v>
      </c>
      <c r="F202" s="158" t="s">
        <v>52</v>
      </c>
      <c r="G202" s="158" t="s">
        <v>67</v>
      </c>
      <c r="H202" s="74"/>
      <c r="I202" s="69">
        <v>1</v>
      </c>
    </row>
    <row r="203" spans="2:9" x14ac:dyDescent="0.25">
      <c r="B203" s="169"/>
      <c r="C203" s="167">
        <v>45604</v>
      </c>
      <c r="D203" s="159" t="s">
        <v>8</v>
      </c>
      <c r="E203" s="158" t="str">
        <f>VLOOKUP(SALIDAS[[#This Row],[Código]],'LISTA DE CODIGOS'!$A:$E,2,FALSE)</f>
        <v xml:space="preserve">GUANTES DE NITRILO (CAJA 50 PARES) TALLA M </v>
      </c>
      <c r="F203" s="158" t="s">
        <v>57</v>
      </c>
      <c r="G203" s="158" t="s">
        <v>67</v>
      </c>
      <c r="H203" s="74"/>
      <c r="I203" s="69">
        <v>1</v>
      </c>
    </row>
    <row r="204" spans="2:9" x14ac:dyDescent="0.25">
      <c r="B204" s="169"/>
      <c r="C204" s="167">
        <v>45604</v>
      </c>
      <c r="D204" s="159" t="s">
        <v>15</v>
      </c>
      <c r="E204" s="158" t="str">
        <f>VLOOKUP(SALIDAS[[#This Row],[Código]],'LISTA DE CODIGOS'!$A:$E,2,FALSE)</f>
        <v>ROLLO DE PAÑO AZUL</v>
      </c>
      <c r="F204" s="158" t="s">
        <v>57</v>
      </c>
      <c r="G204" s="158" t="s">
        <v>67</v>
      </c>
      <c r="H204" s="74"/>
      <c r="I204" s="69">
        <v>1</v>
      </c>
    </row>
    <row r="205" spans="2:9" x14ac:dyDescent="0.25">
      <c r="B205" s="169"/>
      <c r="C205" s="167">
        <v>45609</v>
      </c>
      <c r="D205" s="159" t="s">
        <v>12</v>
      </c>
      <c r="E205" s="158" t="str">
        <f>VLOOKUP(SALIDAS[[#This Row],[Código]],'LISTA DE CODIGOS'!$A:$E,2,FALSE)</f>
        <v>MAMELUCO BLANCO TALLA L DELTAPLUS</v>
      </c>
      <c r="F205" s="158" t="s">
        <v>45</v>
      </c>
      <c r="G205" s="158" t="s">
        <v>67</v>
      </c>
      <c r="H205" s="74"/>
      <c r="I205" s="69">
        <v>1</v>
      </c>
    </row>
    <row r="206" spans="2:9" x14ac:dyDescent="0.25">
      <c r="B206" s="169"/>
      <c r="C206" s="167">
        <v>45612</v>
      </c>
      <c r="D206" s="159" t="s">
        <v>12</v>
      </c>
      <c r="E206" s="158" t="str">
        <f>VLOOKUP(SALIDAS[[#This Row],[Código]],'LISTA DE CODIGOS'!$A:$E,2,FALSE)</f>
        <v>MAMELUCO BLANCO TALLA L DELTAPLUS</v>
      </c>
      <c r="F206" s="158" t="s">
        <v>45</v>
      </c>
      <c r="G206" s="158" t="s">
        <v>67</v>
      </c>
      <c r="H206" s="74"/>
      <c r="I206" s="69">
        <v>1</v>
      </c>
    </row>
    <row r="207" spans="2:9" x14ac:dyDescent="0.25">
      <c r="B207" s="169"/>
      <c r="C207" s="167">
        <v>45613</v>
      </c>
      <c r="D207" s="159" t="s">
        <v>13</v>
      </c>
      <c r="E207" s="158" t="str">
        <f>VLOOKUP(SALIDAS[[#This Row],[Código]],'LISTA DE CODIGOS'!$A:$E,2,FALSE)</f>
        <v>GUANTES SHOWA 377 TALLA M (PAR)</v>
      </c>
      <c r="F207" s="158" t="s">
        <v>45</v>
      </c>
      <c r="G207" s="158" t="s">
        <v>67</v>
      </c>
      <c r="H207" s="74"/>
      <c r="I207" s="69">
        <v>1</v>
      </c>
    </row>
    <row r="208" spans="2:9" x14ac:dyDescent="0.25">
      <c r="B208" s="169"/>
      <c r="C208" s="167">
        <v>45613</v>
      </c>
      <c r="D208" s="159" t="s">
        <v>12</v>
      </c>
      <c r="E208" s="158" t="str">
        <f>VLOOKUP(SALIDAS[[#This Row],[Código]],'LISTA DE CODIGOS'!$A:$E,2,FALSE)</f>
        <v>MAMELUCO BLANCO TALLA L DELTAPLUS</v>
      </c>
      <c r="F208" s="158" t="s">
        <v>45</v>
      </c>
      <c r="G208" s="158" t="s">
        <v>67</v>
      </c>
      <c r="H208" s="74"/>
      <c r="I208" s="69">
        <v>1</v>
      </c>
    </row>
    <row r="209" spans="2:9" x14ac:dyDescent="0.25">
      <c r="B209" s="169"/>
      <c r="C209" s="167">
        <v>45615</v>
      </c>
      <c r="D209" s="159" t="s">
        <v>12</v>
      </c>
      <c r="E209" s="158" t="str">
        <f>VLOOKUP(SALIDAS[[#This Row],[Código]],'LISTA DE CODIGOS'!$A:$E,2,FALSE)</f>
        <v>MAMELUCO BLANCO TALLA L DELTAPLUS</v>
      </c>
      <c r="F209" s="158" t="s">
        <v>68</v>
      </c>
      <c r="G209" s="158" t="s">
        <v>69</v>
      </c>
      <c r="H209" s="74"/>
      <c r="I209" s="69">
        <v>1</v>
      </c>
    </row>
    <row r="210" spans="2:9" x14ac:dyDescent="0.25">
      <c r="B210" s="169"/>
      <c r="C210" s="167">
        <v>45615</v>
      </c>
      <c r="D210" s="159" t="s">
        <v>18</v>
      </c>
      <c r="E210" s="158" t="str">
        <f>VLOOKUP(SALIDAS[[#This Row],[Código]],'LISTA DE CODIGOS'!$A:$E,2,FALSE)</f>
        <v>BARBIQUEJOS CLUTE</v>
      </c>
      <c r="F210" s="158" t="s">
        <v>68</v>
      </c>
      <c r="G210" s="158" t="s">
        <v>69</v>
      </c>
      <c r="H210" s="74"/>
      <c r="I210" s="69">
        <v>1</v>
      </c>
    </row>
    <row r="211" spans="2:9" x14ac:dyDescent="0.25">
      <c r="B211" s="169"/>
      <c r="C211" s="167">
        <v>45617</v>
      </c>
      <c r="D211" s="159" t="s">
        <v>12</v>
      </c>
      <c r="E211" s="158" t="str">
        <f>VLOOKUP(SALIDAS[[#This Row],[Código]],'LISTA DE CODIGOS'!$A:$E,2,FALSE)</f>
        <v>MAMELUCO BLANCO TALLA L DELTAPLUS</v>
      </c>
      <c r="F211" s="158" t="s">
        <v>57</v>
      </c>
      <c r="G211" s="158" t="s">
        <v>67</v>
      </c>
      <c r="H211" s="74"/>
      <c r="I211" s="69">
        <v>1</v>
      </c>
    </row>
    <row r="212" spans="2:9" x14ac:dyDescent="0.25">
      <c r="B212" s="169"/>
      <c r="C212" s="167">
        <v>45617</v>
      </c>
      <c r="D212" s="159" t="s">
        <v>13</v>
      </c>
      <c r="E212" s="158" t="str">
        <f>VLOOKUP(SALIDAS[[#This Row],[Código]],'LISTA DE CODIGOS'!$A:$E,2,FALSE)</f>
        <v>GUANTES SHOWA 377 TALLA M (PAR)</v>
      </c>
      <c r="F212" s="158" t="s">
        <v>57</v>
      </c>
      <c r="G212" s="158" t="s">
        <v>67</v>
      </c>
      <c r="H212" s="74"/>
      <c r="I212" s="69">
        <v>1</v>
      </c>
    </row>
    <row r="213" spans="2:9" x14ac:dyDescent="0.25">
      <c r="B213" s="169"/>
      <c r="C213" s="167">
        <v>45620</v>
      </c>
      <c r="D213" s="159" t="s">
        <v>8</v>
      </c>
      <c r="E213" s="158" t="str">
        <f>VLOOKUP(SALIDAS[[#This Row],[Código]],'LISTA DE CODIGOS'!$A:$E,2,FALSE)</f>
        <v xml:space="preserve">GUANTES DE NITRILO (CAJA 50 PARES) TALLA M </v>
      </c>
      <c r="F213" s="158" t="s">
        <v>52</v>
      </c>
      <c r="G213" s="158" t="s">
        <v>67</v>
      </c>
      <c r="H213" s="74"/>
      <c r="I213" s="69">
        <v>1</v>
      </c>
    </row>
    <row r="214" spans="2:9" x14ac:dyDescent="0.25">
      <c r="B214" s="169"/>
      <c r="C214" s="167">
        <v>45620</v>
      </c>
      <c r="D214" s="159" t="s">
        <v>15</v>
      </c>
      <c r="E214" s="158" t="str">
        <f>VLOOKUP(SALIDAS[[#This Row],[Código]],'LISTA DE CODIGOS'!$A:$E,2,FALSE)</f>
        <v>ROLLO DE PAÑO AZUL</v>
      </c>
      <c r="F214" s="158" t="s">
        <v>52</v>
      </c>
      <c r="G214" s="158" t="s">
        <v>67</v>
      </c>
      <c r="H214" s="74"/>
      <c r="I214" s="69">
        <v>1</v>
      </c>
    </row>
    <row r="215" spans="2:9" ht="15.75" x14ac:dyDescent="0.25">
      <c r="B215" s="169"/>
      <c r="C215" s="167"/>
      <c r="D215" s="86"/>
      <c r="E215" s="158" t="e">
        <f>VLOOKUP(SALIDAS[[#This Row],[Código]],'LISTA DE CODIGOS'!$A:$E,2,FALSE)</f>
        <v>#N/A</v>
      </c>
      <c r="F215" s="158"/>
      <c r="G215" s="158"/>
      <c r="H215" s="74"/>
      <c r="I215" s="69"/>
    </row>
    <row r="216" spans="2:9" ht="15.75" x14ac:dyDescent="0.25">
      <c r="B216" s="169"/>
      <c r="C216" s="167"/>
      <c r="D216" s="86"/>
      <c r="E216" s="158" t="e">
        <f>VLOOKUP(SALIDAS[[#This Row],[Código]],'LISTA DE CODIGOS'!$A:$E,2,FALSE)</f>
        <v>#N/A</v>
      </c>
      <c r="F216" s="158"/>
      <c r="G216" s="158"/>
      <c r="H216" s="74"/>
      <c r="I216" s="69"/>
    </row>
    <row r="217" spans="2:9" ht="15.75" x14ac:dyDescent="0.25">
      <c r="B217" s="169"/>
      <c r="C217" s="167"/>
      <c r="D217" s="86"/>
      <c r="E217" s="158" t="e">
        <f>VLOOKUP(SALIDAS[[#This Row],[Código]],'LISTA DE CODIGOS'!$A:$E,2,FALSE)</f>
        <v>#N/A</v>
      </c>
      <c r="F217" s="158"/>
      <c r="G217" s="158"/>
      <c r="H217" s="74"/>
      <c r="I217" s="69"/>
    </row>
    <row r="218" spans="2:9" ht="15.75" x14ac:dyDescent="0.25">
      <c r="B218" s="169"/>
      <c r="C218" s="167"/>
      <c r="D218" s="86"/>
      <c r="E218" s="158" t="e">
        <f>VLOOKUP(SALIDAS[[#This Row],[Código]],'LISTA DE CODIGOS'!$A:$E,2,FALSE)</f>
        <v>#N/A</v>
      </c>
      <c r="F218" s="158"/>
      <c r="G218" s="158"/>
      <c r="H218" s="74"/>
      <c r="I218" s="69"/>
    </row>
    <row r="219" spans="2:9" ht="15.75" x14ac:dyDescent="0.25">
      <c r="B219" s="169"/>
      <c r="C219" s="167"/>
      <c r="D219" s="86"/>
      <c r="E219" s="158" t="e">
        <f>VLOOKUP(SALIDAS[[#This Row],[Código]],'LISTA DE CODIGOS'!$A:$E,2,FALSE)</f>
        <v>#N/A</v>
      </c>
      <c r="F219" s="158"/>
      <c r="G219" s="158"/>
      <c r="H219" s="74"/>
      <c r="I219" s="69"/>
    </row>
    <row r="220" spans="2:9" ht="15.75" x14ac:dyDescent="0.25">
      <c r="B220" s="169"/>
      <c r="C220" s="167"/>
      <c r="D220" s="86"/>
      <c r="E220" s="158" t="e">
        <f>VLOOKUP(SALIDAS[[#This Row],[Código]],'LISTA DE CODIGOS'!$A:$E,2,FALSE)</f>
        <v>#N/A</v>
      </c>
      <c r="F220" s="158"/>
      <c r="G220" s="158"/>
      <c r="H220" s="74"/>
      <c r="I220" s="69"/>
    </row>
    <row r="221" spans="2:9" ht="15.75" x14ac:dyDescent="0.25">
      <c r="B221" s="169"/>
      <c r="C221" s="167"/>
      <c r="D221" s="86"/>
      <c r="E221" s="158" t="e">
        <f>VLOOKUP(SALIDAS[[#This Row],[Código]],'LISTA DE CODIGOS'!$A:$E,2,FALSE)</f>
        <v>#N/A</v>
      </c>
      <c r="F221" s="158"/>
      <c r="G221" s="158"/>
      <c r="H221" s="74"/>
      <c r="I221" s="69"/>
    </row>
    <row r="222" spans="2:9" ht="15.75" x14ac:dyDescent="0.25">
      <c r="B222" s="169"/>
      <c r="C222" s="167"/>
      <c r="D222" s="86"/>
      <c r="E222" s="158" t="e">
        <f>VLOOKUP(SALIDAS[[#This Row],[Código]],'LISTA DE CODIGOS'!$A:$E,2,FALSE)</f>
        <v>#N/A</v>
      </c>
      <c r="F222" s="158"/>
      <c r="G222" s="158"/>
      <c r="H222" s="74"/>
      <c r="I222" s="69"/>
    </row>
    <row r="223" spans="2:9" ht="15.75" x14ac:dyDescent="0.25">
      <c r="B223" s="169"/>
      <c r="C223" s="167"/>
      <c r="D223" s="86"/>
      <c r="E223" s="158" t="e">
        <f>VLOOKUP(SALIDAS[[#This Row],[Código]],'LISTA DE CODIGOS'!$A:$E,2,FALSE)</f>
        <v>#N/A</v>
      </c>
      <c r="F223" s="158"/>
      <c r="G223" s="158"/>
      <c r="H223" s="74"/>
      <c r="I223" s="69"/>
    </row>
    <row r="224" spans="2:9" ht="15.75" x14ac:dyDescent="0.25">
      <c r="B224" s="169"/>
      <c r="C224" s="167"/>
      <c r="D224" s="86"/>
      <c r="E224" s="158" t="e">
        <f>VLOOKUP(SALIDAS[[#This Row],[Código]],'LISTA DE CODIGOS'!$A:$E,2,FALSE)</f>
        <v>#N/A</v>
      </c>
      <c r="F224" s="158"/>
      <c r="G224" s="158"/>
      <c r="H224" s="74"/>
      <c r="I224" s="69"/>
    </row>
    <row r="225" spans="2:9" ht="15.75" x14ac:dyDescent="0.25">
      <c r="B225" s="169"/>
      <c r="C225" s="167"/>
      <c r="D225" s="86"/>
      <c r="E225" s="158" t="e">
        <f>VLOOKUP(SALIDAS[[#This Row],[Código]],'LISTA DE CODIGOS'!$A:$E,2,FALSE)</f>
        <v>#N/A</v>
      </c>
      <c r="F225" s="158"/>
      <c r="G225" s="158"/>
      <c r="H225" s="74"/>
      <c r="I225" s="69"/>
    </row>
    <row r="226" spans="2:9" ht="15.75" x14ac:dyDescent="0.25">
      <c r="B226" s="169"/>
      <c r="C226" s="167"/>
      <c r="D226" s="86"/>
      <c r="E226" s="158" t="e">
        <f>VLOOKUP(SALIDAS[[#This Row],[Código]],'LISTA DE CODIGOS'!$A:$E,2,FALSE)</f>
        <v>#N/A</v>
      </c>
      <c r="F226" s="158"/>
      <c r="G226" s="158"/>
      <c r="H226" s="74"/>
      <c r="I226" s="69"/>
    </row>
    <row r="227" spans="2:9" ht="15.75" x14ac:dyDescent="0.25">
      <c r="B227" s="169"/>
      <c r="C227" s="167"/>
      <c r="D227" s="86"/>
      <c r="E227" s="158" t="e">
        <f>VLOOKUP(SALIDAS[[#This Row],[Código]],'LISTA DE CODIGOS'!$A:$E,2,FALSE)</f>
        <v>#N/A</v>
      </c>
      <c r="F227" s="158"/>
      <c r="G227" s="158"/>
      <c r="H227" s="74"/>
      <c r="I227" s="69"/>
    </row>
    <row r="228" spans="2:9" ht="15.75" x14ac:dyDescent="0.25">
      <c r="B228" s="169"/>
      <c r="C228" s="167"/>
      <c r="D228" s="86"/>
      <c r="E228" s="158" t="e">
        <f>VLOOKUP(SALIDAS[[#This Row],[Código]],'LISTA DE CODIGOS'!$A:$E,2,FALSE)</f>
        <v>#N/A</v>
      </c>
      <c r="F228" s="158"/>
      <c r="G228" s="158"/>
      <c r="H228" s="74"/>
      <c r="I228" s="69"/>
    </row>
    <row r="229" spans="2:9" ht="15.75" x14ac:dyDescent="0.25">
      <c r="B229" s="169"/>
      <c r="C229" s="167"/>
      <c r="D229" s="86"/>
      <c r="E229" s="158" t="e">
        <f>VLOOKUP(SALIDAS[[#This Row],[Código]],'LISTA DE CODIGOS'!$A:$E,2,FALSE)</f>
        <v>#N/A</v>
      </c>
      <c r="F229" s="158"/>
      <c r="G229" s="158"/>
      <c r="H229" s="74"/>
      <c r="I229" s="69"/>
    </row>
    <row r="230" spans="2:9" ht="15.75" x14ac:dyDescent="0.25">
      <c r="B230" s="169"/>
      <c r="C230" s="167"/>
      <c r="D230" s="86"/>
      <c r="E230" s="158" t="e">
        <f>VLOOKUP(SALIDAS[[#This Row],[Código]],'LISTA DE CODIGOS'!$A:$E,2,FALSE)</f>
        <v>#N/A</v>
      </c>
      <c r="F230" s="158"/>
      <c r="G230" s="158"/>
      <c r="H230" s="74"/>
      <c r="I230" s="69"/>
    </row>
    <row r="231" spans="2:9" ht="15.75" x14ac:dyDescent="0.25">
      <c r="B231" s="169"/>
      <c r="C231" s="167"/>
      <c r="D231" s="86"/>
      <c r="E231" s="158" t="e">
        <f>VLOOKUP(SALIDAS[[#This Row],[Código]],'LISTA DE CODIGOS'!$A:$E,2,FALSE)</f>
        <v>#N/A</v>
      </c>
      <c r="F231" s="158"/>
      <c r="G231" s="158"/>
      <c r="H231" s="74"/>
      <c r="I231" s="69"/>
    </row>
    <row r="232" spans="2:9" ht="15.75" x14ac:dyDescent="0.25">
      <c r="B232" s="169"/>
      <c r="C232" s="167"/>
      <c r="D232" s="86"/>
      <c r="E232" s="158" t="e">
        <f>VLOOKUP(SALIDAS[[#This Row],[Código]],'LISTA DE CODIGOS'!$A:$E,2,FALSE)</f>
        <v>#N/A</v>
      </c>
      <c r="F232" s="158"/>
      <c r="G232" s="158"/>
      <c r="H232" s="74"/>
      <c r="I232" s="69"/>
    </row>
    <row r="233" spans="2:9" ht="15.75" x14ac:dyDescent="0.25">
      <c r="B233" s="169"/>
      <c r="C233" s="167"/>
      <c r="D233" s="86"/>
      <c r="E233" s="158" t="e">
        <f>VLOOKUP(SALIDAS[[#This Row],[Código]],'LISTA DE CODIGOS'!$A:$E,2,FALSE)</f>
        <v>#N/A</v>
      </c>
      <c r="F233" s="158"/>
      <c r="G233" s="158"/>
      <c r="H233" s="74"/>
      <c r="I233" s="69"/>
    </row>
    <row r="234" spans="2:9" ht="15.75" x14ac:dyDescent="0.25">
      <c r="B234" s="169"/>
      <c r="C234" s="167"/>
      <c r="D234" s="86"/>
      <c r="E234" s="158" t="e">
        <f>VLOOKUP(SALIDAS[[#This Row],[Código]],'LISTA DE CODIGOS'!$A:$E,2,FALSE)</f>
        <v>#N/A</v>
      </c>
      <c r="F234" s="158"/>
      <c r="G234" s="158"/>
      <c r="H234" s="74"/>
      <c r="I234" s="69"/>
    </row>
    <row r="235" spans="2:9" ht="15.75" x14ac:dyDescent="0.25">
      <c r="B235" s="169"/>
      <c r="C235" s="167"/>
      <c r="D235" s="86"/>
      <c r="E235" s="158" t="e">
        <f>VLOOKUP(SALIDAS[[#This Row],[Código]],'LISTA DE CODIGOS'!$A:$E,2,FALSE)</f>
        <v>#N/A</v>
      </c>
      <c r="F235" s="158"/>
      <c r="G235" s="158"/>
      <c r="H235" s="74"/>
      <c r="I235" s="69"/>
    </row>
    <row r="236" spans="2:9" ht="15.75" x14ac:dyDescent="0.25">
      <c r="B236" s="169"/>
      <c r="C236" s="167"/>
      <c r="D236" s="86"/>
      <c r="E236" s="158" t="e">
        <f>VLOOKUP(SALIDAS[[#This Row],[Código]],'LISTA DE CODIGOS'!$A:$E,2,FALSE)</f>
        <v>#N/A</v>
      </c>
      <c r="F236" s="158"/>
      <c r="G236" s="158"/>
      <c r="H236" s="74"/>
      <c r="I236" s="69"/>
    </row>
    <row r="237" spans="2:9" ht="15.75" x14ac:dyDescent="0.25">
      <c r="B237" s="169"/>
      <c r="C237" s="167"/>
      <c r="D237" s="86"/>
      <c r="E237" s="158" t="e">
        <f>VLOOKUP(SALIDAS[[#This Row],[Código]],'LISTA DE CODIGOS'!$A:$E,2,FALSE)</f>
        <v>#N/A</v>
      </c>
      <c r="F237" s="158"/>
      <c r="G237" s="158"/>
      <c r="H237" s="74"/>
      <c r="I237" s="69"/>
    </row>
    <row r="238" spans="2:9" ht="15.75" x14ac:dyDescent="0.25">
      <c r="B238" s="169"/>
      <c r="C238" s="167"/>
      <c r="D238" s="86"/>
      <c r="E238" s="158" t="e">
        <f>VLOOKUP(SALIDAS[[#This Row],[Código]],'LISTA DE CODIGOS'!$A:$E,2,FALSE)</f>
        <v>#N/A</v>
      </c>
      <c r="F238" s="158"/>
      <c r="G238" s="158"/>
      <c r="H238" s="74"/>
      <c r="I238" s="69"/>
    </row>
    <row r="239" spans="2:9" ht="15.75" x14ac:dyDescent="0.25">
      <c r="B239" s="169"/>
      <c r="C239" s="167"/>
      <c r="D239" s="86"/>
      <c r="E239" s="158" t="e">
        <f>VLOOKUP(SALIDAS[[#This Row],[Código]],'LISTA DE CODIGOS'!$A:$E,2,FALSE)</f>
        <v>#N/A</v>
      </c>
      <c r="F239" s="158"/>
      <c r="G239" s="158"/>
      <c r="H239" s="74"/>
      <c r="I239" s="69"/>
    </row>
    <row r="240" spans="2:9" ht="15.75" x14ac:dyDescent="0.25">
      <c r="B240" s="169"/>
      <c r="C240" s="167"/>
      <c r="D240" s="86"/>
      <c r="E240" s="158" t="e">
        <f>VLOOKUP(SALIDAS[[#This Row],[Código]],'LISTA DE CODIGOS'!$A:$E,2,FALSE)</f>
        <v>#N/A</v>
      </c>
      <c r="F240" s="158"/>
      <c r="G240" s="158"/>
      <c r="H240" s="74"/>
      <c r="I240" s="69"/>
    </row>
    <row r="241" spans="2:9" ht="15.75" x14ac:dyDescent="0.25">
      <c r="B241" s="169"/>
      <c r="C241" s="167"/>
      <c r="D241" s="86"/>
      <c r="E241" s="158" t="e">
        <f>VLOOKUP(SALIDAS[[#This Row],[Código]],'LISTA DE CODIGOS'!$A:$E,2,FALSE)</f>
        <v>#N/A</v>
      </c>
      <c r="F241" s="158"/>
      <c r="G241" s="158"/>
      <c r="H241" s="74"/>
      <c r="I241" s="69"/>
    </row>
    <row r="242" spans="2:9" ht="15.75" x14ac:dyDescent="0.25">
      <c r="B242" s="169"/>
      <c r="C242" s="167"/>
      <c r="D242" s="86"/>
      <c r="E242" s="158" t="e">
        <f>VLOOKUP(SALIDAS[[#This Row],[Código]],'LISTA DE CODIGOS'!$A:$E,2,FALSE)</f>
        <v>#N/A</v>
      </c>
      <c r="F242" s="158"/>
      <c r="G242" s="158"/>
      <c r="H242" s="74"/>
      <c r="I242" s="69"/>
    </row>
    <row r="243" spans="2:9" ht="15.75" x14ac:dyDescent="0.25">
      <c r="B243" s="169"/>
      <c r="C243" s="167"/>
      <c r="D243" s="86"/>
      <c r="E243" s="158" t="e">
        <f>VLOOKUP(SALIDAS[[#This Row],[Código]],'LISTA DE CODIGOS'!$A:$E,2,FALSE)</f>
        <v>#N/A</v>
      </c>
      <c r="F243" s="158"/>
      <c r="G243" s="158"/>
      <c r="H243" s="74"/>
      <c r="I243" s="69"/>
    </row>
    <row r="244" spans="2:9" ht="15.75" x14ac:dyDescent="0.25">
      <c r="B244" s="169"/>
      <c r="C244" s="167"/>
      <c r="D244" s="86"/>
      <c r="E244" s="158" t="e">
        <f>VLOOKUP(SALIDAS[[#This Row],[Código]],'LISTA DE CODIGOS'!$A:$E,2,FALSE)</f>
        <v>#N/A</v>
      </c>
      <c r="F244" s="158"/>
      <c r="G244" s="158"/>
      <c r="H244" s="74"/>
      <c r="I244" s="69"/>
    </row>
    <row r="245" spans="2:9" ht="15.75" x14ac:dyDescent="0.25">
      <c r="B245" s="169"/>
      <c r="C245" s="167"/>
      <c r="D245" s="86"/>
      <c r="E245" s="158" t="e">
        <f>VLOOKUP(SALIDAS[[#This Row],[Código]],'LISTA DE CODIGOS'!$A:$E,2,FALSE)</f>
        <v>#N/A</v>
      </c>
      <c r="F245" s="158"/>
      <c r="G245" s="158"/>
      <c r="H245" s="74"/>
      <c r="I245" s="69"/>
    </row>
    <row r="246" spans="2:9" ht="15.75" x14ac:dyDescent="0.25">
      <c r="B246" s="169"/>
      <c r="C246" s="167"/>
      <c r="D246" s="86"/>
      <c r="E246" s="158" t="e">
        <f>VLOOKUP(SALIDAS[[#This Row],[Código]],'LISTA DE CODIGOS'!$A:$E,2,FALSE)</f>
        <v>#N/A</v>
      </c>
      <c r="F246" s="158"/>
      <c r="G246" s="158"/>
      <c r="H246" s="74"/>
      <c r="I246" s="69"/>
    </row>
    <row r="247" spans="2:9" ht="15.75" x14ac:dyDescent="0.25">
      <c r="B247" s="169"/>
      <c r="C247" s="167"/>
      <c r="D247" s="86"/>
      <c r="E247" s="158" t="e">
        <f>VLOOKUP(SALIDAS[[#This Row],[Código]],'LISTA DE CODIGOS'!$A:$E,2,FALSE)</f>
        <v>#N/A</v>
      </c>
      <c r="F247" s="158"/>
      <c r="G247" s="158"/>
      <c r="H247" s="74"/>
      <c r="I247" s="69"/>
    </row>
    <row r="248" spans="2:9" ht="15.75" x14ac:dyDescent="0.25">
      <c r="B248" s="169"/>
      <c r="C248" s="167"/>
      <c r="D248" s="86"/>
      <c r="E248" s="158" t="e">
        <f>VLOOKUP(SALIDAS[[#This Row],[Código]],'LISTA DE CODIGOS'!$A:$E,2,FALSE)</f>
        <v>#N/A</v>
      </c>
      <c r="F248" s="158"/>
      <c r="G248" s="158"/>
      <c r="H248" s="74"/>
      <c r="I248" s="69"/>
    </row>
    <row r="249" spans="2:9" ht="15.75" x14ac:dyDescent="0.25">
      <c r="B249" s="169"/>
      <c r="C249" s="167"/>
      <c r="D249" s="86"/>
      <c r="E249" s="158" t="e">
        <f>VLOOKUP(SALIDAS[[#This Row],[Código]],'LISTA DE CODIGOS'!$A:$E,2,FALSE)</f>
        <v>#N/A</v>
      </c>
      <c r="F249" s="158"/>
      <c r="G249" s="158"/>
      <c r="H249" s="74"/>
      <c r="I249" s="69"/>
    </row>
    <row r="250" spans="2:9" ht="15.75" x14ac:dyDescent="0.25">
      <c r="B250" s="169"/>
      <c r="C250" s="167"/>
      <c r="D250" s="86"/>
      <c r="E250" s="158" t="e">
        <f>VLOOKUP(SALIDAS[[#This Row],[Código]],'LISTA DE CODIGOS'!$A:$E,2,FALSE)</f>
        <v>#N/A</v>
      </c>
      <c r="F250" s="158"/>
      <c r="G250" s="158"/>
      <c r="H250" s="74"/>
      <c r="I250" s="69"/>
    </row>
    <row r="251" spans="2:9" ht="15.75" x14ac:dyDescent="0.25">
      <c r="B251" s="169"/>
      <c r="C251" s="167"/>
      <c r="D251" s="86"/>
      <c r="E251" s="158" t="e">
        <f>VLOOKUP(SALIDAS[[#This Row],[Código]],'LISTA DE CODIGOS'!$A:$E,2,FALSE)</f>
        <v>#N/A</v>
      </c>
      <c r="F251" s="158"/>
      <c r="G251" s="158"/>
      <c r="H251" s="74"/>
      <c r="I251" s="69"/>
    </row>
    <row r="252" spans="2:9" ht="15.75" x14ac:dyDescent="0.25">
      <c r="B252" s="169"/>
      <c r="C252" s="167"/>
      <c r="D252" s="86"/>
      <c r="E252" s="158" t="e">
        <f>VLOOKUP(SALIDAS[[#This Row],[Código]],'LISTA DE CODIGOS'!$A:$E,2,FALSE)</f>
        <v>#N/A</v>
      </c>
      <c r="F252" s="158"/>
      <c r="G252" s="158"/>
      <c r="H252" s="74"/>
      <c r="I252" s="69"/>
    </row>
    <row r="253" spans="2:9" ht="15.75" x14ac:dyDescent="0.25">
      <c r="B253" s="169"/>
      <c r="C253" s="167"/>
      <c r="D253" s="86"/>
      <c r="E253" s="158" t="e">
        <f>VLOOKUP(SALIDAS[[#This Row],[Código]],'LISTA DE CODIGOS'!$A:$E,2,FALSE)</f>
        <v>#N/A</v>
      </c>
      <c r="F253" s="158"/>
      <c r="G253" s="158"/>
      <c r="H253" s="74"/>
      <c r="I253" s="69"/>
    </row>
    <row r="254" spans="2:9" ht="15.75" x14ac:dyDescent="0.25">
      <c r="B254" s="169"/>
      <c r="C254" s="167"/>
      <c r="D254" s="86"/>
      <c r="E254" s="158" t="e">
        <f>VLOOKUP(SALIDAS[[#This Row],[Código]],'LISTA DE CODIGOS'!$A:$E,2,FALSE)</f>
        <v>#N/A</v>
      </c>
      <c r="F254" s="158"/>
      <c r="G254" s="158"/>
      <c r="H254" s="74"/>
      <c r="I254" s="69"/>
    </row>
    <row r="255" spans="2:9" ht="15.75" x14ac:dyDescent="0.25">
      <c r="B255" s="169"/>
      <c r="C255" s="167"/>
      <c r="D255" s="86"/>
      <c r="E255" s="158" t="e">
        <f>VLOOKUP(SALIDAS[[#This Row],[Código]],'LISTA DE CODIGOS'!$A:$E,2,FALSE)</f>
        <v>#N/A</v>
      </c>
      <c r="F255" s="158"/>
      <c r="G255" s="158"/>
      <c r="H255" s="74"/>
      <c r="I255" s="69"/>
    </row>
    <row r="256" spans="2:9" ht="15.75" x14ac:dyDescent="0.25">
      <c r="B256" s="169"/>
      <c r="C256" s="167"/>
      <c r="D256" s="86"/>
      <c r="E256" s="158" t="e">
        <f>VLOOKUP(SALIDAS[[#This Row],[Código]],'LISTA DE CODIGOS'!$A:$E,2,FALSE)</f>
        <v>#N/A</v>
      </c>
      <c r="F256" s="158"/>
      <c r="G256" s="158"/>
      <c r="H256" s="74"/>
      <c r="I256" s="69"/>
    </row>
    <row r="257" spans="2:9" ht="15.75" x14ac:dyDescent="0.25">
      <c r="B257" s="169"/>
      <c r="C257" s="167"/>
      <c r="D257" s="86"/>
      <c r="E257" s="158" t="e">
        <f>VLOOKUP(SALIDAS[[#This Row],[Código]],'LISTA DE CODIGOS'!$A:$E,2,FALSE)</f>
        <v>#N/A</v>
      </c>
      <c r="F257" s="158"/>
      <c r="G257" s="158"/>
      <c r="H257" s="74"/>
      <c r="I257" s="69"/>
    </row>
    <row r="258" spans="2:9" ht="15.75" x14ac:dyDescent="0.25">
      <c r="B258" s="169"/>
      <c r="C258" s="167"/>
      <c r="D258" s="86"/>
      <c r="E258" s="158" t="e">
        <f>VLOOKUP(SALIDAS[[#This Row],[Código]],'LISTA DE CODIGOS'!$A:$E,2,FALSE)</f>
        <v>#N/A</v>
      </c>
      <c r="F258" s="158"/>
      <c r="G258" s="158"/>
      <c r="H258" s="74"/>
      <c r="I258" s="69"/>
    </row>
    <row r="259" spans="2:9" ht="15.75" x14ac:dyDescent="0.25">
      <c r="B259" s="169"/>
      <c r="C259" s="167"/>
      <c r="D259" s="86"/>
      <c r="E259" s="158" t="e">
        <f>VLOOKUP(SALIDAS[[#This Row],[Código]],'LISTA DE CODIGOS'!$A:$E,2,FALSE)</f>
        <v>#N/A</v>
      </c>
      <c r="F259" s="158"/>
      <c r="G259" s="158"/>
      <c r="H259" s="74"/>
      <c r="I259" s="69"/>
    </row>
    <row r="260" spans="2:9" ht="15.75" x14ac:dyDescent="0.25">
      <c r="B260" s="169"/>
      <c r="C260" s="167"/>
      <c r="D260" s="86"/>
      <c r="E260" s="158" t="e">
        <f>VLOOKUP(SALIDAS[[#This Row],[Código]],'LISTA DE CODIGOS'!$A:$E,2,FALSE)</f>
        <v>#N/A</v>
      </c>
      <c r="F260" s="158"/>
      <c r="G260" s="158"/>
      <c r="H260" s="74"/>
      <c r="I260" s="69"/>
    </row>
    <row r="261" spans="2:9" ht="15.75" x14ac:dyDescent="0.25">
      <c r="B261" s="169"/>
      <c r="C261" s="167"/>
      <c r="D261" s="86"/>
      <c r="E261" s="158" t="e">
        <f>VLOOKUP(SALIDAS[[#This Row],[Código]],'LISTA DE CODIGOS'!$A:$E,2,FALSE)</f>
        <v>#N/A</v>
      </c>
      <c r="F261" s="158"/>
      <c r="G261" s="158"/>
      <c r="H261" s="74"/>
      <c r="I261" s="69"/>
    </row>
    <row r="262" spans="2:9" ht="15.75" x14ac:dyDescent="0.25">
      <c r="B262" s="169"/>
      <c r="C262" s="167"/>
      <c r="D262" s="86"/>
      <c r="E262" s="158" t="e">
        <f>VLOOKUP(SALIDAS[[#This Row],[Código]],'LISTA DE CODIGOS'!$A:$E,2,FALSE)</f>
        <v>#N/A</v>
      </c>
      <c r="F262" s="158"/>
      <c r="G262" s="158"/>
      <c r="H262" s="74"/>
      <c r="I262" s="69"/>
    </row>
    <row r="263" spans="2:9" ht="15.75" x14ac:dyDescent="0.25">
      <c r="B263" s="169"/>
      <c r="C263" s="167"/>
      <c r="D263" s="86"/>
      <c r="E263" s="158" t="e">
        <f>VLOOKUP(SALIDAS[[#This Row],[Código]],'LISTA DE CODIGOS'!$A:$E,2,FALSE)</f>
        <v>#N/A</v>
      </c>
      <c r="F263" s="158"/>
      <c r="G263" s="158"/>
      <c r="H263" s="74"/>
      <c r="I263" s="69"/>
    </row>
    <row r="264" spans="2:9" ht="15.75" x14ac:dyDescent="0.25">
      <c r="B264" s="169"/>
      <c r="C264" s="167"/>
      <c r="D264" s="86"/>
      <c r="E264" s="158" t="e">
        <f>VLOOKUP(SALIDAS[[#This Row],[Código]],'LISTA DE CODIGOS'!$A:$E,2,FALSE)</f>
        <v>#N/A</v>
      </c>
      <c r="F264" s="158"/>
      <c r="G264" s="158"/>
      <c r="H264" s="74"/>
      <c r="I264" s="69"/>
    </row>
    <row r="265" spans="2:9" ht="15.75" x14ac:dyDescent="0.25">
      <c r="B265" s="169"/>
      <c r="C265" s="167"/>
      <c r="D265" s="86"/>
      <c r="E265" s="158" t="e">
        <f>VLOOKUP(SALIDAS[[#This Row],[Código]],'LISTA DE CODIGOS'!$A:$E,2,FALSE)</f>
        <v>#N/A</v>
      </c>
      <c r="F265" s="158"/>
      <c r="G265" s="158"/>
      <c r="H265" s="74"/>
      <c r="I265" s="69"/>
    </row>
    <row r="266" spans="2:9" ht="15.75" x14ac:dyDescent="0.25">
      <c r="B266" s="169"/>
      <c r="C266" s="167"/>
      <c r="D266" s="86"/>
      <c r="E266" s="158" t="e">
        <f>VLOOKUP(SALIDAS[[#This Row],[Código]],'LISTA DE CODIGOS'!$A:$E,2,FALSE)</f>
        <v>#N/A</v>
      </c>
      <c r="F266" s="158"/>
      <c r="G266" s="158"/>
      <c r="H266" s="74"/>
      <c r="I266" s="69"/>
    </row>
    <row r="267" spans="2:9" ht="15.75" x14ac:dyDescent="0.25">
      <c r="B267" s="169"/>
      <c r="C267" s="167"/>
      <c r="D267" s="86"/>
      <c r="E267" s="158" t="e">
        <f>VLOOKUP(SALIDAS[[#This Row],[Código]],'LISTA DE CODIGOS'!$A:$E,2,FALSE)</f>
        <v>#N/A</v>
      </c>
      <c r="F267" s="158"/>
      <c r="G267" s="158"/>
      <c r="H267" s="74"/>
      <c r="I267" s="69"/>
    </row>
    <row r="268" spans="2:9" ht="15.75" x14ac:dyDescent="0.25">
      <c r="B268" s="169"/>
      <c r="C268" s="167"/>
      <c r="D268" s="86"/>
      <c r="E268" s="158" t="e">
        <f>VLOOKUP(SALIDAS[[#This Row],[Código]],'LISTA DE CODIGOS'!$A:$E,2,FALSE)</f>
        <v>#N/A</v>
      </c>
      <c r="F268" s="158"/>
      <c r="G268" s="158"/>
      <c r="H268" s="74"/>
      <c r="I268" s="69"/>
    </row>
    <row r="269" spans="2:9" ht="15.75" x14ac:dyDescent="0.25">
      <c r="B269" s="169"/>
      <c r="C269" s="167"/>
      <c r="D269" s="86"/>
      <c r="E269" s="158" t="e">
        <f>VLOOKUP(SALIDAS[[#This Row],[Código]],'LISTA DE CODIGOS'!$A:$E,2,FALSE)</f>
        <v>#N/A</v>
      </c>
      <c r="F269" s="158"/>
      <c r="G269" s="158"/>
      <c r="H269" s="74"/>
      <c r="I269" s="69"/>
    </row>
    <row r="270" spans="2:9" ht="15.75" x14ac:dyDescent="0.25">
      <c r="B270" s="169"/>
      <c r="C270" s="167"/>
      <c r="D270" s="86"/>
      <c r="E270" s="158" t="e">
        <f>VLOOKUP(SALIDAS[[#This Row],[Código]],'LISTA DE CODIGOS'!$A:$E,2,FALSE)</f>
        <v>#N/A</v>
      </c>
      <c r="F270" s="158"/>
      <c r="G270" s="158"/>
      <c r="H270" s="74"/>
      <c r="I270" s="69"/>
    </row>
    <row r="271" spans="2:9" ht="15.75" x14ac:dyDescent="0.25">
      <c r="B271" s="169"/>
      <c r="C271" s="167"/>
      <c r="D271" s="86"/>
      <c r="E271" s="158" t="e">
        <f>VLOOKUP(SALIDAS[[#This Row],[Código]],'LISTA DE CODIGOS'!$A:$E,2,FALSE)</f>
        <v>#N/A</v>
      </c>
      <c r="F271" s="158"/>
      <c r="G271" s="158"/>
      <c r="H271" s="74"/>
      <c r="I271" s="69"/>
    </row>
    <row r="272" spans="2:9" ht="15.75" x14ac:dyDescent="0.25">
      <c r="B272" s="169"/>
      <c r="C272" s="167"/>
      <c r="D272" s="86"/>
      <c r="E272" s="158" t="e">
        <f>VLOOKUP(SALIDAS[[#This Row],[Código]],'LISTA DE CODIGOS'!$A:$E,2,FALSE)</f>
        <v>#N/A</v>
      </c>
      <c r="F272" s="158"/>
      <c r="G272" s="158"/>
      <c r="H272" s="74"/>
      <c r="I272" s="69"/>
    </row>
    <row r="273" spans="2:9" ht="15.75" x14ac:dyDescent="0.25">
      <c r="B273" s="169"/>
      <c r="C273" s="167"/>
      <c r="D273" s="86"/>
      <c r="E273" s="158" t="e">
        <f>VLOOKUP(SALIDAS[[#This Row],[Código]],'LISTA DE CODIGOS'!$A:$E,2,FALSE)</f>
        <v>#N/A</v>
      </c>
      <c r="F273" s="158"/>
      <c r="G273" s="158"/>
      <c r="H273" s="74"/>
      <c r="I273" s="69"/>
    </row>
    <row r="274" spans="2:9" ht="15.75" x14ac:dyDescent="0.25">
      <c r="B274" s="169"/>
      <c r="C274" s="167"/>
      <c r="D274" s="86"/>
      <c r="E274" s="158" t="e">
        <f>VLOOKUP(SALIDAS[[#This Row],[Código]],'LISTA DE CODIGOS'!$A:$E,2,FALSE)</f>
        <v>#N/A</v>
      </c>
      <c r="F274" s="158"/>
      <c r="G274" s="158"/>
      <c r="H274" s="74"/>
      <c r="I274" s="69"/>
    </row>
    <row r="275" spans="2:9" ht="15.75" x14ac:dyDescent="0.25">
      <c r="B275" s="169"/>
      <c r="C275" s="167"/>
      <c r="D275" s="86"/>
      <c r="E275" s="158" t="e">
        <f>VLOOKUP(SALIDAS[[#This Row],[Código]],'LISTA DE CODIGOS'!$A:$E,2,FALSE)</f>
        <v>#N/A</v>
      </c>
      <c r="F275" s="158"/>
      <c r="G275" s="158"/>
      <c r="H275" s="74"/>
      <c r="I275" s="69"/>
    </row>
    <row r="276" spans="2:9" ht="15.75" x14ac:dyDescent="0.25">
      <c r="B276" s="169"/>
      <c r="C276" s="167"/>
      <c r="D276" s="86"/>
      <c r="E276" s="158" t="e">
        <f>VLOOKUP(SALIDAS[[#This Row],[Código]],'LISTA DE CODIGOS'!$A:$E,2,FALSE)</f>
        <v>#N/A</v>
      </c>
      <c r="F276" s="158"/>
      <c r="G276" s="158"/>
      <c r="H276" s="74"/>
      <c r="I276" s="69"/>
    </row>
    <row r="277" spans="2:9" ht="15.75" x14ac:dyDescent="0.25">
      <c r="B277" s="169"/>
      <c r="C277" s="167"/>
      <c r="D277" s="86"/>
      <c r="E277" s="158" t="e">
        <f>VLOOKUP(SALIDAS[[#This Row],[Código]],'LISTA DE CODIGOS'!$A:$E,2,FALSE)</f>
        <v>#N/A</v>
      </c>
      <c r="F277" s="158"/>
      <c r="G277" s="158"/>
      <c r="H277" s="74"/>
      <c r="I277" s="69"/>
    </row>
    <row r="278" spans="2:9" ht="15.75" x14ac:dyDescent="0.25">
      <c r="B278" s="169"/>
      <c r="C278" s="167"/>
      <c r="D278" s="86"/>
      <c r="E278" s="158" t="e">
        <f>VLOOKUP(SALIDAS[[#This Row],[Código]],'LISTA DE CODIGOS'!$A:$E,2,FALSE)</f>
        <v>#N/A</v>
      </c>
      <c r="F278" s="158"/>
      <c r="G278" s="158"/>
      <c r="H278" s="74"/>
      <c r="I278" s="69"/>
    </row>
    <row r="279" spans="2:9" ht="15.75" x14ac:dyDescent="0.25">
      <c r="B279" s="169"/>
      <c r="C279" s="167"/>
      <c r="D279" s="86"/>
      <c r="E279" s="158" t="e">
        <f>VLOOKUP(SALIDAS[[#This Row],[Código]],'LISTA DE CODIGOS'!$A:$E,2,FALSE)</f>
        <v>#N/A</v>
      </c>
      <c r="F279" s="158"/>
      <c r="G279" s="158"/>
      <c r="H279" s="74"/>
      <c r="I279" s="69"/>
    </row>
    <row r="280" spans="2:9" ht="15.75" x14ac:dyDescent="0.25">
      <c r="B280" s="169"/>
      <c r="C280" s="167"/>
      <c r="D280" s="86"/>
      <c r="E280" s="158" t="e">
        <f>VLOOKUP(SALIDAS[[#This Row],[Código]],'LISTA DE CODIGOS'!$A:$E,2,FALSE)</f>
        <v>#N/A</v>
      </c>
      <c r="F280" s="158"/>
      <c r="G280" s="158"/>
      <c r="H280" s="74"/>
      <c r="I280" s="69"/>
    </row>
    <row r="281" spans="2:9" ht="15.75" x14ac:dyDescent="0.25">
      <c r="B281" s="169"/>
      <c r="C281" s="167"/>
      <c r="D281" s="86"/>
      <c r="E281" s="158" t="e">
        <f>VLOOKUP(SALIDAS[[#This Row],[Código]],'LISTA DE CODIGOS'!$A:$E,2,FALSE)</f>
        <v>#N/A</v>
      </c>
      <c r="F281" s="158"/>
      <c r="G281" s="158"/>
      <c r="H281" s="74"/>
      <c r="I281" s="69"/>
    </row>
    <row r="282" spans="2:9" ht="15.75" x14ac:dyDescent="0.25">
      <c r="B282" s="169"/>
      <c r="C282" s="167"/>
      <c r="D282" s="86"/>
      <c r="E282" s="158" t="e">
        <f>VLOOKUP(SALIDAS[[#This Row],[Código]],'LISTA DE CODIGOS'!$A:$E,2,FALSE)</f>
        <v>#N/A</v>
      </c>
      <c r="F282" s="158"/>
      <c r="G282" s="158"/>
      <c r="H282" s="74"/>
      <c r="I282" s="69"/>
    </row>
    <row r="283" spans="2:9" ht="15.75" x14ac:dyDescent="0.25">
      <c r="B283" s="169"/>
      <c r="C283" s="167"/>
      <c r="D283" s="86"/>
      <c r="E283" s="158" t="e">
        <f>VLOOKUP(SALIDAS[[#This Row],[Código]],'LISTA DE CODIGOS'!$A:$E,2,FALSE)</f>
        <v>#N/A</v>
      </c>
      <c r="F283" s="158"/>
      <c r="G283" s="158"/>
      <c r="H283" s="74"/>
      <c r="I283" s="69"/>
    </row>
    <row r="284" spans="2:9" ht="15.75" x14ac:dyDescent="0.25">
      <c r="B284" s="169"/>
      <c r="C284" s="167"/>
      <c r="D284" s="86"/>
      <c r="E284" s="158" t="e">
        <f>VLOOKUP(SALIDAS[[#This Row],[Código]],'LISTA DE CODIGOS'!$A:$E,2,FALSE)</f>
        <v>#N/A</v>
      </c>
      <c r="F284" s="158"/>
      <c r="G284" s="158"/>
      <c r="H284" s="74"/>
      <c r="I284" s="69"/>
    </row>
    <row r="285" spans="2:9" ht="15.75" x14ac:dyDescent="0.25">
      <c r="B285" s="169"/>
      <c r="C285" s="167"/>
      <c r="D285" s="86"/>
      <c r="E285" s="158" t="e">
        <f>VLOOKUP(SALIDAS[[#This Row],[Código]],'LISTA DE CODIGOS'!$A:$E,2,FALSE)</f>
        <v>#N/A</v>
      </c>
      <c r="F285" s="158"/>
      <c r="G285" s="158"/>
      <c r="H285" s="74"/>
      <c r="I285" s="69"/>
    </row>
    <row r="286" spans="2:9" ht="15.75" x14ac:dyDescent="0.25">
      <c r="B286" s="169"/>
      <c r="C286" s="167"/>
      <c r="D286" s="86"/>
      <c r="E286" s="158" t="e">
        <f>VLOOKUP(SALIDAS[[#This Row],[Código]],'LISTA DE CODIGOS'!$A:$E,2,FALSE)</f>
        <v>#N/A</v>
      </c>
      <c r="F286" s="158"/>
      <c r="G286" s="158"/>
      <c r="H286" s="74"/>
      <c r="I286" s="69"/>
    </row>
    <row r="287" spans="2:9" ht="15.75" x14ac:dyDescent="0.25">
      <c r="B287" s="169"/>
      <c r="C287" s="167"/>
      <c r="D287" s="86"/>
      <c r="E287" s="158" t="e">
        <f>VLOOKUP(SALIDAS[[#This Row],[Código]],'LISTA DE CODIGOS'!$A:$E,2,FALSE)</f>
        <v>#N/A</v>
      </c>
      <c r="F287" s="158"/>
      <c r="G287" s="158"/>
      <c r="H287" s="74"/>
      <c r="I287" s="69"/>
    </row>
    <row r="288" spans="2:9" ht="15.75" x14ac:dyDescent="0.25">
      <c r="B288" s="169"/>
      <c r="C288" s="167"/>
      <c r="D288" s="86"/>
      <c r="E288" s="158" t="e">
        <f>VLOOKUP(SALIDAS[[#This Row],[Código]],'LISTA DE CODIGOS'!$A:$E,2,FALSE)</f>
        <v>#N/A</v>
      </c>
      <c r="F288" s="158"/>
      <c r="G288" s="158"/>
      <c r="H288" s="74"/>
      <c r="I288" s="69"/>
    </row>
    <row r="289" spans="2:9" ht="15.75" x14ac:dyDescent="0.25">
      <c r="B289" s="169"/>
      <c r="C289" s="167"/>
      <c r="D289" s="86"/>
      <c r="E289" s="158" t="e">
        <f>VLOOKUP(SALIDAS[[#This Row],[Código]],'LISTA DE CODIGOS'!$A:$E,2,FALSE)</f>
        <v>#N/A</v>
      </c>
      <c r="F289" s="158"/>
      <c r="G289" s="158"/>
      <c r="H289" s="74"/>
      <c r="I289" s="69"/>
    </row>
    <row r="290" spans="2:9" ht="15.75" x14ac:dyDescent="0.25">
      <c r="B290" s="169"/>
      <c r="C290" s="167"/>
      <c r="D290" s="86"/>
      <c r="E290" s="158" t="e">
        <f>VLOOKUP(SALIDAS[[#This Row],[Código]],'LISTA DE CODIGOS'!$A:$E,2,FALSE)</f>
        <v>#N/A</v>
      </c>
      <c r="F290" s="158"/>
      <c r="G290" s="158"/>
      <c r="H290" s="74"/>
      <c r="I290" s="69"/>
    </row>
    <row r="291" spans="2:9" ht="15.75" x14ac:dyDescent="0.25">
      <c r="B291" s="169"/>
      <c r="C291" s="167"/>
      <c r="D291" s="86"/>
      <c r="E291" s="158" t="e">
        <f>VLOOKUP(SALIDAS[[#This Row],[Código]],'LISTA DE CODIGOS'!$A:$E,2,FALSE)</f>
        <v>#N/A</v>
      </c>
      <c r="F291" s="158"/>
      <c r="G291" s="158"/>
      <c r="H291" s="74"/>
      <c r="I291" s="69"/>
    </row>
    <row r="292" spans="2:9" ht="15.75" x14ac:dyDescent="0.25">
      <c r="B292" s="169"/>
      <c r="C292" s="167"/>
      <c r="D292" s="86"/>
      <c r="E292" s="158" t="e">
        <f>VLOOKUP(SALIDAS[[#This Row],[Código]],'LISTA DE CODIGOS'!$A:$E,2,FALSE)</f>
        <v>#N/A</v>
      </c>
      <c r="F292" s="158"/>
      <c r="G292" s="158"/>
      <c r="H292" s="74"/>
      <c r="I292" s="69"/>
    </row>
    <row r="293" spans="2:9" ht="15.75" x14ac:dyDescent="0.25">
      <c r="B293" s="169"/>
      <c r="C293" s="167"/>
      <c r="D293" s="86"/>
      <c r="E293" s="158" t="e">
        <f>VLOOKUP(SALIDAS[[#This Row],[Código]],'LISTA DE CODIGOS'!$A:$E,2,FALSE)</f>
        <v>#N/A</v>
      </c>
      <c r="F293" s="158"/>
      <c r="G293" s="158"/>
      <c r="H293" s="74"/>
      <c r="I293" s="69"/>
    </row>
    <row r="294" spans="2:9" ht="15.75" x14ac:dyDescent="0.25">
      <c r="B294" s="169"/>
      <c r="C294" s="167"/>
      <c r="D294" s="86"/>
      <c r="E294" s="158" t="e">
        <f>VLOOKUP(SALIDAS[[#This Row],[Código]],'LISTA DE CODIGOS'!$A:$E,2,FALSE)</f>
        <v>#N/A</v>
      </c>
      <c r="F294" s="158"/>
      <c r="G294" s="158"/>
      <c r="H294" s="74"/>
      <c r="I294" s="69"/>
    </row>
    <row r="295" spans="2:9" ht="15.75" x14ac:dyDescent="0.25">
      <c r="B295" s="169"/>
      <c r="C295" s="167"/>
      <c r="D295" s="86"/>
      <c r="E295" s="158" t="e">
        <f>VLOOKUP(SALIDAS[[#This Row],[Código]],'LISTA DE CODIGOS'!$A:$E,2,FALSE)</f>
        <v>#N/A</v>
      </c>
      <c r="F295" s="158"/>
      <c r="G295" s="158"/>
      <c r="H295" s="74"/>
      <c r="I295" s="69"/>
    </row>
    <row r="296" spans="2:9" ht="15.75" x14ac:dyDescent="0.25">
      <c r="B296" s="169"/>
      <c r="C296" s="167"/>
      <c r="D296" s="86"/>
      <c r="E296" s="158" t="e">
        <f>VLOOKUP(SALIDAS[[#This Row],[Código]],'LISTA DE CODIGOS'!$A:$E,2,FALSE)</f>
        <v>#N/A</v>
      </c>
      <c r="F296" s="158"/>
      <c r="G296" s="158"/>
      <c r="H296" s="74"/>
      <c r="I296" s="69"/>
    </row>
    <row r="297" spans="2:9" ht="15.75" x14ac:dyDescent="0.25">
      <c r="B297" s="169"/>
      <c r="C297" s="167"/>
      <c r="D297" s="86"/>
      <c r="E297" s="158" t="e">
        <f>VLOOKUP(SALIDAS[[#This Row],[Código]],'LISTA DE CODIGOS'!$A:$E,2,FALSE)</f>
        <v>#N/A</v>
      </c>
      <c r="F297" s="158"/>
      <c r="G297" s="158"/>
      <c r="H297" s="74"/>
      <c r="I297" s="69"/>
    </row>
    <row r="298" spans="2:9" ht="15.75" x14ac:dyDescent="0.25">
      <c r="B298" s="169"/>
      <c r="C298" s="167"/>
      <c r="D298" s="86"/>
      <c r="E298" s="158" t="e">
        <f>VLOOKUP(SALIDAS[[#This Row],[Código]],'LISTA DE CODIGOS'!$A:$E,2,FALSE)</f>
        <v>#N/A</v>
      </c>
      <c r="F298" s="158"/>
      <c r="G298" s="158"/>
      <c r="H298" s="74"/>
      <c r="I298" s="69"/>
    </row>
    <row r="299" spans="2:9" ht="15.75" x14ac:dyDescent="0.25">
      <c r="B299" s="169"/>
      <c r="C299" s="167"/>
      <c r="D299" s="86"/>
      <c r="E299" s="158" t="e">
        <f>VLOOKUP(SALIDAS[[#This Row],[Código]],'LISTA DE CODIGOS'!$A:$E,2,FALSE)</f>
        <v>#N/A</v>
      </c>
      <c r="F299" s="158"/>
      <c r="G299" s="158"/>
      <c r="H299" s="74"/>
      <c r="I299" s="69"/>
    </row>
    <row r="300" spans="2:9" ht="15.75" x14ac:dyDescent="0.25">
      <c r="B300" s="169"/>
      <c r="C300" s="167"/>
      <c r="D300" s="86"/>
      <c r="E300" s="158" t="e">
        <f>VLOOKUP(SALIDAS[[#This Row],[Código]],'LISTA DE CODIGOS'!$A:$E,2,FALSE)</f>
        <v>#N/A</v>
      </c>
      <c r="F300" s="158"/>
      <c r="G300" s="158"/>
      <c r="H300" s="74"/>
      <c r="I300" s="69"/>
    </row>
    <row r="301" spans="2:9" ht="15.75" x14ac:dyDescent="0.25">
      <c r="B301" s="169"/>
      <c r="C301" s="167"/>
      <c r="D301" s="86"/>
      <c r="E301" s="158" t="e">
        <f>VLOOKUP(SALIDAS[[#This Row],[Código]],'LISTA DE CODIGOS'!$A:$E,2,FALSE)</f>
        <v>#N/A</v>
      </c>
      <c r="F301" s="158"/>
      <c r="G301" s="158"/>
      <c r="H301" s="74"/>
      <c r="I301" s="69"/>
    </row>
    <row r="302" spans="2:9" ht="15.75" x14ac:dyDescent="0.25">
      <c r="B302" s="169"/>
      <c r="C302" s="167"/>
      <c r="D302" s="86"/>
      <c r="E302" s="158" t="e">
        <f>VLOOKUP(SALIDAS[[#This Row],[Código]],'LISTA DE CODIGOS'!$A:$E,2,FALSE)</f>
        <v>#N/A</v>
      </c>
      <c r="F302" s="158"/>
      <c r="G302" s="158"/>
      <c r="H302" s="74"/>
      <c r="I302" s="69"/>
    </row>
    <row r="303" spans="2:9" ht="15.75" x14ac:dyDescent="0.25">
      <c r="B303" s="169"/>
      <c r="C303" s="167"/>
      <c r="D303" s="86"/>
      <c r="E303" s="158" t="e">
        <f>VLOOKUP(SALIDAS[[#This Row],[Código]],'LISTA DE CODIGOS'!$A:$E,2,FALSE)</f>
        <v>#N/A</v>
      </c>
      <c r="F303" s="158"/>
      <c r="G303" s="158"/>
      <c r="H303" s="74"/>
      <c r="I303" s="69"/>
    </row>
    <row r="304" spans="2:9" ht="15.75" x14ac:dyDescent="0.25">
      <c r="B304" s="169"/>
      <c r="C304" s="167"/>
      <c r="D304" s="86"/>
      <c r="E304" s="158" t="e">
        <f>VLOOKUP(SALIDAS[[#This Row],[Código]],'LISTA DE CODIGOS'!$A:$E,2,FALSE)</f>
        <v>#N/A</v>
      </c>
      <c r="F304" s="158"/>
      <c r="G304" s="158"/>
      <c r="H304" s="74"/>
      <c r="I304" s="69"/>
    </row>
    <row r="305" spans="2:9" ht="15.75" x14ac:dyDescent="0.25">
      <c r="B305" s="169"/>
      <c r="C305" s="167"/>
      <c r="D305" s="86"/>
      <c r="E305" s="158" t="e">
        <f>VLOOKUP(SALIDAS[[#This Row],[Código]],'LISTA DE CODIGOS'!$A:$E,2,FALSE)</f>
        <v>#N/A</v>
      </c>
      <c r="F305" s="158"/>
      <c r="G305" s="158"/>
      <c r="H305" s="74"/>
      <c r="I305" s="69"/>
    </row>
    <row r="306" spans="2:9" ht="15.75" x14ac:dyDescent="0.25">
      <c r="B306" s="169"/>
      <c r="C306" s="167"/>
      <c r="D306" s="86"/>
      <c r="E306" s="158" t="e">
        <f>VLOOKUP(SALIDAS[[#This Row],[Código]],'LISTA DE CODIGOS'!$A:$E,2,FALSE)</f>
        <v>#N/A</v>
      </c>
      <c r="F306" s="158"/>
      <c r="G306" s="158"/>
      <c r="H306" s="74"/>
      <c r="I306" s="69"/>
    </row>
    <row r="307" spans="2:9" ht="15.75" x14ac:dyDescent="0.25">
      <c r="B307" s="169"/>
      <c r="C307" s="167"/>
      <c r="D307" s="86"/>
      <c r="E307" s="158" t="e">
        <f>VLOOKUP(SALIDAS[[#This Row],[Código]],'LISTA DE CODIGOS'!$A:$E,2,FALSE)</f>
        <v>#N/A</v>
      </c>
      <c r="F307" s="158"/>
      <c r="G307" s="158"/>
      <c r="H307" s="74"/>
      <c r="I307" s="69"/>
    </row>
    <row r="308" spans="2:9" ht="15.75" x14ac:dyDescent="0.25">
      <c r="B308" s="169"/>
      <c r="C308" s="167"/>
      <c r="D308" s="86"/>
      <c r="E308" s="158" t="e">
        <f>VLOOKUP(SALIDAS[[#This Row],[Código]],'LISTA DE CODIGOS'!$A:$E,2,FALSE)</f>
        <v>#N/A</v>
      </c>
      <c r="F308" s="158"/>
      <c r="G308" s="158"/>
      <c r="H308" s="74"/>
      <c r="I308" s="69"/>
    </row>
    <row r="309" spans="2:9" ht="15.75" x14ac:dyDescent="0.25">
      <c r="B309" s="169"/>
      <c r="C309" s="167"/>
      <c r="D309" s="86"/>
      <c r="E309" s="158" t="e">
        <f>VLOOKUP(SALIDAS[[#This Row],[Código]],'LISTA DE CODIGOS'!$A:$E,2,FALSE)</f>
        <v>#N/A</v>
      </c>
      <c r="F309" s="158"/>
      <c r="G309" s="158"/>
      <c r="H309" s="74"/>
      <c r="I309" s="69"/>
    </row>
    <row r="310" spans="2:9" ht="15.75" x14ac:dyDescent="0.25">
      <c r="B310" s="169"/>
      <c r="C310" s="167"/>
      <c r="D310" s="86"/>
      <c r="E310" s="158" t="e">
        <f>VLOOKUP(SALIDAS[[#This Row],[Código]],'LISTA DE CODIGOS'!$A:$E,2,FALSE)</f>
        <v>#N/A</v>
      </c>
      <c r="F310" s="158"/>
      <c r="G310" s="158"/>
      <c r="H310" s="74"/>
      <c r="I310" s="69"/>
    </row>
    <row r="311" spans="2:9" ht="15.75" x14ac:dyDescent="0.25">
      <c r="B311" s="169"/>
      <c r="C311" s="167"/>
      <c r="D311" s="86"/>
      <c r="E311" s="158" t="e">
        <f>VLOOKUP(SALIDAS[[#This Row],[Código]],'LISTA DE CODIGOS'!$A:$E,2,FALSE)</f>
        <v>#N/A</v>
      </c>
      <c r="F311" s="158"/>
      <c r="G311" s="158"/>
      <c r="H311" s="74"/>
      <c r="I311" s="69"/>
    </row>
    <row r="312" spans="2:9" ht="15.75" x14ac:dyDescent="0.25">
      <c r="B312" s="169"/>
      <c r="C312" s="167"/>
      <c r="D312" s="86"/>
      <c r="E312" s="158" t="e">
        <f>VLOOKUP(SALIDAS[[#This Row],[Código]],'LISTA DE CODIGOS'!$A:$E,2,FALSE)</f>
        <v>#N/A</v>
      </c>
      <c r="F312" s="158"/>
      <c r="G312" s="158"/>
      <c r="H312" s="74"/>
      <c r="I312" s="69"/>
    </row>
    <row r="313" spans="2:9" ht="15.75" x14ac:dyDescent="0.25">
      <c r="B313" s="169"/>
      <c r="C313" s="167"/>
      <c r="D313" s="86"/>
      <c r="E313" s="158" t="e">
        <f>VLOOKUP(SALIDAS[[#This Row],[Código]],'LISTA DE CODIGOS'!$A:$E,2,FALSE)</f>
        <v>#N/A</v>
      </c>
      <c r="F313" s="158"/>
      <c r="G313" s="158"/>
      <c r="H313" s="74"/>
      <c r="I313" s="69"/>
    </row>
    <row r="314" spans="2:9" ht="15.75" x14ac:dyDescent="0.25">
      <c r="B314" s="169"/>
      <c r="C314" s="167"/>
      <c r="D314" s="86"/>
      <c r="E314" s="158" t="e">
        <f>VLOOKUP(SALIDAS[[#This Row],[Código]],'LISTA DE CODIGOS'!$A:$E,2,FALSE)</f>
        <v>#N/A</v>
      </c>
      <c r="F314" s="158"/>
      <c r="G314" s="158"/>
      <c r="H314" s="74"/>
      <c r="I314" s="69"/>
    </row>
    <row r="315" spans="2:9" ht="15.75" x14ac:dyDescent="0.25">
      <c r="B315" s="169"/>
      <c r="C315" s="167"/>
      <c r="D315" s="86"/>
      <c r="E315" s="158" t="e">
        <f>VLOOKUP(SALIDAS[[#This Row],[Código]],'LISTA DE CODIGOS'!$A:$E,2,FALSE)</f>
        <v>#N/A</v>
      </c>
      <c r="F315" s="158"/>
      <c r="G315" s="158"/>
      <c r="H315" s="74"/>
      <c r="I315" s="69"/>
    </row>
    <row r="316" spans="2:9" ht="15.75" x14ac:dyDescent="0.25">
      <c r="B316" s="169"/>
      <c r="C316" s="167"/>
      <c r="D316" s="86"/>
      <c r="E316" s="158" t="e">
        <f>VLOOKUP(SALIDAS[[#This Row],[Código]],'LISTA DE CODIGOS'!$A:$E,2,FALSE)</f>
        <v>#N/A</v>
      </c>
      <c r="F316" s="158"/>
      <c r="G316" s="158"/>
      <c r="H316" s="74"/>
      <c r="I316" s="69"/>
    </row>
    <row r="317" spans="2:9" ht="15.75" x14ac:dyDescent="0.25">
      <c r="B317" s="169"/>
      <c r="C317" s="167"/>
      <c r="D317" s="86"/>
      <c r="E317" s="158" t="e">
        <f>VLOOKUP(SALIDAS[[#This Row],[Código]],'LISTA DE CODIGOS'!$A:$E,2,FALSE)</f>
        <v>#N/A</v>
      </c>
      <c r="F317" s="158"/>
      <c r="G317" s="158"/>
      <c r="H317" s="74"/>
      <c r="I317" s="69"/>
    </row>
    <row r="318" spans="2:9" ht="15.75" x14ac:dyDescent="0.25">
      <c r="B318" s="169"/>
      <c r="C318" s="167"/>
      <c r="D318" s="86"/>
      <c r="E318" s="158" t="e">
        <f>VLOOKUP(SALIDAS[[#This Row],[Código]],'LISTA DE CODIGOS'!$A:$E,2,FALSE)</f>
        <v>#N/A</v>
      </c>
      <c r="F318" s="158"/>
      <c r="G318" s="158"/>
      <c r="H318" s="74"/>
      <c r="I318" s="69"/>
    </row>
    <row r="319" spans="2:9" ht="15.75" x14ac:dyDescent="0.25">
      <c r="B319" s="169"/>
      <c r="C319" s="167"/>
      <c r="D319" s="86"/>
      <c r="E319" s="158" t="e">
        <f>VLOOKUP(SALIDAS[[#This Row],[Código]],'LISTA DE CODIGOS'!$A:$E,2,FALSE)</f>
        <v>#N/A</v>
      </c>
      <c r="F319" s="158"/>
      <c r="G319" s="158"/>
      <c r="H319" s="74"/>
      <c r="I319" s="69"/>
    </row>
    <row r="320" spans="2:9" ht="15.75" x14ac:dyDescent="0.25">
      <c r="B320" s="169"/>
      <c r="C320" s="167"/>
      <c r="D320" s="86"/>
      <c r="E320" s="158" t="e">
        <f>VLOOKUP(SALIDAS[[#This Row],[Código]],'LISTA DE CODIGOS'!$A:$E,2,FALSE)</f>
        <v>#N/A</v>
      </c>
      <c r="F320" s="158"/>
      <c r="G320" s="158"/>
      <c r="H320" s="74"/>
      <c r="I320" s="69"/>
    </row>
    <row r="321" spans="2:9" ht="15.75" x14ac:dyDescent="0.25">
      <c r="B321" s="169"/>
      <c r="C321" s="167"/>
      <c r="D321" s="86"/>
      <c r="E321" s="158" t="e">
        <f>VLOOKUP(SALIDAS[[#This Row],[Código]],'LISTA DE CODIGOS'!$A:$E,2,FALSE)</f>
        <v>#N/A</v>
      </c>
      <c r="F321" s="158"/>
      <c r="G321" s="158"/>
      <c r="H321" s="74"/>
      <c r="I321" s="69"/>
    </row>
    <row r="322" spans="2:9" ht="15.75" x14ac:dyDescent="0.25">
      <c r="B322" s="169"/>
      <c r="C322" s="167"/>
      <c r="D322" s="86"/>
      <c r="E322" s="158" t="e">
        <f>VLOOKUP(SALIDAS[[#This Row],[Código]],'LISTA DE CODIGOS'!$A:$E,2,FALSE)</f>
        <v>#N/A</v>
      </c>
      <c r="F322" s="158"/>
      <c r="G322" s="158"/>
      <c r="H322" s="74"/>
      <c r="I322" s="69"/>
    </row>
    <row r="323" spans="2:9" ht="15.75" x14ac:dyDescent="0.25">
      <c r="B323" s="169"/>
      <c r="C323" s="167"/>
      <c r="D323" s="86"/>
      <c r="E323" s="158" t="e">
        <f>VLOOKUP(SALIDAS[[#This Row],[Código]],'LISTA DE CODIGOS'!$A:$E,2,FALSE)</f>
        <v>#N/A</v>
      </c>
      <c r="F323" s="158"/>
      <c r="G323" s="158"/>
      <c r="H323" s="74"/>
      <c r="I323" s="69"/>
    </row>
    <row r="324" spans="2:9" ht="15.75" x14ac:dyDescent="0.25">
      <c r="B324" s="169"/>
      <c r="C324" s="167"/>
      <c r="D324" s="86"/>
      <c r="E324" s="158" t="e">
        <f>VLOOKUP(SALIDAS[[#This Row],[Código]],'LISTA DE CODIGOS'!$A:$E,2,FALSE)</f>
        <v>#N/A</v>
      </c>
      <c r="F324" s="158"/>
      <c r="G324" s="158"/>
      <c r="H324" s="74"/>
      <c r="I324" s="69"/>
    </row>
    <row r="325" spans="2:9" ht="15.75" x14ac:dyDescent="0.25">
      <c r="B325" s="169"/>
      <c r="C325" s="167"/>
      <c r="D325" s="86"/>
      <c r="E325" s="158" t="e">
        <f>VLOOKUP(SALIDAS[[#This Row],[Código]],'LISTA DE CODIGOS'!$A:$E,2,FALSE)</f>
        <v>#N/A</v>
      </c>
      <c r="F325" s="158"/>
      <c r="G325" s="158"/>
      <c r="H325" s="74"/>
      <c r="I325" s="69"/>
    </row>
    <row r="326" spans="2:9" ht="15.75" x14ac:dyDescent="0.25">
      <c r="B326" s="169"/>
      <c r="C326" s="167"/>
      <c r="D326" s="86"/>
      <c r="E326" s="158" t="e">
        <f>VLOOKUP(SALIDAS[[#This Row],[Código]],'LISTA DE CODIGOS'!$A:$E,2,FALSE)</f>
        <v>#N/A</v>
      </c>
      <c r="F326" s="158"/>
      <c r="G326" s="158"/>
      <c r="H326" s="74"/>
      <c r="I326" s="69"/>
    </row>
    <row r="327" spans="2:9" ht="15.75" x14ac:dyDescent="0.25">
      <c r="B327" s="169"/>
      <c r="C327" s="167"/>
      <c r="D327" s="86"/>
      <c r="E327" s="158" t="e">
        <f>VLOOKUP(SALIDAS[[#This Row],[Código]],'LISTA DE CODIGOS'!$A:$E,2,FALSE)</f>
        <v>#N/A</v>
      </c>
      <c r="F327" s="158"/>
      <c r="G327" s="158"/>
      <c r="H327" s="74"/>
      <c r="I327" s="69"/>
    </row>
    <row r="328" spans="2:9" ht="15.75" x14ac:dyDescent="0.25">
      <c r="B328" s="169"/>
      <c r="C328" s="167"/>
      <c r="D328" s="86"/>
      <c r="E328" s="158" t="e">
        <f>VLOOKUP(SALIDAS[[#This Row],[Código]],'LISTA DE CODIGOS'!$A:$E,2,FALSE)</f>
        <v>#N/A</v>
      </c>
      <c r="F328" s="158"/>
      <c r="G328" s="158"/>
      <c r="H328" s="74"/>
      <c r="I328" s="69"/>
    </row>
    <row r="329" spans="2:9" ht="15.75" x14ac:dyDescent="0.25">
      <c r="B329" s="169"/>
      <c r="C329" s="167"/>
      <c r="D329" s="86"/>
      <c r="E329" s="158" t="e">
        <f>VLOOKUP(SALIDAS[[#This Row],[Código]],'LISTA DE CODIGOS'!$A:$E,2,FALSE)</f>
        <v>#N/A</v>
      </c>
      <c r="F329" s="158"/>
      <c r="G329" s="158"/>
      <c r="H329" s="74"/>
      <c r="I329" s="69"/>
    </row>
    <row r="330" spans="2:9" ht="15.75" x14ac:dyDescent="0.25">
      <c r="B330" s="169"/>
      <c r="C330" s="167"/>
      <c r="D330" s="86"/>
      <c r="E330" s="158" t="e">
        <f>VLOOKUP(SALIDAS[[#This Row],[Código]],'LISTA DE CODIGOS'!$A:$E,2,FALSE)</f>
        <v>#N/A</v>
      </c>
      <c r="F330" s="158"/>
      <c r="G330" s="158"/>
      <c r="H330" s="74"/>
      <c r="I330" s="69"/>
    </row>
    <row r="331" spans="2:9" ht="15.75" x14ac:dyDescent="0.25">
      <c r="B331" s="169"/>
      <c r="C331" s="167"/>
      <c r="D331" s="86"/>
      <c r="E331" s="158" t="e">
        <f>VLOOKUP(SALIDAS[[#This Row],[Código]],'LISTA DE CODIGOS'!$A:$E,2,FALSE)</f>
        <v>#N/A</v>
      </c>
      <c r="F331" s="158"/>
      <c r="G331" s="158"/>
      <c r="H331" s="74"/>
      <c r="I331" s="69"/>
    </row>
    <row r="332" spans="2:9" ht="15.75" x14ac:dyDescent="0.25">
      <c r="B332" s="169"/>
      <c r="C332" s="167"/>
      <c r="D332" s="86"/>
      <c r="E332" s="158" t="e">
        <f>VLOOKUP(SALIDAS[[#This Row],[Código]],'LISTA DE CODIGOS'!$A:$E,2,FALSE)</f>
        <v>#N/A</v>
      </c>
      <c r="F332" s="158"/>
      <c r="G332" s="158"/>
      <c r="H332" s="74"/>
      <c r="I332" s="69"/>
    </row>
    <row r="333" spans="2:9" ht="15.75" x14ac:dyDescent="0.25">
      <c r="B333" s="169"/>
      <c r="C333" s="167"/>
      <c r="D333" s="86"/>
      <c r="E333" s="158" t="e">
        <f>VLOOKUP(SALIDAS[[#This Row],[Código]],'LISTA DE CODIGOS'!$A:$E,2,FALSE)</f>
        <v>#N/A</v>
      </c>
      <c r="F333" s="158"/>
      <c r="G333" s="158"/>
      <c r="H333" s="74"/>
      <c r="I333" s="69"/>
    </row>
    <row r="334" spans="2:9" ht="15.75" x14ac:dyDescent="0.25">
      <c r="B334" s="169"/>
      <c r="C334" s="167"/>
      <c r="D334" s="86"/>
      <c r="E334" s="158" t="e">
        <f>VLOOKUP(SALIDAS[[#This Row],[Código]],'LISTA DE CODIGOS'!$A:$E,2,FALSE)</f>
        <v>#N/A</v>
      </c>
      <c r="F334" s="158"/>
      <c r="G334" s="158"/>
      <c r="H334" s="74"/>
      <c r="I334" s="69"/>
    </row>
    <row r="335" spans="2:9" ht="15.75" x14ac:dyDescent="0.25">
      <c r="B335" s="169"/>
      <c r="C335" s="167"/>
      <c r="D335" s="86"/>
      <c r="E335" s="158" t="e">
        <f>VLOOKUP(SALIDAS[[#This Row],[Código]],'LISTA DE CODIGOS'!$A:$E,2,FALSE)</f>
        <v>#N/A</v>
      </c>
      <c r="F335" s="158"/>
      <c r="G335" s="158"/>
      <c r="H335" s="74"/>
      <c r="I335" s="69"/>
    </row>
    <row r="336" spans="2:9" ht="15.75" x14ac:dyDescent="0.25">
      <c r="B336" s="169"/>
      <c r="C336" s="167"/>
      <c r="D336" s="86"/>
      <c r="E336" s="158" t="e">
        <f>VLOOKUP(SALIDAS[[#This Row],[Código]],'LISTA DE CODIGOS'!$A:$E,2,FALSE)</f>
        <v>#N/A</v>
      </c>
      <c r="F336" s="158"/>
      <c r="G336" s="158"/>
      <c r="H336" s="74"/>
      <c r="I336" s="69"/>
    </row>
    <row r="337" spans="2:9" ht="15.75" x14ac:dyDescent="0.25">
      <c r="B337" s="169"/>
      <c r="C337" s="167"/>
      <c r="D337" s="86"/>
      <c r="E337" s="158" t="e">
        <f>VLOOKUP(SALIDAS[[#This Row],[Código]],'LISTA DE CODIGOS'!$A:$E,2,FALSE)</f>
        <v>#N/A</v>
      </c>
      <c r="F337" s="158"/>
      <c r="G337" s="158"/>
      <c r="H337" s="74"/>
      <c r="I337" s="69"/>
    </row>
    <row r="338" spans="2:9" ht="15.75" x14ac:dyDescent="0.25">
      <c r="B338" s="169"/>
      <c r="C338" s="167"/>
      <c r="D338" s="86"/>
      <c r="E338" s="158" t="e">
        <f>VLOOKUP(SALIDAS[[#This Row],[Código]],'LISTA DE CODIGOS'!$A:$E,2,FALSE)</f>
        <v>#N/A</v>
      </c>
      <c r="F338" s="158"/>
      <c r="G338" s="158"/>
      <c r="H338" s="74"/>
      <c r="I338" s="69"/>
    </row>
    <row r="339" spans="2:9" ht="15.75" x14ac:dyDescent="0.25">
      <c r="B339" s="169"/>
      <c r="C339" s="167"/>
      <c r="D339" s="86"/>
      <c r="E339" s="158" t="e">
        <f>VLOOKUP(SALIDAS[[#This Row],[Código]],'LISTA DE CODIGOS'!$A:$E,2,FALSE)</f>
        <v>#N/A</v>
      </c>
      <c r="F339" s="158"/>
      <c r="G339" s="158"/>
      <c r="H339" s="74"/>
      <c r="I339" s="69"/>
    </row>
    <row r="340" spans="2:9" ht="15.75" x14ac:dyDescent="0.25">
      <c r="B340" s="169"/>
      <c r="C340" s="167"/>
      <c r="D340" s="86"/>
      <c r="E340" s="158" t="e">
        <f>VLOOKUP(SALIDAS[[#This Row],[Código]],'LISTA DE CODIGOS'!$A:$E,2,FALSE)</f>
        <v>#N/A</v>
      </c>
      <c r="F340" s="158"/>
      <c r="G340" s="158"/>
      <c r="H340" s="74"/>
      <c r="I340" s="69"/>
    </row>
    <row r="341" spans="2:9" ht="15.75" x14ac:dyDescent="0.25">
      <c r="B341" s="169"/>
      <c r="C341" s="167"/>
      <c r="D341" s="86"/>
      <c r="E341" s="158" t="e">
        <f>VLOOKUP(SALIDAS[[#This Row],[Código]],'LISTA DE CODIGOS'!$A:$E,2,FALSE)</f>
        <v>#N/A</v>
      </c>
      <c r="F341" s="158"/>
      <c r="G341" s="158"/>
      <c r="H341" s="74"/>
      <c r="I341" s="69"/>
    </row>
    <row r="342" spans="2:9" ht="15.75" x14ac:dyDescent="0.25">
      <c r="B342" s="169"/>
      <c r="C342" s="167"/>
      <c r="D342" s="86"/>
      <c r="E342" s="158" t="e">
        <f>VLOOKUP(SALIDAS[[#This Row],[Código]],'LISTA DE CODIGOS'!$A:$E,2,FALSE)</f>
        <v>#N/A</v>
      </c>
      <c r="F342" s="158"/>
      <c r="G342" s="158"/>
      <c r="H342" s="74"/>
      <c r="I342" s="69"/>
    </row>
    <row r="343" spans="2:9" ht="15.75" x14ac:dyDescent="0.25">
      <c r="B343" s="169"/>
      <c r="C343" s="167"/>
      <c r="D343" s="86"/>
      <c r="E343" s="158" t="e">
        <f>VLOOKUP(SALIDAS[[#This Row],[Código]],'LISTA DE CODIGOS'!$A:$E,2,FALSE)</f>
        <v>#N/A</v>
      </c>
      <c r="F343" s="158"/>
      <c r="G343" s="158"/>
      <c r="H343" s="74"/>
      <c r="I343" s="69"/>
    </row>
    <row r="344" spans="2:9" ht="15.75" x14ac:dyDescent="0.25">
      <c r="B344" s="169"/>
      <c r="C344" s="167"/>
      <c r="D344" s="86"/>
      <c r="E344" s="158" t="e">
        <f>VLOOKUP(SALIDAS[[#This Row],[Código]],'LISTA DE CODIGOS'!$A:$E,2,FALSE)</f>
        <v>#N/A</v>
      </c>
      <c r="F344" s="158"/>
      <c r="G344" s="158"/>
      <c r="H344" s="74"/>
      <c r="I344" s="69"/>
    </row>
    <row r="345" spans="2:9" ht="15.75" x14ac:dyDescent="0.25">
      <c r="B345" s="169"/>
      <c r="C345" s="167"/>
      <c r="D345" s="86"/>
      <c r="E345" s="158" t="e">
        <f>VLOOKUP(SALIDAS[[#This Row],[Código]],'LISTA DE CODIGOS'!$A:$E,2,FALSE)</f>
        <v>#N/A</v>
      </c>
      <c r="F345" s="158"/>
      <c r="G345" s="158"/>
      <c r="H345" s="74"/>
      <c r="I345" s="69"/>
    </row>
    <row r="346" spans="2:9" ht="15.75" x14ac:dyDescent="0.25">
      <c r="B346" s="169"/>
      <c r="C346" s="167"/>
      <c r="D346" s="86"/>
      <c r="E346" s="158" t="e">
        <f>VLOOKUP(SALIDAS[[#This Row],[Código]],'LISTA DE CODIGOS'!$A:$E,2,FALSE)</f>
        <v>#N/A</v>
      </c>
      <c r="F346" s="158"/>
      <c r="G346" s="158"/>
      <c r="H346" s="74"/>
      <c r="I346" s="69"/>
    </row>
    <row r="347" spans="2:9" ht="15.75" x14ac:dyDescent="0.25">
      <c r="B347" s="169"/>
      <c r="C347" s="167"/>
      <c r="D347" s="86"/>
      <c r="E347" s="158" t="e">
        <f>VLOOKUP(SALIDAS[[#This Row],[Código]],'LISTA DE CODIGOS'!$A:$E,2,FALSE)</f>
        <v>#N/A</v>
      </c>
      <c r="F347" s="158"/>
      <c r="G347" s="158"/>
      <c r="H347" s="74"/>
      <c r="I347" s="69"/>
    </row>
    <row r="348" spans="2:9" ht="15.75" x14ac:dyDescent="0.25">
      <c r="B348" s="169"/>
      <c r="C348" s="167"/>
      <c r="D348" s="86"/>
      <c r="E348" s="158" t="e">
        <f>VLOOKUP(SALIDAS[[#This Row],[Código]],'LISTA DE CODIGOS'!$A:$E,2,FALSE)</f>
        <v>#N/A</v>
      </c>
      <c r="F348" s="158"/>
      <c r="G348" s="158"/>
      <c r="H348" s="74"/>
      <c r="I348" s="69"/>
    </row>
    <row r="349" spans="2:9" ht="15.75" x14ac:dyDescent="0.25">
      <c r="B349" s="169"/>
      <c r="C349" s="167"/>
      <c r="D349" s="86"/>
      <c r="E349" s="158" t="e">
        <f>VLOOKUP(SALIDAS[[#This Row],[Código]],'LISTA DE CODIGOS'!$A:$E,2,FALSE)</f>
        <v>#N/A</v>
      </c>
      <c r="F349" s="158"/>
      <c r="G349" s="158"/>
      <c r="H349" s="74"/>
      <c r="I349" s="69"/>
    </row>
    <row r="350" spans="2:9" ht="15.75" x14ac:dyDescent="0.25">
      <c r="B350" s="169"/>
      <c r="C350" s="167"/>
      <c r="D350" s="86"/>
      <c r="E350" s="158" t="e">
        <f>VLOOKUP(SALIDAS[[#This Row],[Código]],'LISTA DE CODIGOS'!$A:$E,2,FALSE)</f>
        <v>#N/A</v>
      </c>
      <c r="F350" s="158"/>
      <c r="G350" s="158"/>
      <c r="H350" s="74"/>
      <c r="I350" s="69"/>
    </row>
    <row r="351" spans="2:9" ht="15.75" x14ac:dyDescent="0.25">
      <c r="B351" s="169"/>
      <c r="C351" s="167"/>
      <c r="D351" s="86"/>
      <c r="E351" s="158" t="e">
        <f>VLOOKUP(SALIDAS[[#This Row],[Código]],'LISTA DE CODIGOS'!$A:$E,2,FALSE)</f>
        <v>#N/A</v>
      </c>
      <c r="F351" s="158"/>
      <c r="G351" s="158"/>
      <c r="H351" s="74"/>
      <c r="I351" s="69"/>
    </row>
    <row r="352" spans="2:9" ht="15.75" x14ac:dyDescent="0.25">
      <c r="B352" s="169"/>
      <c r="C352" s="167"/>
      <c r="D352" s="86"/>
      <c r="E352" s="158" t="e">
        <f>VLOOKUP(SALIDAS[[#This Row],[Código]],'LISTA DE CODIGOS'!$A:$E,2,FALSE)</f>
        <v>#N/A</v>
      </c>
      <c r="F352" s="158"/>
      <c r="G352" s="158"/>
      <c r="H352" s="74"/>
      <c r="I352" s="69"/>
    </row>
    <row r="353" spans="2:9" ht="15.75" x14ac:dyDescent="0.25">
      <c r="B353" s="169"/>
      <c r="C353" s="167"/>
      <c r="D353" s="86"/>
      <c r="E353" s="158" t="e">
        <f>VLOOKUP(SALIDAS[[#This Row],[Código]],'LISTA DE CODIGOS'!$A:$E,2,FALSE)</f>
        <v>#N/A</v>
      </c>
      <c r="F353" s="158"/>
      <c r="G353" s="158"/>
      <c r="H353" s="74"/>
      <c r="I353" s="69"/>
    </row>
    <row r="354" spans="2:9" ht="15.75" x14ac:dyDescent="0.25">
      <c r="B354" s="169"/>
      <c r="C354" s="167"/>
      <c r="D354" s="86"/>
      <c r="E354" s="158" t="e">
        <f>VLOOKUP(SALIDAS[[#This Row],[Código]],'LISTA DE CODIGOS'!$A:$E,2,FALSE)</f>
        <v>#N/A</v>
      </c>
      <c r="F354" s="158"/>
      <c r="G354" s="158"/>
      <c r="H354" s="74"/>
      <c r="I354" s="69"/>
    </row>
    <row r="355" spans="2:9" ht="15.75" x14ac:dyDescent="0.25">
      <c r="B355" s="169"/>
      <c r="C355" s="167"/>
      <c r="D355" s="86"/>
      <c r="E355" s="158" t="e">
        <f>VLOOKUP(SALIDAS[[#This Row],[Código]],'LISTA DE CODIGOS'!$A:$E,2,FALSE)</f>
        <v>#N/A</v>
      </c>
      <c r="F355" s="158"/>
      <c r="G355" s="158"/>
      <c r="H355" s="74"/>
      <c r="I355" s="69"/>
    </row>
    <row r="356" spans="2:9" ht="15.75" x14ac:dyDescent="0.25">
      <c r="B356" s="169"/>
      <c r="C356" s="167"/>
      <c r="D356" s="86"/>
      <c r="E356" s="158" t="e">
        <f>VLOOKUP(SALIDAS[[#This Row],[Código]],'LISTA DE CODIGOS'!$A:$E,2,FALSE)</f>
        <v>#N/A</v>
      </c>
      <c r="F356" s="158"/>
      <c r="G356" s="158"/>
      <c r="H356" s="74"/>
      <c r="I356" s="69"/>
    </row>
    <row r="357" spans="2:9" ht="15.75" x14ac:dyDescent="0.25">
      <c r="B357" s="169"/>
      <c r="C357" s="167"/>
      <c r="D357" s="86"/>
      <c r="E357" s="158" t="e">
        <f>VLOOKUP(SALIDAS[[#This Row],[Código]],'LISTA DE CODIGOS'!$A:$E,2,FALSE)</f>
        <v>#N/A</v>
      </c>
      <c r="F357" s="158"/>
      <c r="G357" s="158"/>
      <c r="H357" s="74"/>
      <c r="I357" s="69"/>
    </row>
    <row r="358" spans="2:9" ht="15.75" x14ac:dyDescent="0.25">
      <c r="B358" s="169"/>
      <c r="C358" s="167"/>
      <c r="D358" s="86"/>
      <c r="E358" s="158" t="e">
        <f>VLOOKUP(SALIDAS[[#This Row],[Código]],'LISTA DE CODIGOS'!$A:$E,2,FALSE)</f>
        <v>#N/A</v>
      </c>
      <c r="F358" s="158"/>
      <c r="G358" s="158"/>
      <c r="H358" s="74"/>
      <c r="I358" s="69"/>
    </row>
    <row r="359" spans="2:9" ht="15.75" x14ac:dyDescent="0.25">
      <c r="B359" s="169"/>
      <c r="C359" s="167"/>
      <c r="D359" s="86"/>
      <c r="E359" s="158" t="e">
        <f>VLOOKUP(SALIDAS[[#This Row],[Código]],'LISTA DE CODIGOS'!$A:$E,2,FALSE)</f>
        <v>#N/A</v>
      </c>
      <c r="F359" s="158"/>
      <c r="G359" s="158"/>
      <c r="H359" s="74"/>
      <c r="I359" s="69"/>
    </row>
    <row r="360" spans="2:9" ht="15.75" x14ac:dyDescent="0.25">
      <c r="B360" s="169"/>
      <c r="C360" s="167"/>
      <c r="D360" s="86"/>
      <c r="E360" s="158" t="e">
        <f>VLOOKUP(SALIDAS[[#This Row],[Código]],'LISTA DE CODIGOS'!$A:$E,2,FALSE)</f>
        <v>#N/A</v>
      </c>
      <c r="F360" s="158"/>
      <c r="G360" s="158"/>
      <c r="H360" s="74"/>
      <c r="I360" s="69"/>
    </row>
    <row r="361" spans="2:9" ht="15.75" x14ac:dyDescent="0.25">
      <c r="B361" s="169"/>
      <c r="C361" s="167"/>
      <c r="D361" s="86"/>
      <c r="E361" s="158" t="e">
        <f>VLOOKUP(SALIDAS[[#This Row],[Código]],'LISTA DE CODIGOS'!$A:$E,2,FALSE)</f>
        <v>#N/A</v>
      </c>
      <c r="F361" s="158"/>
      <c r="G361" s="158"/>
      <c r="H361" s="74"/>
      <c r="I361" s="69"/>
    </row>
    <row r="362" spans="2:9" ht="15.75" x14ac:dyDescent="0.25">
      <c r="B362" s="169"/>
      <c r="C362" s="167"/>
      <c r="D362" s="86"/>
      <c r="E362" s="158" t="e">
        <f>VLOOKUP(SALIDAS[[#This Row],[Código]],'LISTA DE CODIGOS'!$A:$E,2,FALSE)</f>
        <v>#N/A</v>
      </c>
      <c r="F362" s="158"/>
      <c r="G362" s="158"/>
      <c r="H362" s="74"/>
      <c r="I362" s="69"/>
    </row>
    <row r="363" spans="2:9" ht="15.75" x14ac:dyDescent="0.25">
      <c r="B363" s="169"/>
      <c r="C363" s="167"/>
      <c r="D363" s="86"/>
      <c r="E363" s="158" t="e">
        <f>VLOOKUP(SALIDAS[[#This Row],[Código]],'LISTA DE CODIGOS'!$A:$E,2,FALSE)</f>
        <v>#N/A</v>
      </c>
      <c r="F363" s="158"/>
      <c r="G363" s="158"/>
      <c r="H363" s="74"/>
      <c r="I363" s="69"/>
    </row>
    <row r="364" spans="2:9" ht="15.75" x14ac:dyDescent="0.25">
      <c r="B364" s="169"/>
      <c r="C364" s="167"/>
      <c r="D364" s="86"/>
      <c r="E364" s="158" t="e">
        <f>VLOOKUP(SALIDAS[[#This Row],[Código]],'LISTA DE CODIGOS'!$A:$E,2,FALSE)</f>
        <v>#N/A</v>
      </c>
      <c r="F364" s="158"/>
      <c r="G364" s="158"/>
      <c r="H364" s="74"/>
      <c r="I364" s="69"/>
    </row>
    <row r="365" spans="2:9" ht="15.75" x14ac:dyDescent="0.25">
      <c r="B365" s="169"/>
      <c r="C365" s="167"/>
      <c r="D365" s="86"/>
      <c r="E365" s="158" t="e">
        <f>VLOOKUP(SALIDAS[[#This Row],[Código]],'LISTA DE CODIGOS'!$A:$E,2,FALSE)</f>
        <v>#N/A</v>
      </c>
      <c r="F365" s="158"/>
      <c r="G365" s="158"/>
      <c r="H365" s="74"/>
      <c r="I365" s="69"/>
    </row>
    <row r="366" spans="2:9" ht="15.75" x14ac:dyDescent="0.25">
      <c r="B366" s="169"/>
      <c r="C366" s="167"/>
      <c r="D366" s="86"/>
      <c r="E366" s="158" t="e">
        <f>VLOOKUP(SALIDAS[[#This Row],[Código]],'LISTA DE CODIGOS'!$A:$E,2,FALSE)</f>
        <v>#N/A</v>
      </c>
      <c r="F366" s="158"/>
      <c r="G366" s="158"/>
      <c r="H366" s="74"/>
      <c r="I366" s="69"/>
    </row>
    <row r="367" spans="2:9" ht="15.75" x14ac:dyDescent="0.25">
      <c r="B367" s="169"/>
      <c r="C367" s="167"/>
      <c r="D367" s="86"/>
      <c r="E367" s="158" t="e">
        <f>VLOOKUP(SALIDAS[[#This Row],[Código]],'LISTA DE CODIGOS'!$A:$E,2,FALSE)</f>
        <v>#N/A</v>
      </c>
      <c r="F367" s="158"/>
      <c r="G367" s="158"/>
      <c r="H367" s="74"/>
      <c r="I367" s="69"/>
    </row>
    <row r="368" spans="2:9" ht="15.75" x14ac:dyDescent="0.25">
      <c r="B368" s="169"/>
      <c r="C368" s="167"/>
      <c r="D368" s="86"/>
      <c r="E368" s="158" t="e">
        <f>VLOOKUP(SALIDAS[[#This Row],[Código]],'LISTA DE CODIGOS'!$A:$E,2,FALSE)</f>
        <v>#N/A</v>
      </c>
      <c r="F368" s="158"/>
      <c r="G368" s="158"/>
      <c r="H368" s="74"/>
      <c r="I368" s="69"/>
    </row>
    <row r="369" spans="2:9" ht="15.75" x14ac:dyDescent="0.25">
      <c r="B369" s="169"/>
      <c r="C369" s="167"/>
      <c r="D369" s="86"/>
      <c r="E369" s="158" t="e">
        <f>VLOOKUP(SALIDAS[[#This Row],[Código]],'LISTA DE CODIGOS'!$A:$E,2,FALSE)</f>
        <v>#N/A</v>
      </c>
      <c r="F369" s="158"/>
      <c r="G369" s="158"/>
      <c r="H369" s="74"/>
      <c r="I369" s="69"/>
    </row>
    <row r="370" spans="2:9" ht="15.75" x14ac:dyDescent="0.25">
      <c r="B370" s="169"/>
      <c r="C370" s="167"/>
      <c r="D370" s="86"/>
      <c r="E370" s="158" t="e">
        <f>VLOOKUP(SALIDAS[[#This Row],[Código]],'LISTA DE CODIGOS'!$A:$E,2,FALSE)</f>
        <v>#N/A</v>
      </c>
      <c r="F370" s="158"/>
      <c r="G370" s="158"/>
      <c r="H370" s="74"/>
      <c r="I370" s="69"/>
    </row>
    <row r="371" spans="2:9" ht="15.75" x14ac:dyDescent="0.25">
      <c r="B371" s="169"/>
      <c r="C371" s="167"/>
      <c r="D371" s="86"/>
      <c r="E371" s="158" t="e">
        <f>VLOOKUP(SALIDAS[[#This Row],[Código]],'LISTA DE CODIGOS'!$A:$E,2,FALSE)</f>
        <v>#N/A</v>
      </c>
      <c r="F371" s="158"/>
      <c r="G371" s="158"/>
      <c r="H371" s="74"/>
      <c r="I371" s="69"/>
    </row>
    <row r="372" spans="2:9" ht="15.75" x14ac:dyDescent="0.25">
      <c r="B372" s="169"/>
      <c r="C372" s="167"/>
      <c r="D372" s="86"/>
      <c r="E372" s="158" t="e">
        <f>VLOOKUP(SALIDAS[[#This Row],[Código]],'LISTA DE CODIGOS'!$A:$E,2,FALSE)</f>
        <v>#N/A</v>
      </c>
      <c r="F372" s="158"/>
      <c r="G372" s="158"/>
      <c r="H372" s="74"/>
      <c r="I372" s="69"/>
    </row>
    <row r="373" spans="2:9" ht="15.75" x14ac:dyDescent="0.25">
      <c r="B373" s="169"/>
      <c r="C373" s="167"/>
      <c r="D373" s="86"/>
      <c r="E373" s="158" t="e">
        <f>VLOOKUP(SALIDAS[[#This Row],[Código]],'LISTA DE CODIGOS'!$A:$E,2,FALSE)</f>
        <v>#N/A</v>
      </c>
      <c r="F373" s="158"/>
      <c r="G373" s="158"/>
      <c r="H373" s="74"/>
      <c r="I373" s="69"/>
    </row>
    <row r="374" spans="2:9" ht="15.75" x14ac:dyDescent="0.25">
      <c r="B374" s="169"/>
      <c r="C374" s="167"/>
      <c r="D374" s="86"/>
      <c r="E374" s="158" t="e">
        <f>VLOOKUP(SALIDAS[[#This Row],[Código]],'LISTA DE CODIGOS'!$A:$E,2,FALSE)</f>
        <v>#N/A</v>
      </c>
      <c r="F374" s="158"/>
      <c r="G374" s="158"/>
      <c r="H374" s="74"/>
      <c r="I374" s="69"/>
    </row>
    <row r="375" spans="2:9" ht="15.75" x14ac:dyDescent="0.25">
      <c r="B375" s="169"/>
      <c r="C375" s="167"/>
      <c r="D375" s="86"/>
      <c r="E375" s="158" t="e">
        <f>VLOOKUP(SALIDAS[[#This Row],[Código]],'LISTA DE CODIGOS'!$A:$E,2,FALSE)</f>
        <v>#N/A</v>
      </c>
      <c r="F375" s="158"/>
      <c r="G375" s="158"/>
      <c r="H375" s="74"/>
      <c r="I375" s="69"/>
    </row>
    <row r="376" spans="2:9" ht="15.75" x14ac:dyDescent="0.25">
      <c r="B376" s="169"/>
      <c r="C376" s="167"/>
      <c r="D376" s="86"/>
      <c r="E376" s="158" t="e">
        <f>VLOOKUP(SALIDAS[[#This Row],[Código]],'LISTA DE CODIGOS'!$A:$E,2,FALSE)</f>
        <v>#N/A</v>
      </c>
      <c r="F376" s="158"/>
      <c r="G376" s="158"/>
      <c r="H376" s="74"/>
      <c r="I376" s="69"/>
    </row>
    <row r="377" spans="2:9" ht="15.75" x14ac:dyDescent="0.25">
      <c r="B377" s="169"/>
      <c r="C377" s="167"/>
      <c r="D377" s="86"/>
      <c r="E377" s="158" t="e">
        <f>VLOOKUP(SALIDAS[[#This Row],[Código]],'LISTA DE CODIGOS'!$A:$E,2,FALSE)</f>
        <v>#N/A</v>
      </c>
      <c r="F377" s="158"/>
      <c r="G377" s="158"/>
      <c r="H377" s="74"/>
      <c r="I377" s="69"/>
    </row>
    <row r="378" spans="2:9" ht="15.75" x14ac:dyDescent="0.25">
      <c r="B378" s="169"/>
      <c r="C378" s="167"/>
      <c r="D378" s="86"/>
      <c r="E378" s="158" t="e">
        <f>VLOOKUP(SALIDAS[[#This Row],[Código]],'LISTA DE CODIGOS'!$A:$E,2,FALSE)</f>
        <v>#N/A</v>
      </c>
      <c r="F378" s="158"/>
      <c r="G378" s="158"/>
      <c r="H378" s="74"/>
      <c r="I378" s="69"/>
    </row>
    <row r="379" spans="2:9" ht="15.75" x14ac:dyDescent="0.25">
      <c r="B379" s="169"/>
      <c r="C379" s="167"/>
      <c r="D379" s="86"/>
      <c r="E379" s="158" t="e">
        <f>VLOOKUP(SALIDAS[[#This Row],[Código]],'LISTA DE CODIGOS'!$A:$E,2,FALSE)</f>
        <v>#N/A</v>
      </c>
      <c r="F379" s="158"/>
      <c r="G379" s="158"/>
      <c r="H379" s="74"/>
      <c r="I379" s="69"/>
    </row>
    <row r="380" spans="2:9" ht="15.75" x14ac:dyDescent="0.25">
      <c r="B380" s="169"/>
      <c r="C380" s="167"/>
      <c r="D380" s="86"/>
      <c r="E380" s="158" t="e">
        <f>VLOOKUP(SALIDAS[[#This Row],[Código]],'LISTA DE CODIGOS'!$A:$E,2,FALSE)</f>
        <v>#N/A</v>
      </c>
      <c r="F380" s="158"/>
      <c r="G380" s="158"/>
      <c r="H380" s="74"/>
      <c r="I380" s="69"/>
    </row>
    <row r="381" spans="2:9" ht="15.75" x14ac:dyDescent="0.25">
      <c r="B381" s="169"/>
      <c r="C381" s="167"/>
      <c r="D381" s="86"/>
      <c r="E381" s="158" t="e">
        <f>VLOOKUP(SALIDAS[[#This Row],[Código]],'LISTA DE CODIGOS'!$A:$E,2,FALSE)</f>
        <v>#N/A</v>
      </c>
      <c r="F381" s="158"/>
      <c r="G381" s="158"/>
      <c r="H381" s="74"/>
      <c r="I381" s="69"/>
    </row>
    <row r="382" spans="2:9" ht="15.75" x14ac:dyDescent="0.25">
      <c r="B382" s="169"/>
      <c r="C382" s="167"/>
      <c r="D382" s="86"/>
      <c r="E382" s="158" t="e">
        <f>VLOOKUP(SALIDAS[[#This Row],[Código]],'LISTA DE CODIGOS'!$A:$E,2,FALSE)</f>
        <v>#N/A</v>
      </c>
      <c r="F382" s="158"/>
      <c r="G382" s="158"/>
      <c r="H382" s="74"/>
      <c r="I382" s="69"/>
    </row>
    <row r="383" spans="2:9" ht="15.75" x14ac:dyDescent="0.25">
      <c r="B383" s="169"/>
      <c r="C383" s="167"/>
      <c r="D383" s="86"/>
      <c r="E383" s="158" t="e">
        <f>VLOOKUP(SALIDAS[[#This Row],[Código]],'LISTA DE CODIGOS'!$A:$E,2,FALSE)</f>
        <v>#N/A</v>
      </c>
      <c r="F383" s="158"/>
      <c r="G383" s="158"/>
      <c r="H383" s="74"/>
      <c r="I383" s="69"/>
    </row>
    <row r="384" spans="2:9" ht="15.75" x14ac:dyDescent="0.25">
      <c r="B384" s="169"/>
      <c r="C384" s="167"/>
      <c r="D384" s="86"/>
      <c r="E384" s="158" t="e">
        <f>VLOOKUP(SALIDAS[[#This Row],[Código]],'LISTA DE CODIGOS'!$A:$E,2,FALSE)</f>
        <v>#N/A</v>
      </c>
      <c r="F384" s="158"/>
      <c r="G384" s="158"/>
      <c r="H384" s="74"/>
      <c r="I384" s="69"/>
    </row>
    <row r="385" spans="2:9" ht="15.75" x14ac:dyDescent="0.25">
      <c r="B385" s="169"/>
      <c r="C385" s="167"/>
      <c r="D385" s="86"/>
      <c r="E385" s="158" t="e">
        <f>VLOOKUP(SALIDAS[[#This Row],[Código]],'LISTA DE CODIGOS'!$A:$E,2,FALSE)</f>
        <v>#N/A</v>
      </c>
      <c r="F385" s="158"/>
      <c r="G385" s="158"/>
      <c r="H385" s="74"/>
      <c r="I385" s="69"/>
    </row>
    <row r="386" spans="2:9" ht="15.75" x14ac:dyDescent="0.25">
      <c r="B386" s="169"/>
      <c r="C386" s="167"/>
      <c r="D386" s="86"/>
      <c r="E386" s="158" t="e">
        <f>VLOOKUP(SALIDAS[[#This Row],[Código]],'LISTA DE CODIGOS'!$A:$E,2,FALSE)</f>
        <v>#N/A</v>
      </c>
      <c r="F386" s="158"/>
      <c r="G386" s="158"/>
      <c r="H386" s="74"/>
      <c r="I386" s="69"/>
    </row>
    <row r="387" spans="2:9" ht="15.75" x14ac:dyDescent="0.25">
      <c r="B387" s="169"/>
      <c r="C387" s="167"/>
      <c r="D387" s="86"/>
      <c r="E387" s="158" t="e">
        <f>VLOOKUP(SALIDAS[[#This Row],[Código]],'LISTA DE CODIGOS'!$A:$E,2,FALSE)</f>
        <v>#N/A</v>
      </c>
      <c r="F387" s="158"/>
      <c r="G387" s="158"/>
      <c r="H387" s="74"/>
      <c r="I387" s="69"/>
    </row>
    <row r="388" spans="2:9" ht="15.75" x14ac:dyDescent="0.25">
      <c r="B388" s="169"/>
      <c r="C388" s="167"/>
      <c r="D388" s="86"/>
      <c r="E388" s="158" t="e">
        <f>VLOOKUP(SALIDAS[[#This Row],[Código]],'LISTA DE CODIGOS'!$A:$E,2,FALSE)</f>
        <v>#N/A</v>
      </c>
      <c r="F388" s="158"/>
      <c r="G388" s="158"/>
      <c r="H388" s="74"/>
      <c r="I388" s="69"/>
    </row>
    <row r="389" spans="2:9" ht="15.75" x14ac:dyDescent="0.25">
      <c r="B389" s="169"/>
      <c r="C389" s="167"/>
      <c r="D389" s="86"/>
      <c r="E389" s="158" t="e">
        <f>VLOOKUP(SALIDAS[[#This Row],[Código]],'LISTA DE CODIGOS'!$A:$E,2,FALSE)</f>
        <v>#N/A</v>
      </c>
      <c r="F389" s="158"/>
      <c r="G389" s="158"/>
      <c r="H389" s="74"/>
      <c r="I389" s="69"/>
    </row>
    <row r="390" spans="2:9" ht="15.75" x14ac:dyDescent="0.25">
      <c r="B390" s="169"/>
      <c r="C390" s="167"/>
      <c r="D390" s="86"/>
      <c r="E390" s="158" t="e">
        <f>VLOOKUP(SALIDAS[[#This Row],[Código]],'LISTA DE CODIGOS'!$A:$E,2,FALSE)</f>
        <v>#N/A</v>
      </c>
      <c r="F390" s="158"/>
      <c r="G390" s="158"/>
      <c r="H390" s="74"/>
      <c r="I390" s="69"/>
    </row>
    <row r="391" spans="2:9" ht="15.75" x14ac:dyDescent="0.25">
      <c r="B391" s="169"/>
      <c r="C391" s="167"/>
      <c r="D391" s="86"/>
      <c r="E391" s="158" t="e">
        <f>VLOOKUP(SALIDAS[[#This Row],[Código]],'LISTA DE CODIGOS'!$A:$E,2,FALSE)</f>
        <v>#N/A</v>
      </c>
      <c r="F391" s="158"/>
      <c r="G391" s="158"/>
      <c r="H391" s="74"/>
      <c r="I391" s="69"/>
    </row>
    <row r="392" spans="2:9" ht="15.75" x14ac:dyDescent="0.25">
      <c r="B392" s="169"/>
      <c r="C392" s="167"/>
      <c r="D392" s="86"/>
      <c r="E392" s="158" t="e">
        <f>VLOOKUP(SALIDAS[[#This Row],[Código]],'LISTA DE CODIGOS'!$A:$E,2,FALSE)</f>
        <v>#N/A</v>
      </c>
      <c r="F392" s="158"/>
      <c r="G392" s="158"/>
      <c r="H392" s="74"/>
      <c r="I392" s="69"/>
    </row>
    <row r="393" spans="2:9" ht="15.75" x14ac:dyDescent="0.25">
      <c r="B393" s="169"/>
      <c r="C393" s="167"/>
      <c r="D393" s="86"/>
      <c r="E393" s="158" t="e">
        <f>VLOOKUP(SALIDAS[[#This Row],[Código]],'LISTA DE CODIGOS'!$A:$E,2,FALSE)</f>
        <v>#N/A</v>
      </c>
      <c r="F393" s="158"/>
      <c r="G393" s="158"/>
      <c r="H393" s="74"/>
      <c r="I393" s="69"/>
    </row>
    <row r="394" spans="2:9" ht="15.75" x14ac:dyDescent="0.25">
      <c r="B394" s="169"/>
      <c r="C394" s="167"/>
      <c r="D394" s="86"/>
      <c r="E394" s="158" t="e">
        <f>VLOOKUP(SALIDAS[[#This Row],[Código]],'LISTA DE CODIGOS'!$A:$E,2,FALSE)</f>
        <v>#N/A</v>
      </c>
      <c r="F394" s="158"/>
      <c r="G394" s="158"/>
      <c r="H394" s="74"/>
      <c r="I394" s="69"/>
    </row>
    <row r="395" spans="2:9" ht="15.75" x14ac:dyDescent="0.25">
      <c r="B395" s="169"/>
      <c r="C395" s="167"/>
      <c r="D395" s="86"/>
      <c r="E395" s="158" t="e">
        <f>VLOOKUP(SALIDAS[[#This Row],[Código]],'LISTA DE CODIGOS'!$A:$E,2,FALSE)</f>
        <v>#N/A</v>
      </c>
      <c r="F395" s="158"/>
      <c r="G395" s="158"/>
      <c r="H395" s="74"/>
      <c r="I395" s="69"/>
    </row>
    <row r="396" spans="2:9" ht="15.75" x14ac:dyDescent="0.25">
      <c r="B396" s="169"/>
      <c r="C396" s="167"/>
      <c r="D396" s="86"/>
      <c r="E396" s="158" t="e">
        <f>VLOOKUP(SALIDAS[[#This Row],[Código]],'LISTA DE CODIGOS'!$A:$E,2,FALSE)</f>
        <v>#N/A</v>
      </c>
      <c r="F396" s="158"/>
      <c r="G396" s="158"/>
      <c r="H396" s="74"/>
      <c r="I396" s="69"/>
    </row>
    <row r="397" spans="2:9" ht="15.75" x14ac:dyDescent="0.25">
      <c r="B397" s="169"/>
      <c r="C397" s="167"/>
      <c r="D397" s="86"/>
      <c r="E397" s="158" t="e">
        <f>VLOOKUP(SALIDAS[[#This Row],[Código]],'LISTA DE CODIGOS'!$A:$E,2,FALSE)</f>
        <v>#N/A</v>
      </c>
      <c r="F397" s="158"/>
      <c r="G397" s="158"/>
      <c r="H397" s="74"/>
      <c r="I397" s="69"/>
    </row>
    <row r="398" spans="2:9" ht="15.75" x14ac:dyDescent="0.25">
      <c r="B398" s="169"/>
      <c r="C398" s="167"/>
      <c r="D398" s="86"/>
      <c r="E398" s="158" t="e">
        <f>VLOOKUP(SALIDAS[[#This Row],[Código]],'LISTA DE CODIGOS'!$A:$E,2,FALSE)</f>
        <v>#N/A</v>
      </c>
      <c r="F398" s="158"/>
      <c r="G398" s="158"/>
      <c r="H398" s="74"/>
      <c r="I398" s="69"/>
    </row>
    <row r="399" spans="2:9" ht="15.75" x14ac:dyDescent="0.25">
      <c r="B399" s="169"/>
      <c r="C399" s="167"/>
      <c r="D399" s="86"/>
      <c r="E399" s="158" t="e">
        <f>VLOOKUP(SALIDAS[[#This Row],[Código]],'LISTA DE CODIGOS'!$A:$E,2,FALSE)</f>
        <v>#N/A</v>
      </c>
      <c r="F399" s="158"/>
      <c r="G399" s="158"/>
      <c r="H399" s="74"/>
      <c r="I399" s="69"/>
    </row>
    <row r="400" spans="2:9" ht="15.75" x14ac:dyDescent="0.25">
      <c r="B400" s="169"/>
      <c r="C400" s="167"/>
      <c r="D400" s="86"/>
      <c r="E400" s="158" t="e">
        <f>VLOOKUP(SALIDAS[[#This Row],[Código]],'LISTA DE CODIGOS'!$A:$E,2,FALSE)</f>
        <v>#N/A</v>
      </c>
      <c r="F400" s="158"/>
      <c r="G400" s="158"/>
      <c r="H400" s="74"/>
      <c r="I400" s="69"/>
    </row>
    <row r="401" spans="2:9" ht="15.75" x14ac:dyDescent="0.25">
      <c r="B401" s="169"/>
      <c r="C401" s="167"/>
      <c r="D401" s="86"/>
      <c r="E401" s="158" t="e">
        <f>VLOOKUP(SALIDAS[[#This Row],[Código]],'LISTA DE CODIGOS'!$A:$E,2,FALSE)</f>
        <v>#N/A</v>
      </c>
      <c r="F401" s="158"/>
      <c r="G401" s="158"/>
      <c r="H401" s="74"/>
      <c r="I401" s="69"/>
    </row>
    <row r="402" spans="2:9" ht="15.75" x14ac:dyDescent="0.25">
      <c r="B402" s="169"/>
      <c r="C402" s="167"/>
      <c r="D402" s="86"/>
      <c r="E402" s="158" t="e">
        <f>VLOOKUP(SALIDAS[[#This Row],[Código]],'LISTA DE CODIGOS'!$A:$E,2,FALSE)</f>
        <v>#N/A</v>
      </c>
      <c r="F402" s="158"/>
      <c r="G402" s="158"/>
      <c r="H402" s="74"/>
      <c r="I402" s="69"/>
    </row>
    <row r="403" spans="2:9" ht="15.75" x14ac:dyDescent="0.25">
      <c r="B403" s="169"/>
      <c r="C403" s="167"/>
      <c r="D403" s="86"/>
      <c r="E403" s="158" t="e">
        <f>VLOOKUP(SALIDAS[[#This Row],[Código]],'LISTA DE CODIGOS'!$A:$E,2,FALSE)</f>
        <v>#N/A</v>
      </c>
      <c r="F403" s="158"/>
      <c r="G403" s="158"/>
      <c r="H403" s="74"/>
      <c r="I403" s="69"/>
    </row>
    <row r="404" spans="2:9" ht="15.75" x14ac:dyDescent="0.25">
      <c r="B404" s="169"/>
      <c r="C404" s="167"/>
      <c r="D404" s="86"/>
      <c r="E404" s="158" t="e">
        <f>VLOOKUP(SALIDAS[[#This Row],[Código]],'LISTA DE CODIGOS'!$A:$E,2,FALSE)</f>
        <v>#N/A</v>
      </c>
      <c r="F404" s="158"/>
      <c r="G404" s="158"/>
      <c r="H404" s="74"/>
      <c r="I404" s="69"/>
    </row>
    <row r="405" spans="2:9" ht="15.75" x14ac:dyDescent="0.25">
      <c r="B405" s="169"/>
      <c r="C405" s="167"/>
      <c r="D405" s="86"/>
      <c r="E405" s="158" t="e">
        <f>VLOOKUP(SALIDAS[[#This Row],[Código]],'LISTA DE CODIGOS'!$A:$E,2,FALSE)</f>
        <v>#N/A</v>
      </c>
      <c r="F405" s="158"/>
      <c r="G405" s="158"/>
      <c r="H405" s="74"/>
      <c r="I405" s="69"/>
    </row>
    <row r="406" spans="2:9" ht="15.75" x14ac:dyDescent="0.25">
      <c r="B406" s="169"/>
      <c r="C406" s="167"/>
      <c r="D406" s="86"/>
      <c r="E406" s="158" t="e">
        <f>VLOOKUP(SALIDAS[[#This Row],[Código]],'LISTA DE CODIGOS'!$A:$E,2,FALSE)</f>
        <v>#N/A</v>
      </c>
      <c r="F406" s="158"/>
      <c r="G406" s="158"/>
      <c r="H406" s="74"/>
      <c r="I406" s="69"/>
    </row>
    <row r="407" spans="2:9" ht="15.75" x14ac:dyDescent="0.25">
      <c r="B407" s="169"/>
      <c r="C407" s="167"/>
      <c r="D407" s="86"/>
      <c r="E407" s="158" t="e">
        <f>VLOOKUP(SALIDAS[[#This Row],[Código]],'LISTA DE CODIGOS'!$A:$E,2,FALSE)</f>
        <v>#N/A</v>
      </c>
      <c r="F407" s="158"/>
      <c r="G407" s="158"/>
      <c r="H407" s="74"/>
      <c r="I407" s="69"/>
    </row>
    <row r="408" spans="2:9" ht="15.75" x14ac:dyDescent="0.25">
      <c r="B408" s="169"/>
      <c r="C408" s="167"/>
      <c r="D408" s="86"/>
      <c r="E408" s="158" t="e">
        <f>VLOOKUP(SALIDAS[[#This Row],[Código]],'LISTA DE CODIGOS'!$A:$E,2,FALSE)</f>
        <v>#N/A</v>
      </c>
      <c r="F408" s="158"/>
      <c r="G408" s="158"/>
      <c r="H408" s="74"/>
      <c r="I408" s="69"/>
    </row>
    <row r="409" spans="2:9" ht="15.75" x14ac:dyDescent="0.25">
      <c r="B409" s="169"/>
      <c r="C409" s="167"/>
      <c r="D409" s="86"/>
      <c r="E409" s="158" t="e">
        <f>VLOOKUP(SALIDAS[[#This Row],[Código]],'LISTA DE CODIGOS'!$A:$E,2,FALSE)</f>
        <v>#N/A</v>
      </c>
      <c r="F409" s="158"/>
      <c r="G409" s="158"/>
      <c r="H409" s="74"/>
      <c r="I409" s="69"/>
    </row>
    <row r="410" spans="2:9" ht="15.75" x14ac:dyDescent="0.25">
      <c r="B410" s="169"/>
      <c r="C410" s="167"/>
      <c r="D410" s="86"/>
      <c r="E410" s="158" t="e">
        <f>VLOOKUP(SALIDAS[[#This Row],[Código]],'LISTA DE CODIGOS'!$A:$E,2,FALSE)</f>
        <v>#N/A</v>
      </c>
      <c r="F410" s="158"/>
      <c r="G410" s="158"/>
      <c r="H410" s="74"/>
      <c r="I410" s="69"/>
    </row>
    <row r="411" spans="2:9" ht="15.75" x14ac:dyDescent="0.25">
      <c r="B411" s="169"/>
      <c r="C411" s="167"/>
      <c r="D411" s="86"/>
      <c r="E411" s="158" t="e">
        <f>VLOOKUP(SALIDAS[[#This Row],[Código]],'LISTA DE CODIGOS'!$A:$E,2,FALSE)</f>
        <v>#N/A</v>
      </c>
      <c r="F411" s="158"/>
      <c r="G411" s="158"/>
      <c r="H411" s="74"/>
      <c r="I411" s="69"/>
    </row>
    <row r="412" spans="2:9" ht="15.75" x14ac:dyDescent="0.25">
      <c r="B412" s="169"/>
      <c r="C412" s="167"/>
      <c r="D412" s="86"/>
      <c r="E412" s="158" t="e">
        <f>VLOOKUP(SALIDAS[[#This Row],[Código]],'LISTA DE CODIGOS'!$A:$E,2,FALSE)</f>
        <v>#N/A</v>
      </c>
      <c r="F412" s="158"/>
      <c r="G412" s="158"/>
      <c r="H412" s="74"/>
      <c r="I412" s="69"/>
    </row>
    <row r="413" spans="2:9" ht="15.75" x14ac:dyDescent="0.25">
      <c r="B413" s="169"/>
      <c r="C413" s="167"/>
      <c r="D413" s="86"/>
      <c r="E413" s="158" t="e">
        <f>VLOOKUP(SALIDAS[[#This Row],[Código]],'LISTA DE CODIGOS'!$A:$E,2,FALSE)</f>
        <v>#N/A</v>
      </c>
      <c r="F413" s="158"/>
      <c r="G413" s="158"/>
      <c r="H413" s="74"/>
      <c r="I413" s="69"/>
    </row>
    <row r="414" spans="2:9" ht="15.75" x14ac:dyDescent="0.25">
      <c r="B414" s="169"/>
      <c r="C414" s="167"/>
      <c r="D414" s="86"/>
      <c r="E414" s="158" t="e">
        <f>VLOOKUP(SALIDAS[[#This Row],[Código]],'LISTA DE CODIGOS'!$A:$E,2,FALSE)</f>
        <v>#N/A</v>
      </c>
      <c r="F414" s="158"/>
      <c r="G414" s="158"/>
      <c r="H414" s="74"/>
      <c r="I414" s="69"/>
    </row>
    <row r="415" spans="2:9" ht="15.75" x14ac:dyDescent="0.25">
      <c r="B415" s="169"/>
      <c r="C415" s="167"/>
      <c r="D415" s="86"/>
      <c r="E415" s="158" t="e">
        <f>VLOOKUP(SALIDAS[[#This Row],[Código]],'LISTA DE CODIGOS'!$A:$E,2,FALSE)</f>
        <v>#N/A</v>
      </c>
      <c r="F415" s="158"/>
      <c r="G415" s="158"/>
      <c r="H415" s="74"/>
      <c r="I415" s="69"/>
    </row>
    <row r="416" spans="2:9" ht="15.75" x14ac:dyDescent="0.25">
      <c r="B416" s="169"/>
      <c r="C416" s="167"/>
      <c r="D416" s="86"/>
      <c r="E416" s="158" t="e">
        <f>VLOOKUP(SALIDAS[[#This Row],[Código]],'LISTA DE CODIGOS'!$A:$E,2,FALSE)</f>
        <v>#N/A</v>
      </c>
      <c r="F416" s="158"/>
      <c r="G416" s="158"/>
      <c r="H416" s="74"/>
      <c r="I416" s="69"/>
    </row>
    <row r="417" spans="2:9" ht="15.75" x14ac:dyDescent="0.25">
      <c r="B417" s="169"/>
      <c r="C417" s="167"/>
      <c r="D417" s="86"/>
      <c r="E417" s="158" t="e">
        <f>VLOOKUP(SALIDAS[[#This Row],[Código]],'LISTA DE CODIGOS'!$A:$E,2,FALSE)</f>
        <v>#N/A</v>
      </c>
      <c r="F417" s="158"/>
      <c r="G417" s="158"/>
      <c r="H417" s="74"/>
      <c r="I417" s="69"/>
    </row>
    <row r="418" spans="2:9" ht="15.75" x14ac:dyDescent="0.25">
      <c r="B418" s="169"/>
      <c r="C418" s="167"/>
      <c r="D418" s="86"/>
      <c r="E418" s="158" t="e">
        <f>VLOOKUP(SALIDAS[[#This Row],[Código]],'LISTA DE CODIGOS'!$A:$E,2,FALSE)</f>
        <v>#N/A</v>
      </c>
      <c r="F418" s="158"/>
      <c r="G418" s="158"/>
      <c r="H418" s="74"/>
      <c r="I418" s="69"/>
    </row>
    <row r="419" spans="2:9" ht="15.75" x14ac:dyDescent="0.25">
      <c r="B419" s="169"/>
      <c r="C419" s="167"/>
      <c r="D419" s="86"/>
      <c r="E419" s="158" t="e">
        <f>VLOOKUP(SALIDAS[[#This Row],[Código]],'LISTA DE CODIGOS'!$A:$E,2,FALSE)</f>
        <v>#N/A</v>
      </c>
      <c r="F419" s="158"/>
      <c r="G419" s="158"/>
      <c r="H419" s="74"/>
      <c r="I419" s="69"/>
    </row>
    <row r="420" spans="2:9" ht="15.75" x14ac:dyDescent="0.25">
      <c r="B420" s="169"/>
      <c r="C420" s="167"/>
      <c r="D420" s="86"/>
      <c r="E420" s="158" t="e">
        <f>VLOOKUP(SALIDAS[[#This Row],[Código]],'LISTA DE CODIGOS'!$A:$E,2,FALSE)</f>
        <v>#N/A</v>
      </c>
      <c r="F420" s="158"/>
      <c r="G420" s="158"/>
      <c r="H420" s="74"/>
      <c r="I420" s="69"/>
    </row>
    <row r="421" spans="2:9" ht="15.75" x14ac:dyDescent="0.25">
      <c r="B421" s="169"/>
      <c r="C421" s="167"/>
      <c r="D421" s="86"/>
      <c r="E421" s="158" t="e">
        <f>VLOOKUP(SALIDAS[[#This Row],[Código]],'LISTA DE CODIGOS'!$A:$E,2,FALSE)</f>
        <v>#N/A</v>
      </c>
      <c r="F421" s="158"/>
      <c r="G421" s="158"/>
      <c r="H421" s="74"/>
      <c r="I421" s="69"/>
    </row>
    <row r="422" spans="2:9" ht="15.75" x14ac:dyDescent="0.25">
      <c r="B422" s="169"/>
      <c r="C422" s="167"/>
      <c r="D422" s="86"/>
      <c r="E422" s="158" t="e">
        <f>VLOOKUP(SALIDAS[[#This Row],[Código]],'LISTA DE CODIGOS'!$A:$E,2,FALSE)</f>
        <v>#N/A</v>
      </c>
      <c r="F422" s="158"/>
      <c r="G422" s="158"/>
      <c r="H422" s="74"/>
      <c r="I422" s="69"/>
    </row>
    <row r="423" spans="2:9" ht="15.75" x14ac:dyDescent="0.25">
      <c r="B423" s="169"/>
      <c r="C423" s="167"/>
      <c r="D423" s="86"/>
      <c r="E423" s="158" t="e">
        <f>VLOOKUP(SALIDAS[[#This Row],[Código]],'LISTA DE CODIGOS'!$A:$E,2,FALSE)</f>
        <v>#N/A</v>
      </c>
      <c r="F423" s="158"/>
      <c r="G423" s="158"/>
      <c r="H423" s="74"/>
      <c r="I423" s="69"/>
    </row>
    <row r="424" spans="2:9" ht="15.75" x14ac:dyDescent="0.25">
      <c r="B424" s="169"/>
      <c r="C424" s="167"/>
      <c r="D424" s="86"/>
      <c r="E424" s="158" t="e">
        <f>VLOOKUP(SALIDAS[[#This Row],[Código]],'LISTA DE CODIGOS'!$A:$E,2,FALSE)</f>
        <v>#N/A</v>
      </c>
      <c r="F424" s="158"/>
      <c r="G424" s="158"/>
      <c r="H424" s="74"/>
      <c r="I424" s="69"/>
    </row>
    <row r="425" spans="2:9" ht="15.75" x14ac:dyDescent="0.25">
      <c r="B425" s="169"/>
      <c r="C425" s="167"/>
      <c r="D425" s="86"/>
      <c r="E425" s="158" t="e">
        <f>VLOOKUP(SALIDAS[[#This Row],[Código]],'LISTA DE CODIGOS'!$A:$E,2,FALSE)</f>
        <v>#N/A</v>
      </c>
      <c r="F425" s="158"/>
      <c r="G425" s="158"/>
      <c r="H425" s="74"/>
      <c r="I425" s="69"/>
    </row>
    <row r="426" spans="2:9" ht="15.75" x14ac:dyDescent="0.25">
      <c r="B426" s="169"/>
      <c r="C426" s="167"/>
      <c r="D426" s="86"/>
      <c r="E426" s="158" t="e">
        <f>VLOOKUP(SALIDAS[[#This Row],[Código]],'LISTA DE CODIGOS'!$A:$E,2,FALSE)</f>
        <v>#N/A</v>
      </c>
      <c r="F426" s="158"/>
      <c r="G426" s="158"/>
      <c r="H426" s="74"/>
      <c r="I426" s="69"/>
    </row>
    <row r="427" spans="2:9" ht="15.75" x14ac:dyDescent="0.25">
      <c r="B427" s="169"/>
      <c r="C427" s="167"/>
      <c r="D427" s="86"/>
      <c r="E427" s="158" t="e">
        <f>VLOOKUP(SALIDAS[[#This Row],[Código]],'LISTA DE CODIGOS'!$A:$E,2,FALSE)</f>
        <v>#N/A</v>
      </c>
      <c r="F427" s="158"/>
      <c r="G427" s="158"/>
      <c r="H427" s="74"/>
      <c r="I427" s="69"/>
    </row>
    <row r="428" spans="2:9" ht="15.75" x14ac:dyDescent="0.25">
      <c r="B428" s="169"/>
      <c r="C428" s="167"/>
      <c r="D428" s="86"/>
      <c r="E428" s="158" t="e">
        <f>VLOOKUP(SALIDAS[[#This Row],[Código]],'LISTA DE CODIGOS'!$A:$E,2,FALSE)</f>
        <v>#N/A</v>
      </c>
      <c r="F428" s="158"/>
      <c r="G428" s="158"/>
      <c r="H428" s="74"/>
      <c r="I428" s="69"/>
    </row>
    <row r="429" spans="2:9" ht="15.75" x14ac:dyDescent="0.25">
      <c r="B429" s="169"/>
      <c r="C429" s="167"/>
      <c r="D429" s="86"/>
      <c r="E429" s="158" t="e">
        <f>VLOOKUP(SALIDAS[[#This Row],[Código]],'LISTA DE CODIGOS'!$A:$E,2,FALSE)</f>
        <v>#N/A</v>
      </c>
      <c r="F429" s="158"/>
      <c r="G429" s="158"/>
      <c r="H429" s="74"/>
      <c r="I429" s="69"/>
    </row>
    <row r="430" spans="2:9" ht="15.75" x14ac:dyDescent="0.25">
      <c r="B430" s="169"/>
      <c r="C430" s="167"/>
      <c r="D430" s="86"/>
      <c r="E430" s="158" t="e">
        <f>VLOOKUP(SALIDAS[[#This Row],[Código]],'LISTA DE CODIGOS'!$A:$E,2,FALSE)</f>
        <v>#N/A</v>
      </c>
      <c r="F430" s="158"/>
      <c r="G430" s="158"/>
      <c r="H430" s="74"/>
      <c r="I430" s="69"/>
    </row>
    <row r="431" spans="2:9" ht="15.75" x14ac:dyDescent="0.25">
      <c r="B431" s="169"/>
      <c r="C431" s="167"/>
      <c r="D431" s="86"/>
      <c r="E431" s="158" t="e">
        <f>VLOOKUP(SALIDAS[[#This Row],[Código]],'LISTA DE CODIGOS'!$A:$E,2,FALSE)</f>
        <v>#N/A</v>
      </c>
      <c r="F431" s="158"/>
      <c r="G431" s="158"/>
      <c r="H431" s="74"/>
      <c r="I431" s="69"/>
    </row>
    <row r="432" spans="2:9" ht="15.75" x14ac:dyDescent="0.25">
      <c r="B432" s="169"/>
      <c r="C432" s="167"/>
      <c r="D432" s="86"/>
      <c r="E432" s="158" t="e">
        <f>VLOOKUP(SALIDAS[[#This Row],[Código]],'LISTA DE CODIGOS'!$A:$E,2,FALSE)</f>
        <v>#N/A</v>
      </c>
      <c r="F432" s="158"/>
      <c r="G432" s="158"/>
      <c r="H432" s="74"/>
      <c r="I432" s="69"/>
    </row>
    <row r="433" spans="2:9" ht="15.75" x14ac:dyDescent="0.25">
      <c r="B433" s="169"/>
      <c r="C433" s="167"/>
      <c r="D433" s="86"/>
      <c r="E433" s="158" t="e">
        <f>VLOOKUP(SALIDAS[[#This Row],[Código]],'LISTA DE CODIGOS'!$A:$E,2,FALSE)</f>
        <v>#N/A</v>
      </c>
      <c r="F433" s="158"/>
      <c r="G433" s="158"/>
      <c r="H433" s="74"/>
      <c r="I433" s="69"/>
    </row>
    <row r="434" spans="2:9" ht="15.75" x14ac:dyDescent="0.25">
      <c r="B434" s="169"/>
      <c r="C434" s="167"/>
      <c r="D434" s="86"/>
      <c r="E434" s="158" t="e">
        <f>VLOOKUP(SALIDAS[[#This Row],[Código]],'LISTA DE CODIGOS'!$A:$E,2,FALSE)</f>
        <v>#N/A</v>
      </c>
      <c r="F434" s="158"/>
      <c r="G434" s="158"/>
      <c r="H434" s="74"/>
      <c r="I434" s="69"/>
    </row>
    <row r="435" spans="2:9" ht="15.75" x14ac:dyDescent="0.25">
      <c r="B435" s="169"/>
      <c r="C435" s="167"/>
      <c r="D435" s="86"/>
      <c r="E435" s="158" t="e">
        <f>VLOOKUP(SALIDAS[[#This Row],[Código]],'LISTA DE CODIGOS'!$A:$E,2,FALSE)</f>
        <v>#N/A</v>
      </c>
      <c r="F435" s="158"/>
      <c r="G435" s="158"/>
      <c r="H435" s="74"/>
      <c r="I435" s="69"/>
    </row>
    <row r="436" spans="2:9" ht="15.75" x14ac:dyDescent="0.25">
      <c r="B436" s="169"/>
      <c r="C436" s="167"/>
      <c r="D436" s="86"/>
      <c r="E436" s="158" t="e">
        <f>VLOOKUP(SALIDAS[[#This Row],[Código]],'LISTA DE CODIGOS'!$A:$E,2,FALSE)</f>
        <v>#N/A</v>
      </c>
      <c r="F436" s="158"/>
      <c r="G436" s="158"/>
      <c r="H436" s="74"/>
      <c r="I436" s="69"/>
    </row>
    <row r="437" spans="2:9" ht="15.75" x14ac:dyDescent="0.25">
      <c r="B437" s="169"/>
      <c r="C437" s="167"/>
      <c r="D437" s="86"/>
      <c r="E437" s="158" t="e">
        <f>VLOOKUP(SALIDAS[[#This Row],[Código]],'LISTA DE CODIGOS'!$A:$E,2,FALSE)</f>
        <v>#N/A</v>
      </c>
      <c r="F437" s="158"/>
      <c r="G437" s="158"/>
      <c r="H437" s="74"/>
      <c r="I437" s="69"/>
    </row>
    <row r="438" spans="2:9" ht="15.75" x14ac:dyDescent="0.25">
      <c r="B438" s="169"/>
      <c r="C438" s="167"/>
      <c r="D438" s="86"/>
      <c r="E438" s="158" t="e">
        <f>VLOOKUP(SALIDAS[[#This Row],[Código]],'LISTA DE CODIGOS'!$A:$E,2,FALSE)</f>
        <v>#N/A</v>
      </c>
      <c r="F438" s="158"/>
      <c r="G438" s="158"/>
      <c r="H438" s="74"/>
      <c r="I438" s="69"/>
    </row>
    <row r="439" spans="2:9" ht="15.75" x14ac:dyDescent="0.25">
      <c r="B439" s="169"/>
      <c r="C439" s="167"/>
      <c r="D439" s="86"/>
      <c r="E439" s="158" t="e">
        <f>VLOOKUP(SALIDAS[[#This Row],[Código]],'LISTA DE CODIGOS'!$A:$E,2,FALSE)</f>
        <v>#N/A</v>
      </c>
      <c r="F439" s="158"/>
      <c r="G439" s="158"/>
      <c r="H439" s="74"/>
      <c r="I439" s="69"/>
    </row>
    <row r="440" spans="2:9" ht="15.75" x14ac:dyDescent="0.25">
      <c r="B440" s="169"/>
      <c r="C440" s="167"/>
      <c r="D440" s="86"/>
      <c r="E440" s="158" t="e">
        <f>VLOOKUP(SALIDAS[[#This Row],[Código]],'LISTA DE CODIGOS'!$A:$E,2,FALSE)</f>
        <v>#N/A</v>
      </c>
      <c r="F440" s="158"/>
      <c r="G440" s="158"/>
      <c r="H440" s="74"/>
      <c r="I440" s="69"/>
    </row>
    <row r="441" spans="2:9" ht="15.75" x14ac:dyDescent="0.25">
      <c r="B441" s="169"/>
      <c r="C441" s="167"/>
      <c r="D441" s="86"/>
      <c r="E441" s="158" t="e">
        <f>VLOOKUP(SALIDAS[[#This Row],[Código]],'LISTA DE CODIGOS'!$A:$E,2,FALSE)</f>
        <v>#N/A</v>
      </c>
      <c r="F441" s="158"/>
      <c r="G441" s="158"/>
      <c r="H441" s="74"/>
      <c r="I441" s="69"/>
    </row>
    <row r="442" spans="2:9" ht="15.75" x14ac:dyDescent="0.25">
      <c r="B442" s="169"/>
      <c r="C442" s="167"/>
      <c r="D442" s="86"/>
      <c r="E442" s="158" t="e">
        <f>VLOOKUP(SALIDAS[[#This Row],[Código]],'LISTA DE CODIGOS'!$A:$E,2,FALSE)</f>
        <v>#N/A</v>
      </c>
      <c r="F442" s="158"/>
      <c r="G442" s="158"/>
      <c r="H442" s="74"/>
      <c r="I442" s="69"/>
    </row>
    <row r="443" spans="2:9" ht="15.75" x14ac:dyDescent="0.25">
      <c r="B443" s="169"/>
      <c r="C443" s="167"/>
      <c r="D443" s="86"/>
      <c r="E443" s="158" t="e">
        <f>VLOOKUP(SALIDAS[[#This Row],[Código]],'LISTA DE CODIGOS'!$A:$E,2,FALSE)</f>
        <v>#N/A</v>
      </c>
      <c r="F443" s="158"/>
      <c r="G443" s="158"/>
      <c r="H443" s="74"/>
      <c r="I443" s="69"/>
    </row>
    <row r="444" spans="2:9" ht="15.75" x14ac:dyDescent="0.25">
      <c r="B444" s="169"/>
      <c r="C444" s="167"/>
      <c r="D444" s="86"/>
      <c r="E444" s="158" t="e">
        <f>VLOOKUP(SALIDAS[[#This Row],[Código]],'LISTA DE CODIGOS'!$A:$E,2,FALSE)</f>
        <v>#N/A</v>
      </c>
      <c r="F444" s="158"/>
      <c r="G444" s="158"/>
      <c r="H444" s="74"/>
      <c r="I444" s="69"/>
    </row>
    <row r="445" spans="2:9" ht="15.75" x14ac:dyDescent="0.25">
      <c r="B445" s="169"/>
      <c r="C445" s="167"/>
      <c r="D445" s="86"/>
      <c r="E445" s="158" t="e">
        <f>VLOOKUP(SALIDAS[[#This Row],[Código]],'LISTA DE CODIGOS'!$A:$E,2,FALSE)</f>
        <v>#N/A</v>
      </c>
      <c r="F445" s="158"/>
      <c r="G445" s="158"/>
      <c r="H445" s="74"/>
      <c r="I445" s="69"/>
    </row>
    <row r="446" spans="2:9" ht="15.75" x14ac:dyDescent="0.25">
      <c r="B446" s="169"/>
      <c r="C446" s="167"/>
      <c r="D446" s="86"/>
      <c r="E446" s="158" t="e">
        <f>VLOOKUP(SALIDAS[[#This Row],[Código]],'LISTA DE CODIGOS'!$A:$E,2,FALSE)</f>
        <v>#N/A</v>
      </c>
      <c r="F446" s="158"/>
      <c r="G446" s="158"/>
      <c r="H446" s="74"/>
      <c r="I446" s="69"/>
    </row>
    <row r="447" spans="2:9" ht="15.75" x14ac:dyDescent="0.25">
      <c r="B447" s="169"/>
      <c r="C447" s="167"/>
      <c r="D447" s="86"/>
      <c r="E447" s="158" t="e">
        <f>VLOOKUP(SALIDAS[[#This Row],[Código]],'LISTA DE CODIGOS'!$A:$E,2,FALSE)</f>
        <v>#N/A</v>
      </c>
      <c r="F447" s="158"/>
      <c r="G447" s="158"/>
      <c r="H447" s="74"/>
      <c r="I447" s="69"/>
    </row>
    <row r="448" spans="2:9" ht="15.75" x14ac:dyDescent="0.25">
      <c r="B448" s="169"/>
      <c r="C448" s="167"/>
      <c r="D448" s="86"/>
      <c r="E448" s="158" t="e">
        <f>VLOOKUP(SALIDAS[[#This Row],[Código]],'LISTA DE CODIGOS'!$A:$E,2,FALSE)</f>
        <v>#N/A</v>
      </c>
      <c r="F448" s="158"/>
      <c r="G448" s="158"/>
      <c r="H448" s="74"/>
      <c r="I448" s="69"/>
    </row>
    <row r="449" spans="2:9" ht="15.75" x14ac:dyDescent="0.25">
      <c r="B449" s="169"/>
      <c r="C449" s="167"/>
      <c r="D449" s="86"/>
      <c r="E449" s="158" t="e">
        <f>VLOOKUP(SALIDAS[[#This Row],[Código]],'LISTA DE CODIGOS'!$A:$E,2,FALSE)</f>
        <v>#N/A</v>
      </c>
      <c r="F449" s="158"/>
      <c r="G449" s="158"/>
      <c r="H449" s="74"/>
      <c r="I449" s="69"/>
    </row>
    <row r="450" spans="2:9" ht="15.75" x14ac:dyDescent="0.25">
      <c r="B450" s="169"/>
      <c r="C450" s="167"/>
      <c r="D450" s="86"/>
      <c r="E450" s="158" t="e">
        <f>VLOOKUP(SALIDAS[[#This Row],[Código]],'LISTA DE CODIGOS'!$A:$E,2,FALSE)</f>
        <v>#N/A</v>
      </c>
      <c r="F450" s="158"/>
      <c r="G450" s="158"/>
      <c r="H450" s="74"/>
      <c r="I450" s="69"/>
    </row>
    <row r="451" spans="2:9" ht="15.75" x14ac:dyDescent="0.25">
      <c r="B451" s="169"/>
      <c r="C451" s="167"/>
      <c r="D451" s="86"/>
      <c r="E451" s="158" t="e">
        <f>VLOOKUP(SALIDAS[[#This Row],[Código]],'LISTA DE CODIGOS'!$A:$E,2,FALSE)</f>
        <v>#N/A</v>
      </c>
      <c r="F451" s="158"/>
      <c r="G451" s="158"/>
      <c r="H451" s="74"/>
      <c r="I451" s="69"/>
    </row>
    <row r="452" spans="2:9" ht="15.75" x14ac:dyDescent="0.25">
      <c r="B452" s="169"/>
      <c r="C452" s="167"/>
      <c r="D452" s="86"/>
      <c r="E452" s="158" t="e">
        <f>VLOOKUP(SALIDAS[[#This Row],[Código]],'LISTA DE CODIGOS'!$A:$E,2,FALSE)</f>
        <v>#N/A</v>
      </c>
      <c r="F452" s="158"/>
      <c r="G452" s="158"/>
      <c r="H452" s="74"/>
      <c r="I452" s="69"/>
    </row>
    <row r="453" spans="2:9" ht="15.75" x14ac:dyDescent="0.25">
      <c r="B453" s="169"/>
      <c r="C453" s="167"/>
      <c r="D453" s="86"/>
      <c r="E453" s="158" t="e">
        <f>VLOOKUP(SALIDAS[[#This Row],[Código]],'LISTA DE CODIGOS'!$A:$E,2,FALSE)</f>
        <v>#N/A</v>
      </c>
      <c r="F453" s="158"/>
      <c r="G453" s="158"/>
      <c r="H453" s="74"/>
      <c r="I453" s="69"/>
    </row>
    <row r="454" spans="2:9" ht="15.75" x14ac:dyDescent="0.25">
      <c r="B454" s="169"/>
      <c r="C454" s="167"/>
      <c r="D454" s="86"/>
      <c r="E454" s="158" t="e">
        <f>VLOOKUP(SALIDAS[[#This Row],[Código]],'LISTA DE CODIGOS'!$A:$E,2,FALSE)</f>
        <v>#N/A</v>
      </c>
      <c r="F454" s="158"/>
      <c r="G454" s="158"/>
      <c r="H454" s="74"/>
      <c r="I454" s="69"/>
    </row>
    <row r="455" spans="2:9" ht="15.75" x14ac:dyDescent="0.25">
      <c r="B455" s="169"/>
      <c r="C455" s="167"/>
      <c r="D455" s="86"/>
      <c r="E455" s="158" t="e">
        <f>VLOOKUP(SALIDAS[[#This Row],[Código]],'LISTA DE CODIGOS'!$A:$E,2,FALSE)</f>
        <v>#N/A</v>
      </c>
      <c r="F455" s="158"/>
      <c r="G455" s="158"/>
      <c r="H455" s="74"/>
      <c r="I455" s="69"/>
    </row>
    <row r="456" spans="2:9" ht="15.75" x14ac:dyDescent="0.25">
      <c r="B456" s="169"/>
      <c r="C456" s="167"/>
      <c r="D456" s="86"/>
      <c r="E456" s="158" t="e">
        <f>VLOOKUP(SALIDAS[[#This Row],[Código]],'LISTA DE CODIGOS'!$A:$E,2,FALSE)</f>
        <v>#N/A</v>
      </c>
      <c r="F456" s="158"/>
      <c r="G456" s="158"/>
      <c r="H456" s="74"/>
      <c r="I456" s="69"/>
    </row>
    <row r="457" spans="2:9" ht="15.75" x14ac:dyDescent="0.25">
      <c r="B457" s="169"/>
      <c r="C457" s="167"/>
      <c r="D457" s="86"/>
      <c r="E457" s="158" t="e">
        <f>VLOOKUP(SALIDAS[[#This Row],[Código]],'LISTA DE CODIGOS'!$A:$E,2,FALSE)</f>
        <v>#N/A</v>
      </c>
      <c r="F457" s="158"/>
      <c r="G457" s="158"/>
      <c r="H457" s="74"/>
      <c r="I457" s="69"/>
    </row>
    <row r="458" spans="2:9" ht="15.75" x14ac:dyDescent="0.25">
      <c r="B458" s="169"/>
      <c r="C458" s="167"/>
      <c r="D458" s="86"/>
      <c r="E458" s="158" t="e">
        <f>VLOOKUP(SALIDAS[[#This Row],[Código]],'LISTA DE CODIGOS'!$A:$E,2,FALSE)</f>
        <v>#N/A</v>
      </c>
      <c r="F458" s="158"/>
      <c r="G458" s="158"/>
      <c r="H458" s="74"/>
      <c r="I458" s="69"/>
    </row>
    <row r="459" spans="2:9" ht="15.75" x14ac:dyDescent="0.25">
      <c r="B459" s="169"/>
      <c r="C459" s="167"/>
      <c r="D459" s="86"/>
      <c r="E459" s="158" t="e">
        <f>VLOOKUP(SALIDAS[[#This Row],[Código]],'LISTA DE CODIGOS'!$A:$E,2,FALSE)</f>
        <v>#N/A</v>
      </c>
      <c r="F459" s="158"/>
      <c r="G459" s="158"/>
      <c r="H459" s="74"/>
      <c r="I459" s="69"/>
    </row>
    <row r="460" spans="2:9" ht="15.75" x14ac:dyDescent="0.25">
      <c r="B460" s="169"/>
      <c r="C460" s="167"/>
      <c r="D460" s="86"/>
      <c r="E460" s="158" t="e">
        <f>VLOOKUP(SALIDAS[[#This Row],[Código]],'LISTA DE CODIGOS'!$A:$E,2,FALSE)</f>
        <v>#N/A</v>
      </c>
      <c r="F460" s="158"/>
      <c r="G460" s="158"/>
      <c r="H460" s="74"/>
      <c r="I460" s="69"/>
    </row>
    <row r="461" spans="2:9" ht="15.75" x14ac:dyDescent="0.25">
      <c r="B461" s="169"/>
      <c r="C461" s="167"/>
      <c r="D461" s="86"/>
      <c r="E461" s="158" t="e">
        <f>VLOOKUP(SALIDAS[[#This Row],[Código]],'LISTA DE CODIGOS'!$A:$E,2,FALSE)</f>
        <v>#N/A</v>
      </c>
      <c r="F461" s="158"/>
      <c r="G461" s="158"/>
      <c r="H461" s="74"/>
      <c r="I461" s="69"/>
    </row>
    <row r="462" spans="2:9" ht="15.75" x14ac:dyDescent="0.25">
      <c r="B462" s="169"/>
      <c r="C462" s="167"/>
      <c r="D462" s="86"/>
      <c r="E462" s="158" t="e">
        <f>VLOOKUP(SALIDAS[[#This Row],[Código]],'LISTA DE CODIGOS'!$A:$E,2,FALSE)</f>
        <v>#N/A</v>
      </c>
      <c r="F462" s="158"/>
      <c r="G462" s="158"/>
      <c r="H462" s="74"/>
      <c r="I462" s="69"/>
    </row>
    <row r="463" spans="2:9" ht="15.75" x14ac:dyDescent="0.25">
      <c r="B463" s="169"/>
      <c r="C463" s="167"/>
      <c r="D463" s="86"/>
      <c r="E463" s="158" t="e">
        <f>VLOOKUP(SALIDAS[[#This Row],[Código]],'LISTA DE CODIGOS'!$A:$E,2,FALSE)</f>
        <v>#N/A</v>
      </c>
      <c r="F463" s="158"/>
      <c r="G463" s="158"/>
      <c r="H463" s="74"/>
      <c r="I463" s="69"/>
    </row>
    <row r="464" spans="2:9" ht="15.75" x14ac:dyDescent="0.25">
      <c r="B464" s="169"/>
      <c r="C464" s="167"/>
      <c r="D464" s="86"/>
      <c r="E464" s="158" t="e">
        <f>VLOOKUP(SALIDAS[[#This Row],[Código]],'LISTA DE CODIGOS'!$A:$E,2,FALSE)</f>
        <v>#N/A</v>
      </c>
      <c r="F464" s="158"/>
      <c r="G464" s="158"/>
      <c r="H464" s="74"/>
      <c r="I464" s="69"/>
    </row>
    <row r="465" spans="2:9" ht="15.75" x14ac:dyDescent="0.25">
      <c r="B465" s="169"/>
      <c r="C465" s="167"/>
      <c r="D465" s="86"/>
      <c r="E465" s="158" t="e">
        <f>VLOOKUP(SALIDAS[[#This Row],[Código]],'LISTA DE CODIGOS'!$A:$E,2,FALSE)</f>
        <v>#N/A</v>
      </c>
      <c r="F465" s="158"/>
      <c r="G465" s="158"/>
      <c r="H465" s="74"/>
      <c r="I465" s="69"/>
    </row>
    <row r="466" spans="2:9" ht="15.75" x14ac:dyDescent="0.25">
      <c r="B466" s="169"/>
      <c r="C466" s="167"/>
      <c r="D466" s="86"/>
      <c r="E466" s="158" t="e">
        <f>VLOOKUP(SALIDAS[[#This Row],[Código]],'LISTA DE CODIGOS'!$A:$E,2,FALSE)</f>
        <v>#N/A</v>
      </c>
      <c r="F466" s="158"/>
      <c r="G466" s="158"/>
      <c r="H466" s="74"/>
      <c r="I466" s="69"/>
    </row>
    <row r="467" spans="2:9" ht="15.75" x14ac:dyDescent="0.25">
      <c r="B467" s="169"/>
      <c r="C467" s="167"/>
      <c r="D467" s="86"/>
      <c r="E467" s="158" t="e">
        <f>VLOOKUP(SALIDAS[[#This Row],[Código]],'LISTA DE CODIGOS'!$A:$E,2,FALSE)</f>
        <v>#N/A</v>
      </c>
      <c r="F467" s="158"/>
      <c r="G467" s="158"/>
      <c r="H467" s="74"/>
      <c r="I467" s="69"/>
    </row>
    <row r="468" spans="2:9" ht="15.75" x14ac:dyDescent="0.25">
      <c r="B468" s="169"/>
      <c r="C468" s="167"/>
      <c r="D468" s="86"/>
      <c r="E468" s="158" t="e">
        <f>VLOOKUP(SALIDAS[[#This Row],[Código]],'LISTA DE CODIGOS'!$A:$E,2,FALSE)</f>
        <v>#N/A</v>
      </c>
      <c r="F468" s="158"/>
      <c r="G468" s="158"/>
      <c r="H468" s="74"/>
      <c r="I468" s="69"/>
    </row>
    <row r="469" spans="2:9" ht="15.75" x14ac:dyDescent="0.25">
      <c r="B469" s="169"/>
      <c r="C469" s="167"/>
      <c r="D469" s="86"/>
      <c r="E469" s="158" t="e">
        <f>VLOOKUP(SALIDAS[[#This Row],[Código]],'LISTA DE CODIGOS'!$A:$E,2,FALSE)</f>
        <v>#N/A</v>
      </c>
      <c r="F469" s="158"/>
      <c r="G469" s="158"/>
      <c r="H469" s="74"/>
      <c r="I469" s="69"/>
    </row>
    <row r="470" spans="2:9" ht="15.75" x14ac:dyDescent="0.25">
      <c r="B470" s="169"/>
      <c r="C470" s="167"/>
      <c r="D470" s="86"/>
      <c r="E470" s="158" t="e">
        <f>VLOOKUP(SALIDAS[[#This Row],[Código]],'LISTA DE CODIGOS'!$A:$E,2,FALSE)</f>
        <v>#N/A</v>
      </c>
      <c r="F470" s="158"/>
      <c r="G470" s="158"/>
      <c r="H470" s="74"/>
      <c r="I470" s="69"/>
    </row>
    <row r="471" spans="2:9" ht="15.75" x14ac:dyDescent="0.25">
      <c r="B471" s="169"/>
      <c r="C471" s="167"/>
      <c r="D471" s="86"/>
      <c r="E471" s="158" t="e">
        <f>VLOOKUP(SALIDAS[[#This Row],[Código]],'LISTA DE CODIGOS'!$A:$E,2,FALSE)</f>
        <v>#N/A</v>
      </c>
      <c r="F471" s="158"/>
      <c r="G471" s="158"/>
      <c r="H471" s="74"/>
      <c r="I471" s="69"/>
    </row>
    <row r="472" spans="2:9" ht="15.75" x14ac:dyDescent="0.25">
      <c r="B472" s="169"/>
      <c r="C472" s="167"/>
      <c r="D472" s="86"/>
      <c r="E472" s="158" t="e">
        <f>VLOOKUP(SALIDAS[[#This Row],[Código]],'LISTA DE CODIGOS'!$A:$E,2,FALSE)</f>
        <v>#N/A</v>
      </c>
      <c r="F472" s="158"/>
      <c r="G472" s="158"/>
      <c r="H472" s="74"/>
      <c r="I472" s="69"/>
    </row>
    <row r="473" spans="2:9" ht="15.75" x14ac:dyDescent="0.25">
      <c r="B473" s="169"/>
      <c r="C473" s="167"/>
      <c r="D473" s="86"/>
      <c r="E473" s="158" t="e">
        <f>VLOOKUP(SALIDAS[[#This Row],[Código]],'LISTA DE CODIGOS'!$A:$E,2,FALSE)</f>
        <v>#N/A</v>
      </c>
      <c r="F473" s="158"/>
      <c r="G473" s="158"/>
      <c r="H473" s="74"/>
      <c r="I473" s="69"/>
    </row>
    <row r="474" spans="2:9" ht="15.75" x14ac:dyDescent="0.25">
      <c r="B474" s="169"/>
      <c r="C474" s="167"/>
      <c r="D474" s="86"/>
      <c r="E474" s="158" t="e">
        <f>VLOOKUP(SALIDAS[[#This Row],[Código]],'LISTA DE CODIGOS'!$A:$E,2,FALSE)</f>
        <v>#N/A</v>
      </c>
      <c r="F474" s="158"/>
      <c r="G474" s="158"/>
      <c r="H474" s="74"/>
      <c r="I474" s="69"/>
    </row>
    <row r="475" spans="2:9" ht="15.75" x14ac:dyDescent="0.25">
      <c r="B475" s="169"/>
      <c r="C475" s="167"/>
      <c r="D475" s="86"/>
      <c r="E475" s="158" t="e">
        <f>VLOOKUP(SALIDAS[[#This Row],[Código]],'LISTA DE CODIGOS'!$A:$E,2,FALSE)</f>
        <v>#N/A</v>
      </c>
      <c r="F475" s="158"/>
      <c r="G475" s="158"/>
      <c r="H475" s="74"/>
      <c r="I475" s="69"/>
    </row>
    <row r="476" spans="2:9" ht="15.75" x14ac:dyDescent="0.25">
      <c r="B476" s="169"/>
      <c r="C476" s="167"/>
      <c r="D476" s="86"/>
      <c r="E476" s="158" t="e">
        <f>VLOOKUP(SALIDAS[[#This Row],[Código]],'LISTA DE CODIGOS'!$A:$E,2,FALSE)</f>
        <v>#N/A</v>
      </c>
      <c r="F476" s="158"/>
      <c r="G476" s="158"/>
      <c r="H476" s="74"/>
      <c r="I476" s="69"/>
    </row>
    <row r="477" spans="2:9" ht="15.75" x14ac:dyDescent="0.25">
      <c r="B477" s="169"/>
      <c r="C477" s="167"/>
      <c r="D477" s="86"/>
      <c r="E477" s="158" t="e">
        <f>VLOOKUP(SALIDAS[[#This Row],[Código]],'LISTA DE CODIGOS'!$A:$E,2,FALSE)</f>
        <v>#N/A</v>
      </c>
      <c r="F477" s="158"/>
      <c r="G477" s="158"/>
      <c r="H477" s="74"/>
      <c r="I477" s="69"/>
    </row>
    <row r="478" spans="2:9" ht="15.75" x14ac:dyDescent="0.25">
      <c r="B478" s="169"/>
      <c r="C478" s="167"/>
      <c r="D478" s="86"/>
      <c r="E478" s="158" t="e">
        <f>VLOOKUP(SALIDAS[[#This Row],[Código]],'LISTA DE CODIGOS'!$A:$E,2,FALSE)</f>
        <v>#N/A</v>
      </c>
      <c r="F478" s="158"/>
      <c r="G478" s="158"/>
      <c r="H478" s="74"/>
      <c r="I478" s="69"/>
    </row>
    <row r="479" spans="2:9" ht="15.75" x14ac:dyDescent="0.25">
      <c r="B479" s="169"/>
      <c r="C479" s="167"/>
      <c r="D479" s="86"/>
      <c r="E479" s="158" t="e">
        <f>VLOOKUP(SALIDAS[[#This Row],[Código]],'LISTA DE CODIGOS'!$A:$E,2,FALSE)</f>
        <v>#N/A</v>
      </c>
      <c r="F479" s="158"/>
      <c r="G479" s="158"/>
      <c r="H479" s="74"/>
      <c r="I479" s="69"/>
    </row>
    <row r="480" spans="2:9" ht="15.75" x14ac:dyDescent="0.25">
      <c r="B480" s="169"/>
      <c r="C480" s="167"/>
      <c r="D480" s="86"/>
      <c r="E480" s="158" t="e">
        <f>VLOOKUP(SALIDAS[[#This Row],[Código]],'LISTA DE CODIGOS'!$A:$E,2,FALSE)</f>
        <v>#N/A</v>
      </c>
      <c r="F480" s="158"/>
      <c r="G480" s="158"/>
      <c r="H480" s="74"/>
      <c r="I480" s="69"/>
    </row>
    <row r="481" spans="2:9" ht="15.75" x14ac:dyDescent="0.25">
      <c r="B481" s="169"/>
      <c r="C481" s="167"/>
      <c r="D481" s="86"/>
      <c r="E481" s="158" t="e">
        <f>VLOOKUP(SALIDAS[[#This Row],[Código]],'LISTA DE CODIGOS'!$A:$E,2,FALSE)</f>
        <v>#N/A</v>
      </c>
      <c r="F481" s="158"/>
      <c r="G481" s="158"/>
      <c r="H481" s="74"/>
      <c r="I481" s="69"/>
    </row>
    <row r="482" spans="2:9" ht="15.75" x14ac:dyDescent="0.25">
      <c r="B482" s="169"/>
      <c r="C482" s="167"/>
      <c r="D482" s="86"/>
      <c r="E482" s="158" t="e">
        <f>VLOOKUP(SALIDAS[[#This Row],[Código]],'LISTA DE CODIGOS'!$A:$E,2,FALSE)</f>
        <v>#N/A</v>
      </c>
      <c r="F482" s="158"/>
      <c r="G482" s="158"/>
      <c r="H482" s="74"/>
      <c r="I482" s="69"/>
    </row>
    <row r="483" spans="2:9" ht="15.75" x14ac:dyDescent="0.25">
      <c r="B483" s="169"/>
      <c r="C483" s="167"/>
      <c r="D483" s="86"/>
      <c r="E483" s="158" t="e">
        <f>VLOOKUP(SALIDAS[[#This Row],[Código]],'LISTA DE CODIGOS'!$A:$E,2,FALSE)</f>
        <v>#N/A</v>
      </c>
      <c r="F483" s="158"/>
      <c r="G483" s="158"/>
      <c r="H483" s="74"/>
      <c r="I483" s="69"/>
    </row>
    <row r="484" spans="2:9" ht="15.75" x14ac:dyDescent="0.25">
      <c r="B484" s="169"/>
      <c r="C484" s="167"/>
      <c r="D484" s="86"/>
      <c r="E484" s="158" t="e">
        <f>VLOOKUP(SALIDAS[[#This Row],[Código]],'LISTA DE CODIGOS'!$A:$E,2,FALSE)</f>
        <v>#N/A</v>
      </c>
      <c r="F484" s="158"/>
      <c r="G484" s="158"/>
      <c r="H484" s="74"/>
      <c r="I484" s="69"/>
    </row>
    <row r="485" spans="2:9" ht="15.75" x14ac:dyDescent="0.25">
      <c r="B485" s="169"/>
      <c r="C485" s="167"/>
      <c r="D485" s="86"/>
      <c r="E485" s="158" t="e">
        <f>VLOOKUP(SALIDAS[[#This Row],[Código]],'LISTA DE CODIGOS'!$A:$E,2,FALSE)</f>
        <v>#N/A</v>
      </c>
      <c r="F485" s="158"/>
      <c r="G485" s="158"/>
      <c r="H485" s="74"/>
      <c r="I485" s="69"/>
    </row>
    <row r="486" spans="2:9" ht="15.75" x14ac:dyDescent="0.25">
      <c r="B486" s="169"/>
      <c r="C486" s="167"/>
      <c r="D486" s="86"/>
      <c r="E486" s="158" t="e">
        <f>VLOOKUP(SALIDAS[[#This Row],[Código]],'LISTA DE CODIGOS'!$A:$E,2,FALSE)</f>
        <v>#N/A</v>
      </c>
      <c r="F486" s="158"/>
      <c r="G486" s="158"/>
      <c r="H486" s="74"/>
      <c r="I486" s="69"/>
    </row>
    <row r="487" spans="2:9" ht="15.75" x14ac:dyDescent="0.25">
      <c r="B487" s="169"/>
      <c r="C487" s="167"/>
      <c r="D487" s="86"/>
      <c r="E487" s="158" t="e">
        <f>VLOOKUP(SALIDAS[[#This Row],[Código]],'LISTA DE CODIGOS'!$A:$E,2,FALSE)</f>
        <v>#N/A</v>
      </c>
      <c r="F487" s="158"/>
      <c r="G487" s="158"/>
      <c r="H487" s="74"/>
      <c r="I487" s="69"/>
    </row>
    <row r="488" spans="2:9" ht="15.75" x14ac:dyDescent="0.25">
      <c r="B488" s="169"/>
      <c r="C488" s="167"/>
      <c r="D488" s="86"/>
      <c r="E488" s="158" t="e">
        <f>VLOOKUP(SALIDAS[[#This Row],[Código]],'LISTA DE CODIGOS'!$A:$E,2,FALSE)</f>
        <v>#N/A</v>
      </c>
      <c r="F488" s="158"/>
      <c r="G488" s="158"/>
      <c r="H488" s="74"/>
      <c r="I488" s="69"/>
    </row>
    <row r="489" spans="2:9" ht="15.75" x14ac:dyDescent="0.25">
      <c r="B489" s="169"/>
      <c r="C489" s="167"/>
      <c r="D489" s="86"/>
      <c r="E489" s="158" t="e">
        <f>VLOOKUP(SALIDAS[[#This Row],[Código]],'LISTA DE CODIGOS'!$A:$E,2,FALSE)</f>
        <v>#N/A</v>
      </c>
      <c r="F489" s="158"/>
      <c r="G489" s="158"/>
      <c r="H489" s="74"/>
      <c r="I489" s="69"/>
    </row>
    <row r="490" spans="2:9" ht="15.75" x14ac:dyDescent="0.25">
      <c r="B490" s="169"/>
      <c r="C490" s="167"/>
      <c r="D490" s="86"/>
      <c r="E490" s="158" t="e">
        <f>VLOOKUP(SALIDAS[[#This Row],[Código]],'LISTA DE CODIGOS'!$A:$E,2,FALSE)</f>
        <v>#N/A</v>
      </c>
      <c r="F490" s="158"/>
      <c r="G490" s="158"/>
      <c r="H490" s="74"/>
      <c r="I490" s="69"/>
    </row>
    <row r="491" spans="2:9" ht="15.75" x14ac:dyDescent="0.25">
      <c r="B491" s="169"/>
      <c r="C491" s="167"/>
      <c r="D491" s="86"/>
      <c r="E491" s="158" t="e">
        <f>VLOOKUP(SALIDAS[[#This Row],[Código]],'LISTA DE CODIGOS'!$A:$E,2,FALSE)</f>
        <v>#N/A</v>
      </c>
      <c r="F491" s="158"/>
      <c r="G491" s="158"/>
      <c r="H491" s="74"/>
      <c r="I491" s="69"/>
    </row>
    <row r="492" spans="2:9" ht="15.75" x14ac:dyDescent="0.25">
      <c r="B492" s="169"/>
      <c r="C492" s="167"/>
      <c r="D492" s="86"/>
      <c r="E492" s="158" t="e">
        <f>VLOOKUP(SALIDAS[[#This Row],[Código]],'LISTA DE CODIGOS'!$A:$E,2,FALSE)</f>
        <v>#N/A</v>
      </c>
      <c r="F492" s="158"/>
      <c r="G492" s="158"/>
      <c r="H492" s="74"/>
      <c r="I492" s="69"/>
    </row>
    <row r="493" spans="2:9" ht="15.75" x14ac:dyDescent="0.25">
      <c r="B493" s="169"/>
      <c r="C493" s="167"/>
      <c r="D493" s="86"/>
      <c r="E493" s="158" t="e">
        <f>VLOOKUP(SALIDAS[[#This Row],[Código]],'LISTA DE CODIGOS'!$A:$E,2,FALSE)</f>
        <v>#N/A</v>
      </c>
      <c r="F493" s="158"/>
      <c r="G493" s="158"/>
      <c r="H493" s="74"/>
      <c r="I493" s="69"/>
    </row>
    <row r="494" spans="2:9" ht="15.75" x14ac:dyDescent="0.25">
      <c r="B494" s="169"/>
      <c r="C494" s="167"/>
      <c r="D494" s="86"/>
      <c r="E494" s="158" t="e">
        <f>VLOOKUP(SALIDAS[[#This Row],[Código]],'LISTA DE CODIGOS'!$A:$E,2,FALSE)</f>
        <v>#N/A</v>
      </c>
      <c r="F494" s="158"/>
      <c r="G494" s="158"/>
      <c r="H494" s="74"/>
      <c r="I494" s="69"/>
    </row>
    <row r="495" spans="2:9" ht="15.75" x14ac:dyDescent="0.25">
      <c r="B495" s="169"/>
      <c r="C495" s="167"/>
      <c r="D495" s="86"/>
      <c r="E495" s="158" t="e">
        <f>VLOOKUP(SALIDAS[[#This Row],[Código]],'LISTA DE CODIGOS'!$A:$E,2,FALSE)</f>
        <v>#N/A</v>
      </c>
      <c r="F495" s="158"/>
      <c r="G495" s="158"/>
      <c r="H495" s="74"/>
      <c r="I495" s="69"/>
    </row>
    <row r="496" spans="2:9" ht="15.75" x14ac:dyDescent="0.25">
      <c r="B496" s="169"/>
      <c r="C496" s="167"/>
      <c r="D496" s="86"/>
      <c r="E496" s="158" t="e">
        <f>VLOOKUP(SALIDAS[[#This Row],[Código]],'LISTA DE CODIGOS'!$A:$E,2,FALSE)</f>
        <v>#N/A</v>
      </c>
      <c r="F496" s="158"/>
      <c r="G496" s="158"/>
      <c r="H496" s="74"/>
      <c r="I496" s="69"/>
    </row>
    <row r="497" spans="2:9" ht="15.75" x14ac:dyDescent="0.25">
      <c r="B497" s="169"/>
      <c r="C497" s="167"/>
      <c r="D497" s="86"/>
      <c r="E497" s="158" t="e">
        <f>VLOOKUP(SALIDAS[[#This Row],[Código]],'LISTA DE CODIGOS'!$A:$E,2,FALSE)</f>
        <v>#N/A</v>
      </c>
      <c r="F497" s="158"/>
      <c r="G497" s="158"/>
      <c r="H497" s="74"/>
      <c r="I497" s="69"/>
    </row>
    <row r="498" spans="2:9" ht="15.75" x14ac:dyDescent="0.25">
      <c r="B498" s="169"/>
      <c r="C498" s="167"/>
      <c r="D498" s="86"/>
      <c r="E498" s="158" t="e">
        <f>VLOOKUP(SALIDAS[[#This Row],[Código]],'LISTA DE CODIGOS'!$A:$E,2,FALSE)</f>
        <v>#N/A</v>
      </c>
      <c r="F498" s="158"/>
      <c r="G498" s="158"/>
      <c r="H498" s="74"/>
      <c r="I498" s="69"/>
    </row>
    <row r="499" spans="2:9" ht="15.75" x14ac:dyDescent="0.25">
      <c r="B499" s="169"/>
      <c r="C499" s="167"/>
      <c r="D499" s="86"/>
      <c r="E499" s="158" t="e">
        <f>VLOOKUP(SALIDAS[[#This Row],[Código]],'LISTA DE CODIGOS'!$A:$E,2,FALSE)</f>
        <v>#N/A</v>
      </c>
      <c r="F499" s="158"/>
      <c r="G499" s="158"/>
      <c r="H499" s="74"/>
      <c r="I499" s="69"/>
    </row>
    <row r="500" spans="2:9" ht="15.75" x14ac:dyDescent="0.25">
      <c r="B500" s="169"/>
      <c r="C500" s="167"/>
      <c r="D500" s="86"/>
      <c r="E500" s="158" t="e">
        <f>VLOOKUP(SALIDAS[[#This Row],[Código]],'LISTA DE CODIGOS'!$A:$E,2,FALSE)</f>
        <v>#N/A</v>
      </c>
      <c r="F500" s="158"/>
      <c r="G500" s="158"/>
      <c r="H500" s="74"/>
      <c r="I500" s="69"/>
    </row>
    <row r="501" spans="2:9" ht="15.75" x14ac:dyDescent="0.25">
      <c r="B501" s="169"/>
      <c r="C501" s="167"/>
      <c r="D501" s="86"/>
      <c r="E501" s="158" t="e">
        <f>VLOOKUP(SALIDAS[[#This Row],[Código]],'LISTA DE CODIGOS'!$A:$E,2,FALSE)</f>
        <v>#N/A</v>
      </c>
      <c r="F501" s="158"/>
      <c r="G501" s="158"/>
      <c r="H501" s="74"/>
      <c r="I501" s="69"/>
    </row>
    <row r="502" spans="2:9" ht="15.75" x14ac:dyDescent="0.25">
      <c r="B502" s="169"/>
      <c r="C502" s="167"/>
      <c r="D502" s="86"/>
      <c r="E502" s="158" t="e">
        <f>VLOOKUP(SALIDAS[[#This Row],[Código]],'LISTA DE CODIGOS'!$A:$E,2,FALSE)</f>
        <v>#N/A</v>
      </c>
      <c r="F502" s="158"/>
      <c r="G502" s="158"/>
      <c r="H502" s="74"/>
      <c r="I502" s="69"/>
    </row>
    <row r="503" spans="2:9" ht="15.75" x14ac:dyDescent="0.25">
      <c r="B503" s="169"/>
      <c r="C503" s="167"/>
      <c r="D503" s="86"/>
      <c r="E503" s="158" t="e">
        <f>VLOOKUP(SALIDAS[[#This Row],[Código]],'LISTA DE CODIGOS'!$A:$E,2,FALSE)</f>
        <v>#N/A</v>
      </c>
      <c r="F503" s="158"/>
      <c r="G503" s="158"/>
      <c r="H503" s="74"/>
      <c r="I503" s="69"/>
    </row>
    <row r="504" spans="2:9" ht="15.75" x14ac:dyDescent="0.25">
      <c r="B504" s="169"/>
      <c r="C504" s="167"/>
      <c r="D504" s="86"/>
      <c r="E504" s="158" t="e">
        <f>VLOOKUP(SALIDAS[[#This Row],[Código]],'LISTA DE CODIGOS'!$A:$E,2,FALSE)</f>
        <v>#N/A</v>
      </c>
      <c r="F504" s="158"/>
      <c r="G504" s="158"/>
      <c r="H504" s="74"/>
      <c r="I504" s="69"/>
    </row>
    <row r="505" spans="2:9" ht="15.75" x14ac:dyDescent="0.25">
      <c r="B505" s="169"/>
      <c r="C505" s="167"/>
      <c r="D505" s="86"/>
      <c r="E505" s="158" t="e">
        <f>VLOOKUP(SALIDAS[[#This Row],[Código]],'LISTA DE CODIGOS'!$A:$E,2,FALSE)</f>
        <v>#N/A</v>
      </c>
      <c r="F505" s="158"/>
      <c r="G505" s="158"/>
      <c r="H505" s="74"/>
      <c r="I505" s="69"/>
    </row>
    <row r="506" spans="2:9" ht="15.75" x14ac:dyDescent="0.25">
      <c r="B506" s="169"/>
      <c r="C506" s="167"/>
      <c r="D506" s="86"/>
      <c r="E506" s="158" t="e">
        <f>VLOOKUP(SALIDAS[[#This Row],[Código]],'LISTA DE CODIGOS'!$A:$E,2,FALSE)</f>
        <v>#N/A</v>
      </c>
      <c r="F506" s="158"/>
      <c r="G506" s="158"/>
      <c r="H506" s="74"/>
      <c r="I506" s="69"/>
    </row>
    <row r="507" spans="2:9" ht="15.75" x14ac:dyDescent="0.25">
      <c r="B507" s="169"/>
      <c r="C507" s="167"/>
      <c r="D507" s="86"/>
      <c r="E507" s="158" t="e">
        <f>VLOOKUP(SALIDAS[[#This Row],[Código]],'LISTA DE CODIGOS'!$A:$E,2,FALSE)</f>
        <v>#N/A</v>
      </c>
      <c r="F507" s="158"/>
      <c r="G507" s="158"/>
      <c r="H507" s="74"/>
      <c r="I507" s="69"/>
    </row>
    <row r="508" spans="2:9" ht="15.75" x14ac:dyDescent="0.25">
      <c r="B508" s="169"/>
      <c r="C508" s="167"/>
      <c r="D508" s="86"/>
      <c r="E508" s="158" t="e">
        <f>VLOOKUP(SALIDAS[[#This Row],[Código]],'LISTA DE CODIGOS'!$A:$E,2,FALSE)</f>
        <v>#N/A</v>
      </c>
      <c r="F508" s="158"/>
      <c r="G508" s="158"/>
      <c r="H508" s="74"/>
      <c r="I508" s="69"/>
    </row>
    <row r="509" spans="2:9" ht="15.75" x14ac:dyDescent="0.25">
      <c r="B509" s="169"/>
      <c r="C509" s="167"/>
      <c r="D509" s="86"/>
      <c r="E509" s="158" t="e">
        <f>VLOOKUP(SALIDAS[[#This Row],[Código]],'LISTA DE CODIGOS'!$A:$E,2,FALSE)</f>
        <v>#N/A</v>
      </c>
      <c r="F509" s="158"/>
      <c r="G509" s="158"/>
      <c r="H509" s="74"/>
      <c r="I509" s="69"/>
    </row>
    <row r="510" spans="2:9" ht="15.75" x14ac:dyDescent="0.25">
      <c r="B510" s="169"/>
      <c r="C510" s="167"/>
      <c r="D510" s="86"/>
      <c r="E510" s="158" t="e">
        <f>VLOOKUP(SALIDAS[[#This Row],[Código]],'LISTA DE CODIGOS'!$A:$E,2,FALSE)</f>
        <v>#N/A</v>
      </c>
      <c r="F510" s="158"/>
      <c r="G510" s="158"/>
      <c r="H510" s="74"/>
      <c r="I510" s="69"/>
    </row>
    <row r="511" spans="2:9" ht="15.75" x14ac:dyDescent="0.25">
      <c r="B511" s="169"/>
      <c r="C511" s="167"/>
      <c r="D511" s="86"/>
      <c r="E511" s="158" t="e">
        <f>VLOOKUP(SALIDAS[[#This Row],[Código]],'LISTA DE CODIGOS'!$A:$E,2,FALSE)</f>
        <v>#N/A</v>
      </c>
      <c r="F511" s="158"/>
      <c r="G511" s="158"/>
      <c r="H511" s="74"/>
      <c r="I511" s="69"/>
    </row>
    <row r="512" spans="2:9" ht="15.75" x14ac:dyDescent="0.25">
      <c r="B512" s="169"/>
      <c r="C512" s="167"/>
      <c r="D512" s="86"/>
      <c r="E512" s="158" t="e">
        <f>VLOOKUP(SALIDAS[[#This Row],[Código]],'LISTA DE CODIGOS'!$A:$E,2,FALSE)</f>
        <v>#N/A</v>
      </c>
      <c r="F512" s="158"/>
      <c r="G512" s="158"/>
      <c r="H512" s="74"/>
      <c r="I512" s="69"/>
    </row>
    <row r="513" spans="2:9" ht="15.75" x14ac:dyDescent="0.25">
      <c r="B513" s="169"/>
      <c r="C513" s="167"/>
      <c r="D513" s="86"/>
      <c r="E513" s="158" t="e">
        <f>VLOOKUP(SALIDAS[[#This Row],[Código]],'LISTA DE CODIGOS'!$A:$E,2,FALSE)</f>
        <v>#N/A</v>
      </c>
      <c r="F513" s="158"/>
      <c r="G513" s="158"/>
      <c r="H513" s="74"/>
      <c r="I513" s="69"/>
    </row>
    <row r="514" spans="2:9" ht="15.75" x14ac:dyDescent="0.25">
      <c r="B514" s="169"/>
      <c r="C514" s="167"/>
      <c r="D514" s="86"/>
      <c r="E514" s="158" t="e">
        <f>VLOOKUP(SALIDAS[[#This Row],[Código]],'LISTA DE CODIGOS'!$A:$E,2,FALSE)</f>
        <v>#N/A</v>
      </c>
      <c r="F514" s="158"/>
      <c r="G514" s="158"/>
      <c r="H514" s="74"/>
      <c r="I514" s="69"/>
    </row>
    <row r="515" spans="2:9" ht="15.75" x14ac:dyDescent="0.25">
      <c r="B515" s="169"/>
      <c r="C515" s="167"/>
      <c r="D515" s="86"/>
      <c r="E515" s="158" t="e">
        <f>VLOOKUP(SALIDAS[[#This Row],[Código]],'LISTA DE CODIGOS'!$A:$E,2,FALSE)</f>
        <v>#N/A</v>
      </c>
      <c r="F515" s="158"/>
      <c r="G515" s="158"/>
      <c r="H515" s="74"/>
      <c r="I515" s="69"/>
    </row>
    <row r="516" spans="2:9" ht="15.75" x14ac:dyDescent="0.25">
      <c r="B516" s="169"/>
      <c r="C516" s="167"/>
      <c r="D516" s="86"/>
      <c r="E516" s="158" t="e">
        <f>VLOOKUP(SALIDAS[[#This Row],[Código]],'LISTA DE CODIGOS'!$A:$E,2,FALSE)</f>
        <v>#N/A</v>
      </c>
      <c r="F516" s="158"/>
      <c r="G516" s="158"/>
      <c r="H516" s="74"/>
      <c r="I516" s="69"/>
    </row>
    <row r="517" spans="2:9" ht="15.75" x14ac:dyDescent="0.25">
      <c r="B517" s="169"/>
      <c r="C517" s="167"/>
      <c r="D517" s="86"/>
      <c r="E517" s="158" t="e">
        <f>VLOOKUP(SALIDAS[[#This Row],[Código]],'LISTA DE CODIGOS'!$A:$E,2,FALSE)</f>
        <v>#N/A</v>
      </c>
      <c r="F517" s="158"/>
      <c r="G517" s="158"/>
      <c r="H517" s="74"/>
      <c r="I517" s="69"/>
    </row>
    <row r="518" spans="2:9" ht="15.75" x14ac:dyDescent="0.25">
      <c r="B518" s="169"/>
      <c r="C518" s="167"/>
      <c r="D518" s="86"/>
      <c r="E518" s="158" t="e">
        <f>VLOOKUP(SALIDAS[[#This Row],[Código]],'LISTA DE CODIGOS'!$A:$E,2,FALSE)</f>
        <v>#N/A</v>
      </c>
      <c r="F518" s="158"/>
      <c r="G518" s="158"/>
      <c r="H518" s="74"/>
      <c r="I518" s="69"/>
    </row>
    <row r="519" spans="2:9" ht="15.75" x14ac:dyDescent="0.25">
      <c r="B519" s="169"/>
      <c r="C519" s="167"/>
      <c r="D519" s="86"/>
      <c r="E519" s="158" t="e">
        <f>VLOOKUP(SALIDAS[[#This Row],[Código]],'LISTA DE CODIGOS'!$A:$E,2,FALSE)</f>
        <v>#N/A</v>
      </c>
      <c r="F519" s="158"/>
      <c r="G519" s="158"/>
      <c r="H519" s="74"/>
      <c r="I519" s="69"/>
    </row>
    <row r="520" spans="2:9" ht="15.75" x14ac:dyDescent="0.25">
      <c r="B520" s="169"/>
      <c r="C520" s="167"/>
      <c r="D520" s="86"/>
      <c r="E520" s="158" t="e">
        <f>VLOOKUP(SALIDAS[[#This Row],[Código]],'LISTA DE CODIGOS'!$A:$E,2,FALSE)</f>
        <v>#N/A</v>
      </c>
      <c r="F520" s="158"/>
      <c r="G520" s="158"/>
      <c r="H520" s="74"/>
      <c r="I520" s="69"/>
    </row>
    <row r="521" spans="2:9" ht="15.75" x14ac:dyDescent="0.25">
      <c r="B521" s="169"/>
      <c r="C521" s="167"/>
      <c r="D521" s="86"/>
      <c r="E521" s="158" t="e">
        <f>VLOOKUP(SALIDAS[[#This Row],[Código]],'LISTA DE CODIGOS'!$A:$E,2,FALSE)</f>
        <v>#N/A</v>
      </c>
      <c r="F521" s="158"/>
      <c r="G521" s="158"/>
      <c r="H521" s="74"/>
      <c r="I521" s="69"/>
    </row>
    <row r="522" spans="2:9" ht="15.75" x14ac:dyDescent="0.25">
      <c r="B522" s="169"/>
      <c r="C522" s="167"/>
      <c r="D522" s="86"/>
      <c r="E522" s="158" t="e">
        <f>VLOOKUP(SALIDAS[[#This Row],[Código]],'LISTA DE CODIGOS'!$A:$E,2,FALSE)</f>
        <v>#N/A</v>
      </c>
      <c r="F522" s="158"/>
      <c r="G522" s="158"/>
      <c r="H522" s="74"/>
      <c r="I522" s="69"/>
    </row>
    <row r="523" spans="2:9" ht="15.75" x14ac:dyDescent="0.25">
      <c r="B523" s="169"/>
      <c r="C523" s="167"/>
      <c r="D523" s="86"/>
      <c r="E523" s="158" t="e">
        <f>VLOOKUP(SALIDAS[[#This Row],[Código]],'LISTA DE CODIGOS'!$A:$E,2,FALSE)</f>
        <v>#N/A</v>
      </c>
      <c r="F523" s="158"/>
      <c r="G523" s="158"/>
      <c r="H523" s="74"/>
      <c r="I523" s="69"/>
    </row>
    <row r="524" spans="2:9" ht="15.75" x14ac:dyDescent="0.25">
      <c r="B524" s="169"/>
      <c r="C524" s="167"/>
      <c r="D524" s="86"/>
      <c r="E524" s="158" t="e">
        <f>VLOOKUP(SALIDAS[[#This Row],[Código]],'LISTA DE CODIGOS'!$A:$E,2,FALSE)</f>
        <v>#N/A</v>
      </c>
      <c r="F524" s="158"/>
      <c r="G524" s="158"/>
      <c r="H524" s="74"/>
      <c r="I524" s="69"/>
    </row>
    <row r="525" spans="2:9" ht="15.75" x14ac:dyDescent="0.25">
      <c r="B525" s="169"/>
      <c r="C525" s="167"/>
      <c r="D525" s="86"/>
      <c r="E525" s="158" t="e">
        <f>VLOOKUP(SALIDAS[[#This Row],[Código]],'LISTA DE CODIGOS'!$A:$E,2,FALSE)</f>
        <v>#N/A</v>
      </c>
      <c r="F525" s="158"/>
      <c r="G525" s="158"/>
      <c r="H525" s="74"/>
      <c r="I525" s="69"/>
    </row>
    <row r="526" spans="2:9" ht="15.75" x14ac:dyDescent="0.25">
      <c r="B526" s="169"/>
      <c r="C526" s="167"/>
      <c r="D526" s="86"/>
      <c r="E526" s="158" t="e">
        <f>VLOOKUP(SALIDAS[[#This Row],[Código]],'LISTA DE CODIGOS'!$A:$E,2,FALSE)</f>
        <v>#N/A</v>
      </c>
      <c r="F526" s="158"/>
      <c r="G526" s="158"/>
      <c r="H526" s="74"/>
      <c r="I526" s="69"/>
    </row>
    <row r="527" spans="2:9" ht="15.75" x14ac:dyDescent="0.25">
      <c r="B527" s="169"/>
      <c r="C527" s="167"/>
      <c r="D527" s="86"/>
      <c r="E527" s="158" t="e">
        <f>VLOOKUP(SALIDAS[[#This Row],[Código]],'LISTA DE CODIGOS'!$A:$E,2,FALSE)</f>
        <v>#N/A</v>
      </c>
      <c r="F527" s="158"/>
      <c r="G527" s="158"/>
      <c r="H527" s="74"/>
      <c r="I527" s="69"/>
    </row>
    <row r="528" spans="2:9" ht="15.75" x14ac:dyDescent="0.25">
      <c r="B528" s="169"/>
      <c r="C528" s="167"/>
      <c r="D528" s="86"/>
      <c r="E528" s="158" t="e">
        <f>VLOOKUP(SALIDAS[[#This Row],[Código]],'LISTA DE CODIGOS'!$A:$E,2,FALSE)</f>
        <v>#N/A</v>
      </c>
      <c r="F528" s="158"/>
      <c r="G528" s="158"/>
      <c r="H528" s="74"/>
      <c r="I528" s="69"/>
    </row>
    <row r="529" spans="2:9" ht="15.75" x14ac:dyDescent="0.25">
      <c r="B529" s="169"/>
      <c r="C529" s="167"/>
      <c r="D529" s="86"/>
      <c r="E529" s="158" t="e">
        <f>VLOOKUP(SALIDAS[[#This Row],[Código]],'LISTA DE CODIGOS'!$A:$E,2,FALSE)</f>
        <v>#N/A</v>
      </c>
      <c r="F529" s="158"/>
      <c r="G529" s="158"/>
      <c r="H529" s="74"/>
      <c r="I529" s="69"/>
    </row>
    <row r="530" spans="2:9" ht="15.75" x14ac:dyDescent="0.25">
      <c r="B530" s="169"/>
      <c r="C530" s="167"/>
      <c r="D530" s="86"/>
      <c r="E530" s="158" t="e">
        <f>VLOOKUP(SALIDAS[[#This Row],[Código]],'LISTA DE CODIGOS'!$A:$E,2,FALSE)</f>
        <v>#N/A</v>
      </c>
      <c r="F530" s="158"/>
      <c r="G530" s="158"/>
      <c r="H530" s="74"/>
      <c r="I530" s="69"/>
    </row>
    <row r="531" spans="2:9" ht="15.75" x14ac:dyDescent="0.25">
      <c r="B531" s="169"/>
      <c r="C531" s="167"/>
      <c r="D531" s="86"/>
      <c r="E531" s="158" t="e">
        <f>VLOOKUP(SALIDAS[[#This Row],[Código]],'LISTA DE CODIGOS'!$A:$E,2,FALSE)</f>
        <v>#N/A</v>
      </c>
      <c r="F531" s="158"/>
      <c r="G531" s="158"/>
      <c r="H531" s="74"/>
      <c r="I531" s="69"/>
    </row>
    <row r="532" spans="2:9" ht="15.75" x14ac:dyDescent="0.25">
      <c r="B532" s="169"/>
      <c r="C532" s="167"/>
      <c r="D532" s="86"/>
      <c r="E532" s="158" t="e">
        <f>VLOOKUP(SALIDAS[[#This Row],[Código]],'LISTA DE CODIGOS'!$A:$E,2,FALSE)</f>
        <v>#N/A</v>
      </c>
      <c r="F532" s="158"/>
      <c r="G532" s="158"/>
      <c r="H532" s="74"/>
      <c r="I532" s="69"/>
    </row>
    <row r="533" spans="2:9" ht="15.75" x14ac:dyDescent="0.25">
      <c r="B533" s="169"/>
      <c r="C533" s="167"/>
      <c r="D533" s="86"/>
      <c r="E533" s="158" t="e">
        <f>VLOOKUP(SALIDAS[[#This Row],[Código]],'LISTA DE CODIGOS'!$A:$E,2,FALSE)</f>
        <v>#N/A</v>
      </c>
      <c r="F533" s="158"/>
      <c r="G533" s="158"/>
      <c r="H533" s="74"/>
      <c r="I533" s="69"/>
    </row>
    <row r="534" spans="2:9" ht="15.75" x14ac:dyDescent="0.25">
      <c r="B534" s="169"/>
      <c r="C534" s="167"/>
      <c r="D534" s="86"/>
      <c r="E534" s="158" t="e">
        <f>VLOOKUP(SALIDAS[[#This Row],[Código]],'LISTA DE CODIGOS'!$A:$E,2,FALSE)</f>
        <v>#N/A</v>
      </c>
      <c r="F534" s="158"/>
      <c r="G534" s="158"/>
      <c r="H534" s="74"/>
      <c r="I534" s="69"/>
    </row>
    <row r="535" spans="2:9" ht="15.75" x14ac:dyDescent="0.25">
      <c r="B535" s="169"/>
      <c r="C535" s="167"/>
      <c r="D535" s="86"/>
      <c r="E535" s="158" t="e">
        <f>VLOOKUP(SALIDAS[[#This Row],[Código]],'LISTA DE CODIGOS'!$A:$E,2,FALSE)</f>
        <v>#N/A</v>
      </c>
      <c r="F535" s="158"/>
      <c r="G535" s="158"/>
      <c r="H535" s="74"/>
      <c r="I535" s="69"/>
    </row>
    <row r="536" spans="2:9" ht="15.75" x14ac:dyDescent="0.25">
      <c r="B536" s="169"/>
      <c r="C536" s="167"/>
      <c r="D536" s="86"/>
      <c r="E536" s="158" t="e">
        <f>VLOOKUP(SALIDAS[[#This Row],[Código]],'LISTA DE CODIGOS'!$A:$E,2,FALSE)</f>
        <v>#N/A</v>
      </c>
      <c r="F536" s="158"/>
      <c r="G536" s="158"/>
      <c r="H536" s="74"/>
      <c r="I536" s="69"/>
    </row>
    <row r="537" spans="2:9" ht="15.75" x14ac:dyDescent="0.25">
      <c r="B537" s="169"/>
      <c r="C537" s="167"/>
      <c r="D537" s="86"/>
      <c r="E537" s="158" t="e">
        <f>VLOOKUP(SALIDAS[[#This Row],[Código]],'LISTA DE CODIGOS'!$A:$E,2,FALSE)</f>
        <v>#N/A</v>
      </c>
      <c r="F537" s="158"/>
      <c r="G537" s="158"/>
      <c r="H537" s="74"/>
      <c r="I537" s="69"/>
    </row>
    <row r="538" spans="2:9" ht="15.75" x14ac:dyDescent="0.25">
      <c r="B538" s="169"/>
      <c r="C538" s="167"/>
      <c r="D538" s="86"/>
      <c r="E538" s="158" t="e">
        <f>VLOOKUP(SALIDAS[[#This Row],[Código]],'LISTA DE CODIGOS'!$A:$E,2,FALSE)</f>
        <v>#N/A</v>
      </c>
      <c r="F538" s="158"/>
      <c r="G538" s="158"/>
      <c r="H538" s="74"/>
      <c r="I538" s="69"/>
    </row>
    <row r="539" spans="2:9" ht="15.75" x14ac:dyDescent="0.25">
      <c r="B539" s="169"/>
      <c r="C539" s="167"/>
      <c r="D539" s="86"/>
      <c r="E539" s="158" t="e">
        <f>VLOOKUP(SALIDAS[[#This Row],[Código]],'LISTA DE CODIGOS'!$A:$E,2,FALSE)</f>
        <v>#N/A</v>
      </c>
      <c r="F539" s="158"/>
      <c r="G539" s="158"/>
      <c r="H539" s="74"/>
      <c r="I539" s="69"/>
    </row>
    <row r="540" spans="2:9" ht="15.75" x14ac:dyDescent="0.25">
      <c r="B540" s="169"/>
      <c r="C540" s="167"/>
      <c r="D540" s="86"/>
      <c r="E540" s="158" t="e">
        <f>VLOOKUP(SALIDAS[[#This Row],[Código]],'LISTA DE CODIGOS'!$A:$E,2,FALSE)</f>
        <v>#N/A</v>
      </c>
      <c r="F540" s="158"/>
      <c r="G540" s="158"/>
      <c r="H540" s="74"/>
      <c r="I540" s="69"/>
    </row>
    <row r="541" spans="2:9" ht="15.75" x14ac:dyDescent="0.25">
      <c r="B541" s="169"/>
      <c r="C541" s="167"/>
      <c r="D541" s="86"/>
      <c r="E541" s="158" t="e">
        <f>VLOOKUP(SALIDAS[[#This Row],[Código]],'LISTA DE CODIGOS'!$A:$E,2,FALSE)</f>
        <v>#N/A</v>
      </c>
      <c r="F541" s="158"/>
      <c r="G541" s="158"/>
      <c r="H541" s="74"/>
      <c r="I541" s="69"/>
    </row>
    <row r="542" spans="2:9" ht="15.75" x14ac:dyDescent="0.25">
      <c r="B542" s="169"/>
      <c r="C542" s="167"/>
      <c r="D542" s="86"/>
      <c r="E542" s="158" t="e">
        <f>VLOOKUP(SALIDAS[[#This Row],[Código]],'LISTA DE CODIGOS'!$A:$E,2,FALSE)</f>
        <v>#N/A</v>
      </c>
      <c r="F542" s="158"/>
      <c r="G542" s="158"/>
      <c r="H542" s="74"/>
      <c r="I542" s="69"/>
    </row>
    <row r="543" spans="2:9" ht="15.75" x14ac:dyDescent="0.25">
      <c r="B543" s="169"/>
      <c r="C543" s="167"/>
      <c r="D543" s="86"/>
      <c r="E543" s="158" t="e">
        <f>VLOOKUP(SALIDAS[[#This Row],[Código]],'LISTA DE CODIGOS'!$A:$E,2,FALSE)</f>
        <v>#N/A</v>
      </c>
      <c r="F543" s="158"/>
      <c r="G543" s="158"/>
      <c r="H543" s="74"/>
      <c r="I543" s="69"/>
    </row>
    <row r="544" spans="2:9" ht="15.75" x14ac:dyDescent="0.25">
      <c r="B544" s="169"/>
      <c r="C544" s="167"/>
      <c r="D544" s="86"/>
      <c r="E544" s="158" t="e">
        <f>VLOOKUP(SALIDAS[[#This Row],[Código]],'LISTA DE CODIGOS'!$A:$E,2,FALSE)</f>
        <v>#N/A</v>
      </c>
      <c r="F544" s="158"/>
      <c r="G544" s="158"/>
      <c r="H544" s="74"/>
      <c r="I544" s="69"/>
    </row>
    <row r="545" spans="2:9" ht="15.75" x14ac:dyDescent="0.25">
      <c r="B545" s="169"/>
      <c r="C545" s="167"/>
      <c r="D545" s="86"/>
      <c r="E545" s="158" t="e">
        <f>VLOOKUP(SALIDAS[[#This Row],[Código]],'LISTA DE CODIGOS'!$A:$E,2,FALSE)</f>
        <v>#N/A</v>
      </c>
      <c r="F545" s="158"/>
      <c r="G545" s="158"/>
      <c r="H545" s="74"/>
      <c r="I545" s="69"/>
    </row>
    <row r="546" spans="2:9" ht="15.75" x14ac:dyDescent="0.25">
      <c r="B546" s="169"/>
      <c r="C546" s="167"/>
      <c r="D546" s="86"/>
      <c r="E546" s="158" t="e">
        <f>VLOOKUP(SALIDAS[[#This Row],[Código]],'LISTA DE CODIGOS'!$A:$E,2,FALSE)</f>
        <v>#N/A</v>
      </c>
      <c r="F546" s="158"/>
      <c r="G546" s="158"/>
      <c r="H546" s="74"/>
      <c r="I546" s="69"/>
    </row>
    <row r="547" spans="2:9" ht="15.75" x14ac:dyDescent="0.25">
      <c r="B547" s="169"/>
      <c r="C547" s="167"/>
      <c r="D547" s="86"/>
      <c r="E547" s="158" t="e">
        <f>VLOOKUP(SALIDAS[[#This Row],[Código]],'LISTA DE CODIGOS'!$A:$E,2,FALSE)</f>
        <v>#N/A</v>
      </c>
      <c r="F547" s="158"/>
      <c r="G547" s="158"/>
      <c r="H547" s="74"/>
      <c r="I547" s="69"/>
    </row>
    <row r="548" spans="2:9" ht="15.75" x14ac:dyDescent="0.25">
      <c r="B548" s="169"/>
      <c r="C548" s="167"/>
      <c r="D548" s="86"/>
      <c r="E548" s="158" t="e">
        <f>VLOOKUP(SALIDAS[[#This Row],[Código]],'LISTA DE CODIGOS'!$A:$E,2,FALSE)</f>
        <v>#N/A</v>
      </c>
      <c r="F548" s="158"/>
      <c r="G548" s="158"/>
      <c r="H548" s="74"/>
      <c r="I548" s="69"/>
    </row>
    <row r="549" spans="2:9" ht="15.75" x14ac:dyDescent="0.25">
      <c r="B549" s="169"/>
      <c r="C549" s="167"/>
      <c r="D549" s="86"/>
      <c r="E549" s="158" t="e">
        <f>VLOOKUP(SALIDAS[[#This Row],[Código]],'LISTA DE CODIGOS'!$A:$E,2,FALSE)</f>
        <v>#N/A</v>
      </c>
      <c r="F549" s="158"/>
      <c r="G549" s="158"/>
      <c r="H549" s="74"/>
      <c r="I549" s="69"/>
    </row>
    <row r="550" spans="2:9" ht="15.75" x14ac:dyDescent="0.25">
      <c r="B550" s="169"/>
      <c r="C550" s="167"/>
      <c r="D550" s="86"/>
      <c r="E550" s="158" t="e">
        <f>VLOOKUP(SALIDAS[[#This Row],[Código]],'LISTA DE CODIGOS'!$A:$E,2,FALSE)</f>
        <v>#N/A</v>
      </c>
      <c r="F550" s="158"/>
      <c r="G550" s="158"/>
      <c r="H550" s="74"/>
      <c r="I550" s="69"/>
    </row>
    <row r="551" spans="2:9" ht="15.75" x14ac:dyDescent="0.25">
      <c r="B551" s="169"/>
      <c r="C551" s="167"/>
      <c r="D551" s="86"/>
      <c r="E551" s="158" t="e">
        <f>VLOOKUP(SALIDAS[[#This Row],[Código]],'LISTA DE CODIGOS'!$A:$E,2,FALSE)</f>
        <v>#N/A</v>
      </c>
      <c r="F551" s="158"/>
      <c r="G551" s="158"/>
      <c r="H551" s="74"/>
      <c r="I551" s="69"/>
    </row>
    <row r="552" spans="2:9" ht="15.75" x14ac:dyDescent="0.25">
      <c r="B552" s="169"/>
      <c r="C552" s="167"/>
      <c r="D552" s="86"/>
      <c r="E552" s="158" t="e">
        <f>VLOOKUP(SALIDAS[[#This Row],[Código]],'LISTA DE CODIGOS'!$A:$E,2,FALSE)</f>
        <v>#N/A</v>
      </c>
      <c r="F552" s="158"/>
      <c r="G552" s="158"/>
      <c r="H552" s="74"/>
      <c r="I552" s="69"/>
    </row>
    <row r="553" spans="2:9" ht="15.75" x14ac:dyDescent="0.25">
      <c r="B553" s="169"/>
      <c r="C553" s="167"/>
      <c r="D553" s="86"/>
      <c r="E553" s="158" t="e">
        <f>VLOOKUP(SALIDAS[[#This Row],[Código]],'LISTA DE CODIGOS'!$A:$E,2,FALSE)</f>
        <v>#N/A</v>
      </c>
      <c r="F553" s="158"/>
      <c r="G553" s="158"/>
      <c r="H553" s="74"/>
      <c r="I553" s="69"/>
    </row>
    <row r="554" spans="2:9" ht="15.75" x14ac:dyDescent="0.25">
      <c r="B554" s="169"/>
      <c r="C554" s="167"/>
      <c r="D554" s="86"/>
      <c r="E554" s="158" t="e">
        <f>VLOOKUP(SALIDAS[[#This Row],[Código]],'LISTA DE CODIGOS'!$A:$E,2,FALSE)</f>
        <v>#N/A</v>
      </c>
      <c r="F554" s="158"/>
      <c r="G554" s="158"/>
      <c r="H554" s="74"/>
      <c r="I554" s="69"/>
    </row>
    <row r="555" spans="2:9" ht="15.75" x14ac:dyDescent="0.25">
      <c r="B555" s="169"/>
      <c r="C555" s="167"/>
      <c r="D555" s="86"/>
      <c r="E555" s="158" t="e">
        <f>VLOOKUP(SALIDAS[[#This Row],[Código]],'LISTA DE CODIGOS'!$A:$E,2,FALSE)</f>
        <v>#N/A</v>
      </c>
      <c r="F555" s="158"/>
      <c r="G555" s="158"/>
      <c r="H555" s="74"/>
      <c r="I555" s="69"/>
    </row>
    <row r="556" spans="2:9" ht="15.75" x14ac:dyDescent="0.25">
      <c r="B556" s="169"/>
      <c r="C556" s="167"/>
      <c r="D556" s="86"/>
      <c r="E556" s="158" t="e">
        <f>VLOOKUP(SALIDAS[[#This Row],[Código]],'LISTA DE CODIGOS'!$A:$E,2,FALSE)</f>
        <v>#N/A</v>
      </c>
      <c r="F556" s="158"/>
      <c r="G556" s="158"/>
      <c r="H556" s="74"/>
      <c r="I556" s="69"/>
    </row>
    <row r="557" spans="2:9" ht="15.75" x14ac:dyDescent="0.25">
      <c r="B557" s="169"/>
      <c r="C557" s="167"/>
      <c r="D557" s="86"/>
      <c r="E557" s="158" t="e">
        <f>VLOOKUP(SALIDAS[[#This Row],[Código]],'LISTA DE CODIGOS'!$A:$E,2,FALSE)</f>
        <v>#N/A</v>
      </c>
      <c r="F557" s="158"/>
      <c r="G557" s="158"/>
      <c r="H557" s="74"/>
      <c r="I557" s="69"/>
    </row>
    <row r="558" spans="2:9" ht="15.75" x14ac:dyDescent="0.25">
      <c r="B558" s="169"/>
      <c r="C558" s="167"/>
      <c r="D558" s="86"/>
      <c r="E558" s="158" t="e">
        <f>VLOOKUP(SALIDAS[[#This Row],[Código]],'LISTA DE CODIGOS'!$A:$E,2,FALSE)</f>
        <v>#N/A</v>
      </c>
      <c r="F558" s="158"/>
      <c r="G558" s="158"/>
      <c r="H558" s="74"/>
      <c r="I558" s="69"/>
    </row>
    <row r="559" spans="2:9" ht="15.75" x14ac:dyDescent="0.25">
      <c r="B559" s="169"/>
      <c r="C559" s="167"/>
      <c r="D559" s="86"/>
      <c r="E559" s="158" t="e">
        <f>VLOOKUP(SALIDAS[[#This Row],[Código]],'LISTA DE CODIGOS'!$A:$E,2,FALSE)</f>
        <v>#N/A</v>
      </c>
      <c r="F559" s="158"/>
      <c r="G559" s="158"/>
      <c r="H559" s="74"/>
      <c r="I559" s="69"/>
    </row>
    <row r="560" spans="2:9" ht="15.75" x14ac:dyDescent="0.25">
      <c r="B560" s="169"/>
      <c r="C560" s="167"/>
      <c r="D560" s="86"/>
      <c r="E560" s="158" t="e">
        <f>VLOOKUP(SALIDAS[[#This Row],[Código]],'LISTA DE CODIGOS'!$A:$E,2,FALSE)</f>
        <v>#N/A</v>
      </c>
      <c r="F560" s="158"/>
      <c r="G560" s="158"/>
      <c r="H560" s="74"/>
      <c r="I560" s="69"/>
    </row>
    <row r="561" spans="2:9" ht="15.75" x14ac:dyDescent="0.25">
      <c r="B561" s="169"/>
      <c r="C561" s="167"/>
      <c r="D561" s="86"/>
      <c r="E561" s="158" t="e">
        <f>VLOOKUP(SALIDAS[[#This Row],[Código]],'LISTA DE CODIGOS'!$A:$E,2,FALSE)</f>
        <v>#N/A</v>
      </c>
      <c r="F561" s="158"/>
      <c r="G561" s="158"/>
      <c r="H561" s="74"/>
      <c r="I561" s="69"/>
    </row>
    <row r="562" spans="2:9" ht="15.75" x14ac:dyDescent="0.25">
      <c r="B562" s="169"/>
      <c r="C562" s="167"/>
      <c r="D562" s="86"/>
      <c r="E562" s="158" t="e">
        <f>VLOOKUP(SALIDAS[[#This Row],[Código]],'LISTA DE CODIGOS'!$A:$E,2,FALSE)</f>
        <v>#N/A</v>
      </c>
      <c r="F562" s="158"/>
      <c r="G562" s="158"/>
      <c r="H562" s="74"/>
      <c r="I562" s="69"/>
    </row>
    <row r="563" spans="2:9" ht="15.75" x14ac:dyDescent="0.25">
      <c r="B563" s="169"/>
      <c r="C563" s="167"/>
      <c r="D563" s="86"/>
      <c r="E563" s="158" t="e">
        <f>VLOOKUP(SALIDAS[[#This Row],[Código]],'LISTA DE CODIGOS'!$A:$E,2,FALSE)</f>
        <v>#N/A</v>
      </c>
      <c r="F563" s="158"/>
      <c r="G563" s="158"/>
      <c r="H563" s="74"/>
      <c r="I563" s="69"/>
    </row>
    <row r="564" spans="2:9" ht="15.75" x14ac:dyDescent="0.25">
      <c r="B564" s="169"/>
      <c r="C564" s="167"/>
      <c r="D564" s="86"/>
      <c r="E564" s="158" t="e">
        <f>VLOOKUP(SALIDAS[[#This Row],[Código]],'LISTA DE CODIGOS'!$A:$E,2,FALSE)</f>
        <v>#N/A</v>
      </c>
      <c r="F564" s="158"/>
      <c r="G564" s="158"/>
      <c r="H564" s="74"/>
      <c r="I564" s="69"/>
    </row>
    <row r="565" spans="2:9" ht="15.75" x14ac:dyDescent="0.25">
      <c r="B565" s="169"/>
      <c r="C565" s="167"/>
      <c r="D565" s="86"/>
      <c r="E565" s="158" t="e">
        <f>VLOOKUP(SALIDAS[[#This Row],[Código]],'LISTA DE CODIGOS'!$A:$E,2,FALSE)</f>
        <v>#N/A</v>
      </c>
      <c r="F565" s="158"/>
      <c r="G565" s="158"/>
      <c r="H565" s="74"/>
      <c r="I565" s="69"/>
    </row>
    <row r="566" spans="2:9" ht="15.75" x14ac:dyDescent="0.25">
      <c r="B566" s="169"/>
      <c r="C566" s="167"/>
      <c r="D566" s="86"/>
      <c r="E566" s="158" t="e">
        <f>VLOOKUP(SALIDAS[[#This Row],[Código]],'LISTA DE CODIGOS'!$A:$E,2,FALSE)</f>
        <v>#N/A</v>
      </c>
      <c r="F566" s="158"/>
      <c r="G566" s="158"/>
      <c r="H566" s="74"/>
      <c r="I566" s="69"/>
    </row>
    <row r="567" spans="2:9" ht="15.75" x14ac:dyDescent="0.25">
      <c r="B567" s="169"/>
      <c r="C567" s="167"/>
      <c r="D567" s="86"/>
      <c r="E567" s="158" t="e">
        <f>VLOOKUP(SALIDAS[[#This Row],[Código]],'LISTA DE CODIGOS'!$A:$E,2,FALSE)</f>
        <v>#N/A</v>
      </c>
      <c r="F567" s="158"/>
      <c r="G567" s="158"/>
      <c r="H567" s="74"/>
      <c r="I567" s="69"/>
    </row>
    <row r="568" spans="2:9" ht="15.75" x14ac:dyDescent="0.25">
      <c r="B568" s="169"/>
      <c r="C568" s="167"/>
      <c r="D568" s="86"/>
      <c r="E568" s="158" t="e">
        <f>VLOOKUP(SALIDAS[[#This Row],[Código]],'LISTA DE CODIGOS'!$A:$E,2,FALSE)</f>
        <v>#N/A</v>
      </c>
      <c r="F568" s="158"/>
      <c r="G568" s="158"/>
      <c r="H568" s="74"/>
      <c r="I568" s="69"/>
    </row>
    <row r="569" spans="2:9" ht="15.75" x14ac:dyDescent="0.25">
      <c r="B569" s="169"/>
      <c r="C569" s="167"/>
      <c r="D569" s="86"/>
      <c r="E569" s="158" t="e">
        <f>VLOOKUP(SALIDAS[[#This Row],[Código]],'LISTA DE CODIGOS'!$A:$E,2,FALSE)</f>
        <v>#N/A</v>
      </c>
      <c r="F569" s="158"/>
      <c r="G569" s="158"/>
      <c r="H569" s="74"/>
      <c r="I569" s="69"/>
    </row>
    <row r="570" spans="2:9" ht="15.75" x14ac:dyDescent="0.25">
      <c r="B570" s="169"/>
      <c r="C570" s="167"/>
      <c r="D570" s="86"/>
      <c r="E570" s="158" t="e">
        <f>VLOOKUP(SALIDAS[[#This Row],[Código]],'LISTA DE CODIGOS'!$A:$E,2,FALSE)</f>
        <v>#N/A</v>
      </c>
      <c r="F570" s="158"/>
      <c r="G570" s="158"/>
      <c r="H570" s="74"/>
      <c r="I570" s="69"/>
    </row>
    <row r="571" spans="2:9" ht="15.75" x14ac:dyDescent="0.25">
      <c r="B571" s="169"/>
      <c r="C571" s="167"/>
      <c r="D571" s="86"/>
      <c r="E571" s="158" t="e">
        <f>VLOOKUP(SALIDAS[[#This Row],[Código]],'LISTA DE CODIGOS'!$A:$E,2,FALSE)</f>
        <v>#N/A</v>
      </c>
      <c r="F571" s="158"/>
      <c r="G571" s="158"/>
      <c r="H571" s="74"/>
      <c r="I571" s="69"/>
    </row>
    <row r="572" spans="2:9" ht="15.75" x14ac:dyDescent="0.25">
      <c r="B572" s="169"/>
      <c r="C572" s="167"/>
      <c r="D572" s="86"/>
      <c r="E572" s="158" t="e">
        <f>VLOOKUP(SALIDAS[[#This Row],[Código]],'LISTA DE CODIGOS'!$A:$E,2,FALSE)</f>
        <v>#N/A</v>
      </c>
      <c r="F572" s="158"/>
      <c r="G572" s="158"/>
      <c r="H572" s="74"/>
      <c r="I572" s="69"/>
    </row>
    <row r="573" spans="2:9" ht="15.75" x14ac:dyDescent="0.25">
      <c r="B573" s="169"/>
      <c r="C573" s="167"/>
      <c r="D573" s="86"/>
      <c r="E573" s="158" t="e">
        <f>VLOOKUP(SALIDAS[[#This Row],[Código]],'LISTA DE CODIGOS'!$A:$E,2,FALSE)</f>
        <v>#N/A</v>
      </c>
      <c r="F573" s="158"/>
      <c r="G573" s="158"/>
      <c r="H573" s="74"/>
      <c r="I573" s="69"/>
    </row>
    <row r="574" spans="2:9" ht="15.75" x14ac:dyDescent="0.25">
      <c r="B574" s="169"/>
      <c r="C574" s="167"/>
      <c r="D574" s="86"/>
      <c r="E574" s="158" t="e">
        <f>VLOOKUP(SALIDAS[[#This Row],[Código]],'LISTA DE CODIGOS'!$A:$E,2,FALSE)</f>
        <v>#N/A</v>
      </c>
      <c r="F574" s="158"/>
      <c r="G574" s="158"/>
      <c r="H574" s="74"/>
      <c r="I574" s="69"/>
    </row>
    <row r="575" spans="2:9" ht="15.75" x14ac:dyDescent="0.25">
      <c r="B575" s="169"/>
      <c r="C575" s="167"/>
      <c r="D575" s="86"/>
      <c r="E575" s="158" t="e">
        <f>VLOOKUP(SALIDAS[[#This Row],[Código]],'LISTA DE CODIGOS'!$A:$E,2,FALSE)</f>
        <v>#N/A</v>
      </c>
      <c r="F575" s="158"/>
      <c r="G575" s="158"/>
      <c r="H575" s="74"/>
      <c r="I575" s="69"/>
    </row>
    <row r="576" spans="2:9" ht="15.75" x14ac:dyDescent="0.25">
      <c r="B576" s="169"/>
      <c r="C576" s="167"/>
      <c r="D576" s="86"/>
      <c r="E576" s="158" t="e">
        <f>VLOOKUP(SALIDAS[[#This Row],[Código]],'LISTA DE CODIGOS'!$A:$E,2,FALSE)</f>
        <v>#N/A</v>
      </c>
      <c r="F576" s="158"/>
      <c r="G576" s="158"/>
      <c r="H576" s="74"/>
      <c r="I576" s="69"/>
    </row>
    <row r="577" spans="2:9" ht="15.75" x14ac:dyDescent="0.25">
      <c r="B577" s="169"/>
      <c r="C577" s="167"/>
      <c r="D577" s="86"/>
      <c r="E577" s="158" t="e">
        <f>VLOOKUP(SALIDAS[[#This Row],[Código]],'LISTA DE CODIGOS'!$A:$E,2,FALSE)</f>
        <v>#N/A</v>
      </c>
      <c r="F577" s="158"/>
      <c r="G577" s="158"/>
      <c r="H577" s="74"/>
      <c r="I577" s="69"/>
    </row>
    <row r="578" spans="2:9" ht="15.75" x14ac:dyDescent="0.25">
      <c r="B578" s="169"/>
      <c r="C578" s="167"/>
      <c r="D578" s="86"/>
      <c r="E578" s="158" t="e">
        <f>VLOOKUP(SALIDAS[[#This Row],[Código]],'LISTA DE CODIGOS'!$A:$E,2,FALSE)</f>
        <v>#N/A</v>
      </c>
      <c r="F578" s="158"/>
      <c r="G578" s="158"/>
      <c r="H578" s="74"/>
      <c r="I578" s="69"/>
    </row>
    <row r="579" spans="2:9" ht="15.75" x14ac:dyDescent="0.25">
      <c r="B579" s="169"/>
      <c r="C579" s="167"/>
      <c r="D579" s="86"/>
      <c r="E579" s="158" t="e">
        <f>VLOOKUP(SALIDAS[[#This Row],[Código]],'LISTA DE CODIGOS'!$A:$E,2,FALSE)</f>
        <v>#N/A</v>
      </c>
      <c r="F579" s="158"/>
      <c r="G579" s="158"/>
      <c r="H579" s="74"/>
      <c r="I579" s="69"/>
    </row>
    <row r="580" spans="2:9" ht="15.75" x14ac:dyDescent="0.25">
      <c r="B580" s="169"/>
      <c r="C580" s="167"/>
      <c r="D580" s="86"/>
      <c r="E580" s="158" t="e">
        <f>VLOOKUP(SALIDAS[[#This Row],[Código]],'LISTA DE CODIGOS'!$A:$E,2,FALSE)</f>
        <v>#N/A</v>
      </c>
      <c r="F580" s="158"/>
      <c r="G580" s="158"/>
      <c r="H580" s="74"/>
      <c r="I580" s="69"/>
    </row>
    <row r="581" spans="2:9" ht="15.75" x14ac:dyDescent="0.25">
      <c r="B581" s="169"/>
      <c r="C581" s="167"/>
      <c r="D581" s="86"/>
      <c r="E581" s="158" t="e">
        <f>VLOOKUP(SALIDAS[[#This Row],[Código]],'LISTA DE CODIGOS'!$A:$E,2,FALSE)</f>
        <v>#N/A</v>
      </c>
      <c r="F581" s="158"/>
      <c r="G581" s="158"/>
      <c r="H581" s="74"/>
      <c r="I581" s="69"/>
    </row>
    <row r="582" spans="2:9" ht="15.75" x14ac:dyDescent="0.25">
      <c r="B582" s="169"/>
      <c r="C582" s="167"/>
      <c r="D582" s="86"/>
      <c r="E582" s="158" t="e">
        <f>VLOOKUP(SALIDAS[[#This Row],[Código]],'LISTA DE CODIGOS'!$A:$E,2,FALSE)</f>
        <v>#N/A</v>
      </c>
      <c r="F582" s="158"/>
      <c r="G582" s="158"/>
      <c r="H582" s="74"/>
      <c r="I582" s="69"/>
    </row>
    <row r="583" spans="2:9" ht="15.75" x14ac:dyDescent="0.25">
      <c r="B583" s="169"/>
      <c r="C583" s="167"/>
      <c r="D583" s="86"/>
      <c r="E583" s="158" t="e">
        <f>VLOOKUP(SALIDAS[[#This Row],[Código]],'LISTA DE CODIGOS'!$A:$E,2,FALSE)</f>
        <v>#N/A</v>
      </c>
      <c r="F583" s="158"/>
      <c r="G583" s="158"/>
      <c r="H583" s="74"/>
      <c r="I583" s="69"/>
    </row>
    <row r="584" spans="2:9" ht="15.75" x14ac:dyDescent="0.25">
      <c r="B584" s="169"/>
      <c r="C584" s="167"/>
      <c r="D584" s="86"/>
      <c r="E584" s="158" t="e">
        <f>VLOOKUP(SALIDAS[[#This Row],[Código]],'LISTA DE CODIGOS'!$A:$E,2,FALSE)</f>
        <v>#N/A</v>
      </c>
      <c r="F584" s="158"/>
      <c r="G584" s="158"/>
      <c r="H584" s="74"/>
      <c r="I584" s="69"/>
    </row>
    <row r="585" spans="2:9" ht="15.75" x14ac:dyDescent="0.25">
      <c r="B585" s="169"/>
      <c r="C585" s="167"/>
      <c r="D585" s="86"/>
      <c r="E585" s="158" t="e">
        <f>VLOOKUP(SALIDAS[[#This Row],[Código]],'LISTA DE CODIGOS'!$A:$E,2,FALSE)</f>
        <v>#N/A</v>
      </c>
      <c r="F585" s="158"/>
      <c r="G585" s="158"/>
      <c r="H585" s="74"/>
      <c r="I585" s="69"/>
    </row>
    <row r="586" spans="2:9" ht="15.75" x14ac:dyDescent="0.25">
      <c r="B586" s="169"/>
      <c r="C586" s="167"/>
      <c r="D586" s="86"/>
      <c r="E586" s="158" t="e">
        <f>VLOOKUP(SALIDAS[[#This Row],[Código]],'LISTA DE CODIGOS'!$A:$E,2,FALSE)</f>
        <v>#N/A</v>
      </c>
      <c r="F586" s="158"/>
      <c r="G586" s="158"/>
      <c r="H586" s="74"/>
      <c r="I586" s="69"/>
    </row>
    <row r="587" spans="2:9" ht="15.75" x14ac:dyDescent="0.25">
      <c r="B587" s="169"/>
      <c r="C587" s="167"/>
      <c r="D587" s="86"/>
      <c r="E587" s="158" t="e">
        <f>VLOOKUP(SALIDAS[[#This Row],[Código]],'LISTA DE CODIGOS'!$A:$E,2,FALSE)</f>
        <v>#N/A</v>
      </c>
      <c r="F587" s="158"/>
      <c r="G587" s="158"/>
      <c r="H587" s="74"/>
      <c r="I587" s="69"/>
    </row>
    <row r="588" spans="2:9" ht="15.75" x14ac:dyDescent="0.25">
      <c r="B588" s="169"/>
      <c r="C588" s="167"/>
      <c r="D588" s="86"/>
      <c r="E588" s="158" t="e">
        <f>VLOOKUP(SALIDAS[[#This Row],[Código]],'LISTA DE CODIGOS'!$A:$E,2,FALSE)</f>
        <v>#N/A</v>
      </c>
      <c r="F588" s="158"/>
      <c r="G588" s="158"/>
      <c r="H588" s="74"/>
      <c r="I588" s="69"/>
    </row>
    <row r="589" spans="2:9" ht="15.75" x14ac:dyDescent="0.25">
      <c r="B589" s="169"/>
      <c r="C589" s="167"/>
      <c r="D589" s="86"/>
      <c r="E589" s="158" t="e">
        <f>VLOOKUP(SALIDAS[[#This Row],[Código]],'LISTA DE CODIGOS'!$A:$E,2,FALSE)</f>
        <v>#N/A</v>
      </c>
      <c r="F589" s="158"/>
      <c r="G589" s="158"/>
      <c r="H589" s="74"/>
      <c r="I589" s="69"/>
    </row>
    <row r="590" spans="2:9" ht="15.75" x14ac:dyDescent="0.25">
      <c r="B590" s="169"/>
      <c r="C590" s="167"/>
      <c r="D590" s="86"/>
      <c r="E590" s="158" t="e">
        <f>VLOOKUP(SALIDAS[[#This Row],[Código]],'LISTA DE CODIGOS'!$A:$E,2,FALSE)</f>
        <v>#N/A</v>
      </c>
      <c r="F590" s="158"/>
      <c r="G590" s="158"/>
      <c r="H590" s="74"/>
      <c r="I590" s="69"/>
    </row>
    <row r="591" spans="2:9" ht="15.75" x14ac:dyDescent="0.25">
      <c r="B591" s="169"/>
      <c r="C591" s="167"/>
      <c r="D591" s="86"/>
      <c r="E591" s="158" t="e">
        <f>VLOOKUP(SALIDAS[[#This Row],[Código]],'LISTA DE CODIGOS'!$A:$E,2,FALSE)</f>
        <v>#N/A</v>
      </c>
      <c r="F591" s="158"/>
      <c r="G591" s="158"/>
      <c r="H591" s="74"/>
      <c r="I591" s="69"/>
    </row>
    <row r="592" spans="2:9" ht="15.75" x14ac:dyDescent="0.25">
      <c r="B592" s="169"/>
      <c r="C592" s="167"/>
      <c r="D592" s="86"/>
      <c r="E592" s="158" t="e">
        <f>VLOOKUP(SALIDAS[[#This Row],[Código]],'LISTA DE CODIGOS'!$A:$E,2,FALSE)</f>
        <v>#N/A</v>
      </c>
      <c r="F592" s="158"/>
      <c r="G592" s="158"/>
      <c r="H592" s="74"/>
      <c r="I592" s="69"/>
    </row>
    <row r="593" spans="2:9" ht="15.75" x14ac:dyDescent="0.25">
      <c r="B593" s="169"/>
      <c r="C593" s="167"/>
      <c r="D593" s="86"/>
      <c r="E593" s="158" t="e">
        <f>VLOOKUP(SALIDAS[[#This Row],[Código]],'LISTA DE CODIGOS'!$A:$E,2,FALSE)</f>
        <v>#N/A</v>
      </c>
      <c r="F593" s="158"/>
      <c r="G593" s="158"/>
      <c r="H593" s="74"/>
      <c r="I593" s="69"/>
    </row>
    <row r="594" spans="2:9" ht="15.75" x14ac:dyDescent="0.25">
      <c r="B594" s="169"/>
      <c r="C594" s="167"/>
      <c r="D594" s="86"/>
      <c r="E594" s="158" t="e">
        <f>VLOOKUP(SALIDAS[[#This Row],[Código]],'LISTA DE CODIGOS'!$A:$E,2,FALSE)</f>
        <v>#N/A</v>
      </c>
      <c r="F594" s="158"/>
      <c r="G594" s="158"/>
      <c r="H594" s="74"/>
      <c r="I594" s="69"/>
    </row>
    <row r="595" spans="2:9" ht="15.75" x14ac:dyDescent="0.25">
      <c r="B595" s="169"/>
      <c r="C595" s="167"/>
      <c r="D595" s="86"/>
      <c r="E595" s="158" t="e">
        <f>VLOOKUP(SALIDAS[[#This Row],[Código]],'LISTA DE CODIGOS'!$A:$E,2,FALSE)</f>
        <v>#N/A</v>
      </c>
      <c r="F595" s="158"/>
      <c r="G595" s="158"/>
      <c r="H595" s="74"/>
      <c r="I595" s="69"/>
    </row>
    <row r="596" spans="2:9" ht="15.75" x14ac:dyDescent="0.25">
      <c r="B596" s="169"/>
      <c r="C596" s="167"/>
      <c r="D596" s="86"/>
      <c r="E596" s="158" t="e">
        <f>VLOOKUP(SALIDAS[[#This Row],[Código]],'LISTA DE CODIGOS'!$A:$E,2,FALSE)</f>
        <v>#N/A</v>
      </c>
      <c r="F596" s="158"/>
      <c r="G596" s="158"/>
      <c r="H596" s="74"/>
      <c r="I596" s="69"/>
    </row>
    <row r="597" spans="2:9" ht="15.75" x14ac:dyDescent="0.25">
      <c r="B597" s="169"/>
      <c r="C597" s="167"/>
      <c r="D597" s="86"/>
      <c r="E597" s="158" t="e">
        <f>VLOOKUP(SALIDAS[[#This Row],[Código]],'LISTA DE CODIGOS'!$A:$E,2,FALSE)</f>
        <v>#N/A</v>
      </c>
      <c r="F597" s="158"/>
      <c r="G597" s="158"/>
      <c r="H597" s="74"/>
      <c r="I597" s="69"/>
    </row>
    <row r="598" spans="2:9" ht="15.75" x14ac:dyDescent="0.25">
      <c r="B598" s="169"/>
      <c r="C598" s="167"/>
      <c r="D598" s="86"/>
      <c r="E598" s="158" t="e">
        <f>VLOOKUP(SALIDAS[[#This Row],[Código]],'LISTA DE CODIGOS'!$A:$E,2,FALSE)</f>
        <v>#N/A</v>
      </c>
      <c r="F598" s="158"/>
      <c r="G598" s="158"/>
      <c r="H598" s="74"/>
      <c r="I598" s="69"/>
    </row>
    <row r="599" spans="2:9" ht="15.75" x14ac:dyDescent="0.25">
      <c r="B599" s="169"/>
      <c r="C599" s="167"/>
      <c r="D599" s="86"/>
      <c r="E599" s="158" t="e">
        <f>VLOOKUP(SALIDAS[[#This Row],[Código]],'LISTA DE CODIGOS'!$A:$E,2,FALSE)</f>
        <v>#N/A</v>
      </c>
      <c r="F599" s="158"/>
      <c r="G599" s="158"/>
      <c r="H599" s="74"/>
      <c r="I599" s="69"/>
    </row>
    <row r="600" spans="2:9" ht="15.75" x14ac:dyDescent="0.25">
      <c r="B600" s="169"/>
      <c r="C600" s="167"/>
      <c r="D600" s="86"/>
      <c r="E600" s="158" t="e">
        <f>VLOOKUP(SALIDAS[[#This Row],[Código]],'LISTA DE CODIGOS'!$A:$E,2,FALSE)</f>
        <v>#N/A</v>
      </c>
      <c r="F600" s="158"/>
      <c r="G600" s="158"/>
      <c r="H600" s="74"/>
      <c r="I600" s="69"/>
    </row>
    <row r="601" spans="2:9" ht="15.75" x14ac:dyDescent="0.25">
      <c r="B601" s="169"/>
      <c r="C601" s="167"/>
      <c r="D601" s="86"/>
      <c r="E601" s="158" t="e">
        <f>VLOOKUP(SALIDAS[[#This Row],[Código]],'LISTA DE CODIGOS'!$A:$E,2,FALSE)</f>
        <v>#N/A</v>
      </c>
      <c r="F601" s="158"/>
      <c r="G601" s="158"/>
      <c r="H601" s="74"/>
      <c r="I601" s="69"/>
    </row>
    <row r="602" spans="2:9" ht="15.75" x14ac:dyDescent="0.25">
      <c r="B602" s="169"/>
      <c r="C602" s="167"/>
      <c r="D602" s="86"/>
      <c r="E602" s="158" t="e">
        <f>VLOOKUP(SALIDAS[[#This Row],[Código]],'LISTA DE CODIGOS'!$A:$E,2,FALSE)</f>
        <v>#N/A</v>
      </c>
      <c r="F602" s="158"/>
      <c r="G602" s="158"/>
      <c r="H602" s="74"/>
      <c r="I602" s="69"/>
    </row>
    <row r="603" spans="2:9" ht="15.75" x14ac:dyDescent="0.25">
      <c r="B603" s="169"/>
      <c r="C603" s="167"/>
      <c r="D603" s="86"/>
      <c r="E603" s="158" t="e">
        <f>VLOOKUP(SALIDAS[[#This Row],[Código]],'LISTA DE CODIGOS'!$A:$E,2,FALSE)</f>
        <v>#N/A</v>
      </c>
      <c r="F603" s="158"/>
      <c r="G603" s="158"/>
      <c r="H603" s="74"/>
      <c r="I603" s="69"/>
    </row>
    <row r="604" spans="2:9" ht="15.75" x14ac:dyDescent="0.25">
      <c r="B604" s="169"/>
      <c r="C604" s="167"/>
      <c r="D604" s="86"/>
      <c r="E604" s="158" t="e">
        <f>VLOOKUP(SALIDAS[[#This Row],[Código]],'LISTA DE CODIGOS'!$A:$E,2,FALSE)</f>
        <v>#N/A</v>
      </c>
      <c r="F604" s="158"/>
      <c r="G604" s="158"/>
      <c r="H604" s="74"/>
      <c r="I604" s="69"/>
    </row>
    <row r="605" spans="2:9" ht="15.75" x14ac:dyDescent="0.25">
      <c r="B605" s="169"/>
      <c r="C605" s="167"/>
      <c r="D605" s="86"/>
      <c r="E605" s="158" t="e">
        <f>VLOOKUP(SALIDAS[[#This Row],[Código]],'LISTA DE CODIGOS'!$A:$E,2,FALSE)</f>
        <v>#N/A</v>
      </c>
      <c r="F605" s="158"/>
      <c r="G605" s="158"/>
      <c r="H605" s="74"/>
      <c r="I605" s="69"/>
    </row>
    <row r="606" spans="2:9" ht="15.75" x14ac:dyDescent="0.25">
      <c r="B606" s="169"/>
      <c r="C606" s="167"/>
      <c r="D606" s="86"/>
      <c r="E606" s="158" t="e">
        <f>VLOOKUP(SALIDAS[[#This Row],[Código]],'LISTA DE CODIGOS'!$A:$E,2,FALSE)</f>
        <v>#N/A</v>
      </c>
      <c r="F606" s="158"/>
      <c r="G606" s="158"/>
      <c r="H606" s="74"/>
      <c r="I606" s="69"/>
    </row>
    <row r="607" spans="2:9" ht="15.75" x14ac:dyDescent="0.25">
      <c r="B607" s="169"/>
      <c r="C607" s="167"/>
      <c r="D607" s="86"/>
      <c r="E607" s="158" t="e">
        <f>VLOOKUP(SALIDAS[[#This Row],[Código]],'LISTA DE CODIGOS'!$A:$E,2,FALSE)</f>
        <v>#N/A</v>
      </c>
      <c r="F607" s="158"/>
      <c r="G607" s="158"/>
      <c r="H607" s="74"/>
      <c r="I607" s="69"/>
    </row>
    <row r="608" spans="2:9" ht="15.75" x14ac:dyDescent="0.25">
      <c r="B608" s="169"/>
      <c r="C608" s="167"/>
      <c r="D608" s="86"/>
      <c r="E608" s="158" t="e">
        <f>VLOOKUP(SALIDAS[[#This Row],[Código]],'LISTA DE CODIGOS'!$A:$E,2,FALSE)</f>
        <v>#N/A</v>
      </c>
      <c r="F608" s="158"/>
      <c r="G608" s="158"/>
      <c r="H608" s="74"/>
      <c r="I608" s="69"/>
    </row>
    <row r="609" spans="2:9" ht="15.75" x14ac:dyDescent="0.25">
      <c r="B609" s="169"/>
      <c r="C609" s="167"/>
      <c r="D609" s="86"/>
      <c r="E609" s="158" t="e">
        <f>VLOOKUP(SALIDAS[[#This Row],[Código]],'LISTA DE CODIGOS'!$A:$E,2,FALSE)</f>
        <v>#N/A</v>
      </c>
      <c r="F609" s="158"/>
      <c r="G609" s="158"/>
      <c r="H609" s="74"/>
      <c r="I609" s="69"/>
    </row>
    <row r="610" spans="2:9" ht="15.75" x14ac:dyDescent="0.25">
      <c r="B610" s="169"/>
      <c r="C610" s="167"/>
      <c r="D610" s="86"/>
      <c r="E610" s="158" t="e">
        <f>VLOOKUP(SALIDAS[[#This Row],[Código]],'LISTA DE CODIGOS'!$A:$E,2,FALSE)</f>
        <v>#N/A</v>
      </c>
      <c r="F610" s="158"/>
      <c r="G610" s="158"/>
      <c r="H610" s="74"/>
      <c r="I610" s="69"/>
    </row>
    <row r="611" spans="2:9" ht="15.75" x14ac:dyDescent="0.25">
      <c r="B611" s="169"/>
      <c r="C611" s="167"/>
      <c r="D611" s="86"/>
      <c r="E611" s="158" t="e">
        <f>VLOOKUP(SALIDAS[[#This Row],[Código]],'LISTA DE CODIGOS'!$A:$E,2,FALSE)</f>
        <v>#N/A</v>
      </c>
      <c r="F611" s="158"/>
      <c r="G611" s="158"/>
      <c r="H611" s="74"/>
      <c r="I611" s="69"/>
    </row>
    <row r="612" spans="2:9" ht="15.75" x14ac:dyDescent="0.25">
      <c r="B612" s="169"/>
      <c r="C612" s="167"/>
      <c r="D612" s="86"/>
      <c r="E612" s="158" t="e">
        <f>VLOOKUP(SALIDAS[[#This Row],[Código]],'LISTA DE CODIGOS'!$A:$E,2,FALSE)</f>
        <v>#N/A</v>
      </c>
      <c r="F612" s="158"/>
      <c r="G612" s="158"/>
      <c r="H612" s="74"/>
      <c r="I612" s="69"/>
    </row>
    <row r="613" spans="2:9" ht="15.75" x14ac:dyDescent="0.25">
      <c r="B613" s="169"/>
      <c r="C613" s="167"/>
      <c r="D613" s="86"/>
      <c r="E613" s="158" t="e">
        <f>VLOOKUP(SALIDAS[[#This Row],[Código]],'LISTA DE CODIGOS'!$A:$E,2,FALSE)</f>
        <v>#N/A</v>
      </c>
      <c r="F613" s="158"/>
      <c r="G613" s="158"/>
      <c r="H613" s="74"/>
      <c r="I613" s="69"/>
    </row>
    <row r="614" spans="2:9" ht="15.75" x14ac:dyDescent="0.25">
      <c r="B614" s="169"/>
      <c r="C614" s="167"/>
      <c r="D614" s="86"/>
      <c r="E614" s="158" t="e">
        <f>VLOOKUP(SALIDAS[[#This Row],[Código]],'LISTA DE CODIGOS'!$A:$E,2,FALSE)</f>
        <v>#N/A</v>
      </c>
      <c r="F614" s="158"/>
      <c r="G614" s="158"/>
      <c r="H614" s="74"/>
      <c r="I614" s="69"/>
    </row>
    <row r="615" spans="2:9" ht="15.75" x14ac:dyDescent="0.25">
      <c r="B615" s="169"/>
      <c r="C615" s="167"/>
      <c r="D615" s="86"/>
      <c r="E615" s="158" t="e">
        <f>VLOOKUP(SALIDAS[[#This Row],[Código]],'LISTA DE CODIGOS'!$A:$E,2,FALSE)</f>
        <v>#N/A</v>
      </c>
      <c r="F615" s="158"/>
      <c r="G615" s="158"/>
      <c r="H615" s="74"/>
      <c r="I615" s="69"/>
    </row>
    <row r="616" spans="2:9" ht="15.75" x14ac:dyDescent="0.25">
      <c r="B616" s="169"/>
      <c r="C616" s="167"/>
      <c r="D616" s="86"/>
      <c r="E616" s="158" t="e">
        <f>VLOOKUP(SALIDAS[[#This Row],[Código]],'LISTA DE CODIGOS'!$A:$E,2,FALSE)</f>
        <v>#N/A</v>
      </c>
      <c r="F616" s="158"/>
      <c r="G616" s="158"/>
      <c r="H616" s="74"/>
      <c r="I616" s="69"/>
    </row>
    <row r="617" spans="2:9" ht="15.75" x14ac:dyDescent="0.25">
      <c r="B617" s="169"/>
      <c r="C617" s="167"/>
      <c r="D617" s="86"/>
      <c r="E617" s="158" t="e">
        <f>VLOOKUP(SALIDAS[[#This Row],[Código]],'LISTA DE CODIGOS'!$A:$E,2,FALSE)</f>
        <v>#N/A</v>
      </c>
      <c r="F617" s="158"/>
      <c r="G617" s="158"/>
      <c r="H617" s="74"/>
      <c r="I617" s="69"/>
    </row>
    <row r="618" spans="2:9" ht="15.75" x14ac:dyDescent="0.25">
      <c r="B618" s="169"/>
      <c r="C618" s="167"/>
      <c r="D618" s="86"/>
      <c r="E618" s="158" t="e">
        <f>VLOOKUP(SALIDAS[[#This Row],[Código]],'LISTA DE CODIGOS'!$A:$E,2,FALSE)</f>
        <v>#N/A</v>
      </c>
      <c r="F618" s="158"/>
      <c r="G618" s="158"/>
      <c r="H618" s="74"/>
      <c r="I618" s="69"/>
    </row>
    <row r="619" spans="2:9" ht="15.75" x14ac:dyDescent="0.25">
      <c r="B619" s="169"/>
      <c r="C619" s="167"/>
      <c r="D619" s="86"/>
      <c r="E619" s="158" t="e">
        <f>VLOOKUP(SALIDAS[[#This Row],[Código]],'LISTA DE CODIGOS'!$A:$E,2,FALSE)</f>
        <v>#N/A</v>
      </c>
      <c r="F619" s="158"/>
      <c r="G619" s="158"/>
      <c r="H619" s="74"/>
      <c r="I619" s="69"/>
    </row>
    <row r="620" spans="2:9" ht="15.75" x14ac:dyDescent="0.25">
      <c r="B620" s="169"/>
      <c r="C620" s="167"/>
      <c r="D620" s="86"/>
      <c r="E620" s="158" t="e">
        <f>VLOOKUP(SALIDAS[[#This Row],[Código]],'LISTA DE CODIGOS'!$A:$E,2,FALSE)</f>
        <v>#N/A</v>
      </c>
      <c r="F620" s="158"/>
      <c r="G620" s="158"/>
      <c r="H620" s="74"/>
      <c r="I620" s="69"/>
    </row>
    <row r="621" spans="2:9" ht="15.75" x14ac:dyDescent="0.25">
      <c r="B621" s="169"/>
      <c r="C621" s="167"/>
      <c r="D621" s="86"/>
      <c r="E621" s="158" t="e">
        <f>VLOOKUP(SALIDAS[[#This Row],[Código]],'LISTA DE CODIGOS'!$A:$E,2,FALSE)</f>
        <v>#N/A</v>
      </c>
      <c r="F621" s="158"/>
      <c r="G621" s="158"/>
      <c r="H621" s="74"/>
      <c r="I621" s="69"/>
    </row>
    <row r="622" spans="2:9" ht="15.75" x14ac:dyDescent="0.25">
      <c r="B622" s="169"/>
      <c r="C622" s="167"/>
      <c r="D622" s="86"/>
      <c r="E622" s="158" t="e">
        <f>VLOOKUP(SALIDAS[[#This Row],[Código]],'LISTA DE CODIGOS'!$A:$E,2,FALSE)</f>
        <v>#N/A</v>
      </c>
      <c r="F622" s="158"/>
      <c r="G622" s="158"/>
      <c r="H622" s="74"/>
      <c r="I622" s="69"/>
    </row>
    <row r="623" spans="2:9" ht="15.75" x14ac:dyDescent="0.25">
      <c r="B623" s="169"/>
      <c r="C623" s="167"/>
      <c r="D623" s="86"/>
      <c r="E623" s="158" t="e">
        <f>VLOOKUP(SALIDAS[[#This Row],[Código]],'LISTA DE CODIGOS'!$A:$E,2,FALSE)</f>
        <v>#N/A</v>
      </c>
      <c r="F623" s="158"/>
      <c r="G623" s="158"/>
      <c r="H623" s="74"/>
      <c r="I623" s="69"/>
    </row>
    <row r="624" spans="2:9" ht="15.75" x14ac:dyDescent="0.25">
      <c r="B624" s="169"/>
      <c r="C624" s="167"/>
      <c r="D624" s="86"/>
      <c r="E624" s="158" t="e">
        <f>VLOOKUP(SALIDAS[[#This Row],[Código]],'LISTA DE CODIGOS'!$A:$E,2,FALSE)</f>
        <v>#N/A</v>
      </c>
      <c r="F624" s="158"/>
      <c r="G624" s="158"/>
      <c r="H624" s="74"/>
      <c r="I624" s="69"/>
    </row>
    <row r="625" spans="2:9" ht="15.75" x14ac:dyDescent="0.25">
      <c r="B625" s="169"/>
      <c r="C625" s="167"/>
      <c r="D625" s="86"/>
      <c r="E625" s="158" t="e">
        <f>VLOOKUP(SALIDAS[[#This Row],[Código]],'LISTA DE CODIGOS'!$A:$E,2,FALSE)</f>
        <v>#N/A</v>
      </c>
      <c r="F625" s="158"/>
      <c r="G625" s="158"/>
      <c r="H625" s="74"/>
      <c r="I625" s="69"/>
    </row>
    <row r="626" spans="2:9" ht="15.75" x14ac:dyDescent="0.25">
      <c r="B626" s="169"/>
      <c r="C626" s="167"/>
      <c r="D626" s="86"/>
      <c r="E626" s="158" t="e">
        <f>VLOOKUP(SALIDAS[[#This Row],[Código]],'LISTA DE CODIGOS'!$A:$E,2,FALSE)</f>
        <v>#N/A</v>
      </c>
      <c r="F626" s="158"/>
      <c r="G626" s="158"/>
      <c r="H626" s="74"/>
      <c r="I626" s="69"/>
    </row>
    <row r="627" spans="2:9" ht="15.75" x14ac:dyDescent="0.25">
      <c r="B627" s="169"/>
      <c r="C627" s="167"/>
      <c r="D627" s="86"/>
      <c r="E627" s="158" t="e">
        <f>VLOOKUP(SALIDAS[[#This Row],[Código]],'LISTA DE CODIGOS'!$A:$E,2,FALSE)</f>
        <v>#N/A</v>
      </c>
      <c r="F627" s="158"/>
      <c r="G627" s="158"/>
      <c r="H627" s="74"/>
      <c r="I627" s="69"/>
    </row>
    <row r="628" spans="2:9" ht="15.75" x14ac:dyDescent="0.25">
      <c r="B628" s="169"/>
      <c r="C628" s="167"/>
      <c r="D628" s="86"/>
      <c r="E628" s="158" t="e">
        <f>VLOOKUP(SALIDAS[[#This Row],[Código]],'LISTA DE CODIGOS'!$A:$E,2,FALSE)</f>
        <v>#N/A</v>
      </c>
      <c r="F628" s="158"/>
      <c r="G628" s="158"/>
      <c r="H628" s="74"/>
      <c r="I628" s="69"/>
    </row>
    <row r="629" spans="2:9" ht="15.75" x14ac:dyDescent="0.25">
      <c r="B629" s="169"/>
      <c r="C629" s="167"/>
      <c r="D629" s="86"/>
      <c r="E629" s="158" t="e">
        <f>VLOOKUP(SALIDAS[[#This Row],[Código]],'LISTA DE CODIGOS'!$A:$E,2,FALSE)</f>
        <v>#N/A</v>
      </c>
      <c r="F629" s="158"/>
      <c r="G629" s="158"/>
      <c r="H629" s="74"/>
      <c r="I629" s="69"/>
    </row>
    <row r="630" spans="2:9" ht="15.75" x14ac:dyDescent="0.25">
      <c r="B630" s="169"/>
      <c r="C630" s="167"/>
      <c r="D630" s="86"/>
      <c r="E630" s="158" t="e">
        <f>VLOOKUP(SALIDAS[[#This Row],[Código]],'LISTA DE CODIGOS'!$A:$E,2,FALSE)</f>
        <v>#N/A</v>
      </c>
      <c r="F630" s="158"/>
      <c r="G630" s="158"/>
      <c r="H630" s="74"/>
      <c r="I630" s="69"/>
    </row>
    <row r="631" spans="2:9" ht="15.75" x14ac:dyDescent="0.25">
      <c r="B631" s="169"/>
      <c r="C631" s="167"/>
      <c r="D631" s="86"/>
      <c r="E631" s="158" t="e">
        <f>VLOOKUP(SALIDAS[[#This Row],[Código]],'LISTA DE CODIGOS'!$A:$E,2,FALSE)</f>
        <v>#N/A</v>
      </c>
      <c r="F631" s="158"/>
      <c r="G631" s="158"/>
      <c r="H631" s="74"/>
      <c r="I631" s="69"/>
    </row>
    <row r="632" spans="2:9" ht="15.75" x14ac:dyDescent="0.25">
      <c r="B632" s="169"/>
      <c r="C632" s="167"/>
      <c r="D632" s="86"/>
      <c r="E632" s="158" t="e">
        <f>VLOOKUP(SALIDAS[[#This Row],[Código]],'LISTA DE CODIGOS'!$A:$E,2,FALSE)</f>
        <v>#N/A</v>
      </c>
      <c r="F632" s="158"/>
      <c r="G632" s="158"/>
      <c r="H632" s="74"/>
      <c r="I632" s="69"/>
    </row>
    <row r="633" spans="2:9" ht="15.75" x14ac:dyDescent="0.25">
      <c r="B633" s="169"/>
      <c r="C633" s="167"/>
      <c r="D633" s="86"/>
      <c r="E633" s="158" t="e">
        <f>VLOOKUP(SALIDAS[[#This Row],[Código]],'LISTA DE CODIGOS'!$A:$E,2,FALSE)</f>
        <v>#N/A</v>
      </c>
      <c r="F633" s="158"/>
      <c r="G633" s="158"/>
      <c r="H633" s="74"/>
      <c r="I633" s="69"/>
    </row>
    <row r="634" spans="2:9" ht="15.75" x14ac:dyDescent="0.25">
      <c r="B634" s="169"/>
      <c r="C634" s="167"/>
      <c r="D634" s="86"/>
      <c r="E634" s="158" t="e">
        <f>VLOOKUP(SALIDAS[[#This Row],[Código]],'LISTA DE CODIGOS'!$A:$E,2,FALSE)</f>
        <v>#N/A</v>
      </c>
      <c r="F634" s="158"/>
      <c r="G634" s="158"/>
      <c r="H634" s="74"/>
      <c r="I634" s="69"/>
    </row>
    <row r="635" spans="2:9" ht="15.75" x14ac:dyDescent="0.25">
      <c r="B635" s="169"/>
      <c r="C635" s="167"/>
      <c r="D635" s="86"/>
      <c r="E635" s="158" t="e">
        <f>VLOOKUP(SALIDAS[[#This Row],[Código]],'LISTA DE CODIGOS'!$A:$E,2,FALSE)</f>
        <v>#N/A</v>
      </c>
      <c r="F635" s="158"/>
      <c r="G635" s="158"/>
      <c r="H635" s="74"/>
      <c r="I635" s="69"/>
    </row>
    <row r="636" spans="2:9" ht="15.75" x14ac:dyDescent="0.25">
      <c r="B636" s="169"/>
      <c r="C636" s="167"/>
      <c r="D636" s="86"/>
      <c r="E636" s="158" t="e">
        <f>VLOOKUP(SALIDAS[[#This Row],[Código]],'LISTA DE CODIGOS'!$A:$E,2,FALSE)</f>
        <v>#N/A</v>
      </c>
      <c r="F636" s="158"/>
      <c r="G636" s="158"/>
      <c r="H636" s="74"/>
      <c r="I636" s="69"/>
    </row>
    <row r="637" spans="2:9" ht="15.75" x14ac:dyDescent="0.25">
      <c r="B637" s="169"/>
      <c r="C637" s="167"/>
      <c r="D637" s="86"/>
      <c r="E637" s="158" t="e">
        <f>VLOOKUP(SALIDAS[[#This Row],[Código]],'LISTA DE CODIGOS'!$A:$E,2,FALSE)</f>
        <v>#N/A</v>
      </c>
      <c r="F637" s="158"/>
      <c r="G637" s="158"/>
      <c r="H637" s="74"/>
      <c r="I637" s="69"/>
    </row>
    <row r="638" spans="2:9" ht="15.75" x14ac:dyDescent="0.25">
      <c r="B638" s="169"/>
      <c r="C638" s="167"/>
      <c r="D638" s="86"/>
      <c r="E638" s="158" t="e">
        <f>VLOOKUP(SALIDAS[[#This Row],[Código]],'LISTA DE CODIGOS'!$A:$E,2,FALSE)</f>
        <v>#N/A</v>
      </c>
      <c r="F638" s="158"/>
      <c r="G638" s="158"/>
      <c r="H638" s="74"/>
      <c r="I638" s="69"/>
    </row>
    <row r="639" spans="2:9" ht="15.75" x14ac:dyDescent="0.25">
      <c r="B639" s="169"/>
      <c r="C639" s="167"/>
      <c r="D639" s="86"/>
      <c r="E639" s="158" t="e">
        <f>VLOOKUP(SALIDAS[[#This Row],[Código]],'LISTA DE CODIGOS'!$A:$E,2,FALSE)</f>
        <v>#N/A</v>
      </c>
      <c r="F639" s="158"/>
      <c r="G639" s="158"/>
      <c r="H639" s="74"/>
      <c r="I639" s="69"/>
    </row>
    <row r="640" spans="2:9" ht="15.75" x14ac:dyDescent="0.25">
      <c r="B640" s="169"/>
      <c r="C640" s="167"/>
      <c r="D640" s="86"/>
      <c r="E640" s="158" t="e">
        <f>VLOOKUP(SALIDAS[[#This Row],[Código]],'LISTA DE CODIGOS'!$A:$E,2,FALSE)</f>
        <v>#N/A</v>
      </c>
      <c r="F640" s="158"/>
      <c r="G640" s="158"/>
      <c r="H640" s="74"/>
      <c r="I640" s="69"/>
    </row>
    <row r="641" spans="2:9" ht="15.75" x14ac:dyDescent="0.25">
      <c r="B641" s="169"/>
      <c r="C641" s="167"/>
      <c r="D641" s="86"/>
      <c r="E641" s="158" t="e">
        <f>VLOOKUP(SALIDAS[[#This Row],[Código]],'LISTA DE CODIGOS'!$A:$E,2,FALSE)</f>
        <v>#N/A</v>
      </c>
      <c r="F641" s="158"/>
      <c r="G641" s="158"/>
      <c r="H641" s="74"/>
      <c r="I641" s="69"/>
    </row>
    <row r="642" spans="2:9" ht="15.75" x14ac:dyDescent="0.25">
      <c r="B642" s="169"/>
      <c r="C642" s="167"/>
      <c r="D642" s="86"/>
      <c r="E642" s="158" t="e">
        <f>VLOOKUP(SALIDAS[[#This Row],[Código]],'LISTA DE CODIGOS'!$A:$E,2,FALSE)</f>
        <v>#N/A</v>
      </c>
      <c r="F642" s="158"/>
      <c r="G642" s="158"/>
      <c r="H642" s="74"/>
      <c r="I642" s="69"/>
    </row>
    <row r="643" spans="2:9" ht="15.75" x14ac:dyDescent="0.25">
      <c r="B643" s="169"/>
      <c r="C643" s="167"/>
      <c r="D643" s="86"/>
      <c r="E643" s="158" t="e">
        <f>VLOOKUP(SALIDAS[[#This Row],[Código]],'LISTA DE CODIGOS'!$A:$E,2,FALSE)</f>
        <v>#N/A</v>
      </c>
      <c r="F643" s="158"/>
      <c r="G643" s="158"/>
      <c r="H643" s="74"/>
      <c r="I643" s="69"/>
    </row>
    <row r="644" spans="2:9" ht="15.75" x14ac:dyDescent="0.25">
      <c r="B644" s="169"/>
      <c r="C644" s="167"/>
      <c r="D644" s="86"/>
      <c r="E644" s="158" t="e">
        <f>VLOOKUP(SALIDAS[[#This Row],[Código]],'LISTA DE CODIGOS'!$A:$E,2,FALSE)</f>
        <v>#N/A</v>
      </c>
      <c r="F644" s="158"/>
      <c r="G644" s="158"/>
      <c r="H644" s="74"/>
      <c r="I644" s="69"/>
    </row>
    <row r="645" spans="2:9" ht="15.75" x14ac:dyDescent="0.25">
      <c r="B645" s="169"/>
      <c r="C645" s="167"/>
      <c r="D645" s="86"/>
      <c r="E645" s="158" t="e">
        <f>VLOOKUP(SALIDAS[[#This Row],[Código]],'LISTA DE CODIGOS'!$A:$E,2,FALSE)</f>
        <v>#N/A</v>
      </c>
      <c r="F645" s="158"/>
      <c r="G645" s="158"/>
      <c r="H645" s="74"/>
      <c r="I645" s="69"/>
    </row>
    <row r="646" spans="2:9" ht="15.75" x14ac:dyDescent="0.25">
      <c r="B646" s="169"/>
      <c r="C646" s="167"/>
      <c r="D646" s="86"/>
      <c r="E646" s="158" t="e">
        <f>VLOOKUP(SALIDAS[[#This Row],[Código]],'LISTA DE CODIGOS'!$A:$E,2,FALSE)</f>
        <v>#N/A</v>
      </c>
      <c r="F646" s="158"/>
      <c r="G646" s="158"/>
      <c r="H646" s="74"/>
      <c r="I646" s="69"/>
    </row>
    <row r="647" spans="2:9" ht="15.75" x14ac:dyDescent="0.25">
      <c r="B647" s="169"/>
      <c r="C647" s="167"/>
      <c r="D647" s="86"/>
      <c r="E647" s="158" t="e">
        <f>VLOOKUP(SALIDAS[[#This Row],[Código]],'LISTA DE CODIGOS'!$A:$E,2,FALSE)</f>
        <v>#N/A</v>
      </c>
      <c r="F647" s="158"/>
      <c r="G647" s="158"/>
      <c r="H647" s="74"/>
      <c r="I647" s="69"/>
    </row>
    <row r="648" spans="2:9" ht="15.75" x14ac:dyDescent="0.25">
      <c r="B648" s="169"/>
      <c r="C648" s="167"/>
      <c r="D648" s="86"/>
      <c r="E648" s="158" t="e">
        <f>VLOOKUP(SALIDAS[[#This Row],[Código]],'LISTA DE CODIGOS'!$A:$E,2,FALSE)</f>
        <v>#N/A</v>
      </c>
      <c r="F648" s="158"/>
      <c r="G648" s="158"/>
      <c r="H648" s="74"/>
      <c r="I648" s="69"/>
    </row>
    <row r="649" spans="2:9" ht="15.75" x14ac:dyDescent="0.25">
      <c r="B649" s="169"/>
      <c r="C649" s="167"/>
      <c r="D649" s="86"/>
      <c r="E649" s="158" t="e">
        <f>VLOOKUP(SALIDAS[[#This Row],[Código]],'LISTA DE CODIGOS'!$A:$E,2,FALSE)</f>
        <v>#N/A</v>
      </c>
      <c r="F649" s="158"/>
      <c r="G649" s="158"/>
      <c r="H649" s="74"/>
      <c r="I649" s="69"/>
    </row>
    <row r="650" spans="2:9" ht="15.75" x14ac:dyDescent="0.25">
      <c r="B650" s="169"/>
      <c r="C650" s="167"/>
      <c r="D650" s="86"/>
      <c r="E650" s="158" t="e">
        <f>VLOOKUP(SALIDAS[[#This Row],[Código]],'LISTA DE CODIGOS'!$A:$E,2,FALSE)</f>
        <v>#N/A</v>
      </c>
      <c r="F650" s="158"/>
      <c r="G650" s="158"/>
      <c r="H650" s="74"/>
      <c r="I650" s="69"/>
    </row>
    <row r="651" spans="2:9" ht="15.75" x14ac:dyDescent="0.25">
      <c r="B651" s="169"/>
      <c r="C651" s="167"/>
      <c r="D651" s="86"/>
      <c r="E651" s="158" t="e">
        <f>VLOOKUP(SALIDAS[[#This Row],[Código]],'LISTA DE CODIGOS'!$A:$E,2,FALSE)</f>
        <v>#N/A</v>
      </c>
      <c r="F651" s="158"/>
      <c r="G651" s="158"/>
      <c r="H651" s="74"/>
      <c r="I651" s="69"/>
    </row>
    <row r="652" spans="2:9" ht="15.75" x14ac:dyDescent="0.25">
      <c r="B652" s="169"/>
      <c r="C652" s="167"/>
      <c r="D652" s="86"/>
      <c r="E652" s="158" t="e">
        <f>VLOOKUP(SALIDAS[[#This Row],[Código]],'LISTA DE CODIGOS'!$A:$E,2,FALSE)</f>
        <v>#N/A</v>
      </c>
      <c r="F652" s="158"/>
      <c r="G652" s="158"/>
      <c r="H652" s="74"/>
      <c r="I652" s="69"/>
    </row>
    <row r="653" spans="2:9" ht="15.75" x14ac:dyDescent="0.25">
      <c r="B653" s="169"/>
      <c r="C653" s="167"/>
      <c r="D653" s="86"/>
      <c r="E653" s="158" t="e">
        <f>VLOOKUP(SALIDAS[[#This Row],[Código]],'LISTA DE CODIGOS'!$A:$E,2,FALSE)</f>
        <v>#N/A</v>
      </c>
      <c r="F653" s="158"/>
      <c r="G653" s="158"/>
      <c r="H653" s="74"/>
      <c r="I653" s="69"/>
    </row>
    <row r="654" spans="2:9" ht="15.75" x14ac:dyDescent="0.25">
      <c r="B654" s="169"/>
      <c r="C654" s="167"/>
      <c r="D654" s="86"/>
      <c r="E654" s="158" t="e">
        <f>VLOOKUP(SALIDAS[[#This Row],[Código]],'LISTA DE CODIGOS'!$A:$E,2,FALSE)</f>
        <v>#N/A</v>
      </c>
      <c r="F654" s="158"/>
      <c r="G654" s="158"/>
      <c r="H654" s="74"/>
      <c r="I654" s="69"/>
    </row>
    <row r="655" spans="2:9" ht="15.75" x14ac:dyDescent="0.25">
      <c r="B655" s="169"/>
      <c r="C655" s="167"/>
      <c r="D655" s="86"/>
      <c r="E655" s="158" t="e">
        <f>VLOOKUP(SALIDAS[[#This Row],[Código]],'LISTA DE CODIGOS'!$A:$E,2,FALSE)</f>
        <v>#N/A</v>
      </c>
      <c r="F655" s="158"/>
      <c r="G655" s="158"/>
      <c r="H655" s="74"/>
      <c r="I655" s="69"/>
    </row>
    <row r="656" spans="2:9" ht="15.75" x14ac:dyDescent="0.25">
      <c r="B656" s="169"/>
      <c r="C656" s="167"/>
      <c r="D656" s="86"/>
      <c r="E656" s="158" t="e">
        <f>VLOOKUP(SALIDAS[[#This Row],[Código]],'LISTA DE CODIGOS'!$A:$E,2,FALSE)</f>
        <v>#N/A</v>
      </c>
      <c r="F656" s="158"/>
      <c r="G656" s="158"/>
      <c r="H656" s="74"/>
      <c r="I656" s="69"/>
    </row>
    <row r="657" spans="2:9" ht="15.75" x14ac:dyDescent="0.25">
      <c r="B657" s="169"/>
      <c r="C657" s="167"/>
      <c r="D657" s="86"/>
      <c r="E657" s="158" t="e">
        <f>VLOOKUP(SALIDAS[[#This Row],[Código]],'LISTA DE CODIGOS'!$A:$E,2,FALSE)</f>
        <v>#N/A</v>
      </c>
      <c r="F657" s="158"/>
      <c r="G657" s="158"/>
      <c r="H657" s="74"/>
      <c r="I657" s="69"/>
    </row>
    <row r="658" spans="2:9" ht="15.75" x14ac:dyDescent="0.25">
      <c r="B658" s="169"/>
      <c r="C658" s="167"/>
      <c r="D658" s="86"/>
      <c r="E658" s="158" t="e">
        <f>VLOOKUP(SALIDAS[[#This Row],[Código]],'LISTA DE CODIGOS'!$A:$E,2,FALSE)</f>
        <v>#N/A</v>
      </c>
      <c r="F658" s="158"/>
      <c r="G658" s="158"/>
      <c r="H658" s="74"/>
      <c r="I658" s="69"/>
    </row>
    <row r="659" spans="2:9" ht="15.75" x14ac:dyDescent="0.25">
      <c r="B659" s="169"/>
      <c r="C659" s="167"/>
      <c r="D659" s="86"/>
      <c r="E659" s="158" t="e">
        <f>VLOOKUP(SALIDAS[[#This Row],[Código]],'LISTA DE CODIGOS'!$A:$E,2,FALSE)</f>
        <v>#N/A</v>
      </c>
      <c r="F659" s="158"/>
      <c r="G659" s="158"/>
      <c r="H659" s="74"/>
      <c r="I659" s="69"/>
    </row>
    <row r="660" spans="2:9" ht="15.75" x14ac:dyDescent="0.25">
      <c r="B660" s="169"/>
      <c r="C660" s="167"/>
      <c r="D660" s="86"/>
      <c r="E660" s="158" t="e">
        <f>VLOOKUP(SALIDAS[[#This Row],[Código]],'LISTA DE CODIGOS'!$A:$E,2,FALSE)</f>
        <v>#N/A</v>
      </c>
      <c r="F660" s="158"/>
      <c r="G660" s="158"/>
      <c r="H660" s="74"/>
      <c r="I660" s="69"/>
    </row>
    <row r="661" spans="2:9" ht="15.75" x14ac:dyDescent="0.25">
      <c r="B661" s="169"/>
      <c r="C661" s="167"/>
      <c r="D661" s="86"/>
      <c r="E661" s="158" t="e">
        <f>VLOOKUP(SALIDAS[[#This Row],[Código]],'LISTA DE CODIGOS'!$A:$E,2,FALSE)</f>
        <v>#N/A</v>
      </c>
      <c r="F661" s="158"/>
      <c r="G661" s="158"/>
      <c r="H661" s="74"/>
      <c r="I661" s="69"/>
    </row>
    <row r="662" spans="2:9" ht="15.75" x14ac:dyDescent="0.25">
      <c r="B662" s="169"/>
      <c r="C662" s="167"/>
      <c r="D662" s="86"/>
      <c r="E662" s="158" t="e">
        <f>VLOOKUP(SALIDAS[[#This Row],[Código]],'LISTA DE CODIGOS'!$A:$E,2,FALSE)</f>
        <v>#N/A</v>
      </c>
      <c r="F662" s="158"/>
      <c r="G662" s="158"/>
      <c r="H662" s="74"/>
      <c r="I662" s="69"/>
    </row>
    <row r="663" spans="2:9" ht="15.75" x14ac:dyDescent="0.25">
      <c r="B663" s="169"/>
      <c r="C663" s="167"/>
      <c r="D663" s="86"/>
      <c r="E663" s="158" t="e">
        <f>VLOOKUP(SALIDAS[[#This Row],[Código]],'LISTA DE CODIGOS'!$A:$E,2,FALSE)</f>
        <v>#N/A</v>
      </c>
      <c r="F663" s="158"/>
      <c r="G663" s="158"/>
      <c r="H663" s="74"/>
      <c r="I663" s="69"/>
    </row>
    <row r="664" spans="2:9" ht="15.75" x14ac:dyDescent="0.25">
      <c r="B664" s="169"/>
      <c r="C664" s="167"/>
      <c r="D664" s="86"/>
      <c r="E664" s="158" t="e">
        <f>VLOOKUP(SALIDAS[[#This Row],[Código]],'LISTA DE CODIGOS'!$A:$E,2,FALSE)</f>
        <v>#N/A</v>
      </c>
      <c r="F664" s="158"/>
      <c r="G664" s="158"/>
      <c r="H664" s="74"/>
      <c r="I664" s="69"/>
    </row>
    <row r="665" spans="2:9" ht="15.75" x14ac:dyDescent="0.25">
      <c r="B665" s="169"/>
      <c r="C665" s="167"/>
      <c r="D665" s="86"/>
      <c r="E665" s="158" t="e">
        <f>VLOOKUP(SALIDAS[[#This Row],[Código]],'LISTA DE CODIGOS'!$A:$E,2,FALSE)</f>
        <v>#N/A</v>
      </c>
      <c r="F665" s="158"/>
      <c r="G665" s="158"/>
      <c r="H665" s="74"/>
      <c r="I665" s="69"/>
    </row>
    <row r="666" spans="2:9" ht="15.75" x14ac:dyDescent="0.25">
      <c r="B666" s="169"/>
      <c r="C666" s="167"/>
      <c r="D666" s="86"/>
      <c r="E666" s="158" t="e">
        <f>VLOOKUP(SALIDAS[[#This Row],[Código]],'LISTA DE CODIGOS'!$A:$E,2,FALSE)</f>
        <v>#N/A</v>
      </c>
      <c r="F666" s="158"/>
      <c r="G666" s="158"/>
      <c r="H666" s="74"/>
      <c r="I666" s="69"/>
    </row>
    <row r="667" spans="2:9" ht="15.75" x14ac:dyDescent="0.25">
      <c r="B667" s="169"/>
      <c r="C667" s="167"/>
      <c r="D667" s="86"/>
      <c r="E667" s="158" t="e">
        <f>VLOOKUP(SALIDAS[[#This Row],[Código]],'LISTA DE CODIGOS'!$A:$E,2,FALSE)</f>
        <v>#N/A</v>
      </c>
      <c r="F667" s="158"/>
      <c r="G667" s="158"/>
      <c r="H667" s="74"/>
      <c r="I667" s="69"/>
    </row>
    <row r="668" spans="2:9" ht="15.75" x14ac:dyDescent="0.25">
      <c r="B668" s="169"/>
      <c r="C668" s="167"/>
      <c r="D668" s="86"/>
      <c r="E668" s="158" t="e">
        <f>VLOOKUP(SALIDAS[[#This Row],[Código]],'LISTA DE CODIGOS'!$A:$E,2,FALSE)</f>
        <v>#N/A</v>
      </c>
      <c r="F668" s="158"/>
      <c r="G668" s="158"/>
      <c r="H668" s="74"/>
      <c r="I668" s="69"/>
    </row>
    <row r="669" spans="2:9" ht="15.75" x14ac:dyDescent="0.25">
      <c r="B669" s="169"/>
      <c r="C669" s="167"/>
      <c r="D669" s="86"/>
      <c r="E669" s="158" t="e">
        <f>VLOOKUP(SALIDAS[[#This Row],[Código]],'LISTA DE CODIGOS'!$A:$E,2,FALSE)</f>
        <v>#N/A</v>
      </c>
      <c r="F669" s="158"/>
      <c r="G669" s="158"/>
      <c r="H669" s="74"/>
      <c r="I669" s="69"/>
    </row>
    <row r="670" spans="2:9" ht="15.75" x14ac:dyDescent="0.25">
      <c r="B670" s="169"/>
      <c r="C670" s="167"/>
      <c r="D670" s="86"/>
      <c r="E670" s="158" t="e">
        <f>VLOOKUP(SALIDAS[[#This Row],[Código]],'LISTA DE CODIGOS'!$A:$E,2,FALSE)</f>
        <v>#N/A</v>
      </c>
      <c r="F670" s="158"/>
      <c r="G670" s="158"/>
      <c r="H670" s="74"/>
      <c r="I670" s="69"/>
    </row>
    <row r="671" spans="2:9" ht="15.75" x14ac:dyDescent="0.25">
      <c r="B671" s="169"/>
      <c r="C671" s="167"/>
      <c r="D671" s="86"/>
      <c r="E671" s="158" t="e">
        <f>VLOOKUP(SALIDAS[[#This Row],[Código]],'LISTA DE CODIGOS'!$A:$E,2,FALSE)</f>
        <v>#N/A</v>
      </c>
      <c r="F671" s="158"/>
      <c r="G671" s="158"/>
      <c r="H671" s="74"/>
      <c r="I671" s="69"/>
    </row>
    <row r="672" spans="2:9" ht="15.75" x14ac:dyDescent="0.25">
      <c r="B672" s="169"/>
      <c r="C672" s="167"/>
      <c r="D672" s="86"/>
      <c r="E672" s="158" t="e">
        <f>VLOOKUP(SALIDAS[[#This Row],[Código]],'LISTA DE CODIGOS'!$A:$E,2,FALSE)</f>
        <v>#N/A</v>
      </c>
      <c r="F672" s="158"/>
      <c r="G672" s="158"/>
      <c r="H672" s="74"/>
      <c r="I672" s="69"/>
    </row>
    <row r="673" spans="2:9" ht="15.75" x14ac:dyDescent="0.25">
      <c r="B673" s="169"/>
      <c r="C673" s="167"/>
      <c r="D673" s="86"/>
      <c r="E673" s="158" t="e">
        <f>VLOOKUP(SALIDAS[[#This Row],[Código]],'LISTA DE CODIGOS'!$A:$E,2,FALSE)</f>
        <v>#N/A</v>
      </c>
      <c r="F673" s="158"/>
      <c r="G673" s="158"/>
      <c r="H673" s="74"/>
      <c r="I673" s="69"/>
    </row>
    <row r="674" spans="2:9" ht="15.75" x14ac:dyDescent="0.25">
      <c r="B674" s="169"/>
      <c r="C674" s="167"/>
      <c r="D674" s="86"/>
      <c r="E674" s="158" t="e">
        <f>VLOOKUP(SALIDAS[[#This Row],[Código]],'LISTA DE CODIGOS'!$A:$E,2,FALSE)</f>
        <v>#N/A</v>
      </c>
      <c r="F674" s="158"/>
      <c r="G674" s="158"/>
      <c r="H674" s="74"/>
      <c r="I674" s="69"/>
    </row>
    <row r="675" spans="2:9" ht="15.75" x14ac:dyDescent="0.25">
      <c r="B675" s="169"/>
      <c r="C675" s="167"/>
      <c r="D675" s="86"/>
      <c r="E675" s="158" t="e">
        <f>VLOOKUP(SALIDAS[[#This Row],[Código]],'LISTA DE CODIGOS'!$A:$E,2,FALSE)</f>
        <v>#N/A</v>
      </c>
      <c r="F675" s="158"/>
      <c r="G675" s="158"/>
      <c r="H675" s="74"/>
      <c r="I675" s="69"/>
    </row>
    <row r="676" spans="2:9" ht="15.75" x14ac:dyDescent="0.25">
      <c r="B676" s="169"/>
      <c r="C676" s="167"/>
      <c r="D676" s="86"/>
      <c r="E676" s="158" t="e">
        <f>VLOOKUP(SALIDAS[[#This Row],[Código]],'LISTA DE CODIGOS'!$A:$E,2,FALSE)</f>
        <v>#N/A</v>
      </c>
      <c r="F676" s="158"/>
      <c r="G676" s="158"/>
      <c r="H676" s="74"/>
      <c r="I676" s="69"/>
    </row>
    <row r="677" spans="2:9" ht="15.75" x14ac:dyDescent="0.25">
      <c r="B677" s="169"/>
      <c r="C677" s="167"/>
      <c r="D677" s="86"/>
      <c r="E677" s="158" t="e">
        <f>VLOOKUP(SALIDAS[[#This Row],[Código]],'LISTA DE CODIGOS'!$A:$E,2,FALSE)</f>
        <v>#N/A</v>
      </c>
      <c r="F677" s="158"/>
      <c r="G677" s="158"/>
      <c r="H677" s="74"/>
      <c r="I677" s="69"/>
    </row>
    <row r="678" spans="2:9" ht="15.75" x14ac:dyDescent="0.25">
      <c r="B678" s="169"/>
      <c r="C678" s="167"/>
      <c r="D678" s="86"/>
      <c r="E678" s="158" t="e">
        <f>VLOOKUP(SALIDAS[[#This Row],[Código]],'LISTA DE CODIGOS'!$A:$E,2,FALSE)</f>
        <v>#N/A</v>
      </c>
      <c r="F678" s="158"/>
      <c r="G678" s="158"/>
      <c r="H678" s="74"/>
      <c r="I678" s="69"/>
    </row>
    <row r="679" spans="2:9" ht="15.75" x14ac:dyDescent="0.25">
      <c r="B679" s="169"/>
      <c r="C679" s="167"/>
      <c r="D679" s="86"/>
      <c r="E679" s="158" t="e">
        <f>VLOOKUP(SALIDAS[[#This Row],[Código]],'LISTA DE CODIGOS'!$A:$E,2,FALSE)</f>
        <v>#N/A</v>
      </c>
      <c r="F679" s="158"/>
      <c r="G679" s="158"/>
      <c r="H679" s="74"/>
      <c r="I679" s="69"/>
    </row>
    <row r="680" spans="2:9" ht="15.75" x14ac:dyDescent="0.25">
      <c r="B680" s="169"/>
      <c r="C680" s="167"/>
      <c r="D680" s="86"/>
      <c r="E680" s="158" t="e">
        <f>VLOOKUP(SALIDAS[[#This Row],[Código]],'LISTA DE CODIGOS'!$A:$E,2,FALSE)</f>
        <v>#N/A</v>
      </c>
      <c r="F680" s="158"/>
      <c r="G680" s="158"/>
      <c r="H680" s="74"/>
      <c r="I680" s="69"/>
    </row>
    <row r="681" spans="2:9" ht="15.75" x14ac:dyDescent="0.25">
      <c r="B681" s="169"/>
      <c r="C681" s="167"/>
      <c r="D681" s="86"/>
      <c r="E681" s="158" t="e">
        <f>VLOOKUP(SALIDAS[[#This Row],[Código]],'LISTA DE CODIGOS'!$A:$E,2,FALSE)</f>
        <v>#N/A</v>
      </c>
      <c r="F681" s="158"/>
      <c r="G681" s="158"/>
      <c r="H681" s="74"/>
      <c r="I681" s="69"/>
    </row>
    <row r="682" spans="2:9" ht="15.75" x14ac:dyDescent="0.25">
      <c r="B682" s="169"/>
      <c r="C682" s="167"/>
      <c r="D682" s="86"/>
      <c r="E682" s="158" t="e">
        <f>VLOOKUP(SALIDAS[[#This Row],[Código]],'LISTA DE CODIGOS'!$A:$E,2,FALSE)</f>
        <v>#N/A</v>
      </c>
      <c r="F682" s="158"/>
      <c r="G682" s="158"/>
      <c r="H682" s="74"/>
      <c r="I682" s="69"/>
    </row>
    <row r="683" spans="2:9" ht="15.75" x14ac:dyDescent="0.25">
      <c r="B683" s="169"/>
      <c r="C683" s="167"/>
      <c r="D683" s="86"/>
      <c r="E683" s="158" t="e">
        <f>VLOOKUP(SALIDAS[[#This Row],[Código]],'LISTA DE CODIGOS'!$A:$E,2,FALSE)</f>
        <v>#N/A</v>
      </c>
      <c r="F683" s="158"/>
      <c r="G683" s="158"/>
      <c r="H683" s="74"/>
      <c r="I683" s="69"/>
    </row>
    <row r="684" spans="2:9" ht="15.75" x14ac:dyDescent="0.25">
      <c r="B684" s="169"/>
      <c r="C684" s="167"/>
      <c r="D684" s="86"/>
      <c r="E684" s="158" t="e">
        <f>VLOOKUP(SALIDAS[[#This Row],[Código]],'LISTA DE CODIGOS'!$A:$E,2,FALSE)</f>
        <v>#N/A</v>
      </c>
      <c r="F684" s="158"/>
      <c r="G684" s="158"/>
      <c r="H684" s="74"/>
      <c r="I684" s="69"/>
    </row>
    <row r="685" spans="2:9" ht="15.75" x14ac:dyDescent="0.25">
      <c r="B685" s="169"/>
      <c r="C685" s="167"/>
      <c r="D685" s="86"/>
      <c r="E685" s="158" t="e">
        <f>VLOOKUP(SALIDAS[[#This Row],[Código]],'LISTA DE CODIGOS'!$A:$E,2,FALSE)</f>
        <v>#N/A</v>
      </c>
      <c r="F685" s="158"/>
      <c r="G685" s="158"/>
      <c r="H685" s="74"/>
      <c r="I685" s="69"/>
    </row>
    <row r="686" spans="2:9" ht="15.75" x14ac:dyDescent="0.25">
      <c r="B686" s="169"/>
      <c r="C686" s="167"/>
      <c r="D686" s="86"/>
      <c r="E686" s="158" t="e">
        <f>VLOOKUP(SALIDAS[[#This Row],[Código]],'LISTA DE CODIGOS'!$A:$E,2,FALSE)</f>
        <v>#N/A</v>
      </c>
      <c r="F686" s="158"/>
      <c r="G686" s="158"/>
      <c r="H686" s="74"/>
      <c r="I686" s="69"/>
    </row>
    <row r="687" spans="2:9" ht="15.75" x14ac:dyDescent="0.25">
      <c r="B687" s="169"/>
      <c r="C687" s="167"/>
      <c r="D687" s="86"/>
      <c r="E687" s="158" t="e">
        <f>VLOOKUP(SALIDAS[[#This Row],[Código]],'LISTA DE CODIGOS'!$A:$E,2,FALSE)</f>
        <v>#N/A</v>
      </c>
      <c r="F687" s="158"/>
      <c r="G687" s="158"/>
      <c r="H687" s="74"/>
      <c r="I687" s="69"/>
    </row>
    <row r="688" spans="2:9" ht="15.75" x14ac:dyDescent="0.25">
      <c r="B688" s="169"/>
      <c r="C688" s="167"/>
      <c r="D688" s="86"/>
      <c r="E688" s="158" t="e">
        <f>VLOOKUP(SALIDAS[[#This Row],[Código]],'LISTA DE CODIGOS'!$A:$E,2,FALSE)</f>
        <v>#N/A</v>
      </c>
      <c r="F688" s="158"/>
      <c r="G688" s="158"/>
      <c r="H688" s="74"/>
      <c r="I688" s="69"/>
    </row>
    <row r="689" spans="2:9" ht="15.75" x14ac:dyDescent="0.25">
      <c r="B689" s="169"/>
      <c r="C689" s="167"/>
      <c r="D689" s="86"/>
      <c r="E689" s="158" t="e">
        <f>VLOOKUP(SALIDAS[[#This Row],[Código]],'LISTA DE CODIGOS'!$A:$E,2,FALSE)</f>
        <v>#N/A</v>
      </c>
      <c r="F689" s="158"/>
      <c r="G689" s="158"/>
      <c r="H689" s="74"/>
      <c r="I689" s="69"/>
    </row>
    <row r="690" spans="2:9" ht="15.75" x14ac:dyDescent="0.25">
      <c r="B690" s="169"/>
      <c r="C690" s="167"/>
      <c r="D690" s="86"/>
      <c r="E690" s="158" t="e">
        <f>VLOOKUP(SALIDAS[[#This Row],[Código]],'LISTA DE CODIGOS'!$A:$E,2,FALSE)</f>
        <v>#N/A</v>
      </c>
      <c r="F690" s="158"/>
      <c r="G690" s="158"/>
      <c r="H690" s="74"/>
      <c r="I690" s="69"/>
    </row>
    <row r="691" spans="2:9" ht="15.75" x14ac:dyDescent="0.25">
      <c r="B691" s="169"/>
      <c r="C691" s="167"/>
      <c r="D691" s="86"/>
      <c r="E691" s="158" t="e">
        <f>VLOOKUP(SALIDAS[[#This Row],[Código]],'LISTA DE CODIGOS'!$A:$E,2,FALSE)</f>
        <v>#N/A</v>
      </c>
      <c r="F691" s="158"/>
      <c r="G691" s="158"/>
      <c r="H691" s="74"/>
      <c r="I691" s="69"/>
    </row>
    <row r="692" spans="2:9" ht="15.75" x14ac:dyDescent="0.25">
      <c r="B692" s="169"/>
      <c r="C692" s="167"/>
      <c r="D692" s="86"/>
      <c r="E692" s="158" t="e">
        <f>VLOOKUP(SALIDAS[[#This Row],[Código]],'LISTA DE CODIGOS'!$A:$E,2,FALSE)</f>
        <v>#N/A</v>
      </c>
      <c r="F692" s="158"/>
      <c r="G692" s="158"/>
      <c r="H692" s="74"/>
      <c r="I692" s="69"/>
    </row>
    <row r="693" spans="2:9" ht="15.75" x14ac:dyDescent="0.25">
      <c r="B693" s="169"/>
      <c r="C693" s="167"/>
      <c r="D693" s="86"/>
      <c r="E693" s="158" t="e">
        <f>VLOOKUP(SALIDAS[[#This Row],[Código]],'LISTA DE CODIGOS'!$A:$E,2,FALSE)</f>
        <v>#N/A</v>
      </c>
      <c r="F693" s="158"/>
      <c r="G693" s="158"/>
      <c r="H693" s="74"/>
      <c r="I693" s="69"/>
    </row>
    <row r="694" spans="2:9" ht="15.75" x14ac:dyDescent="0.25">
      <c r="B694" s="169"/>
      <c r="C694" s="167"/>
      <c r="D694" s="86"/>
      <c r="E694" s="158" t="e">
        <f>VLOOKUP(SALIDAS[[#This Row],[Código]],'LISTA DE CODIGOS'!$A:$E,2,FALSE)</f>
        <v>#N/A</v>
      </c>
      <c r="F694" s="158"/>
      <c r="G694" s="158"/>
      <c r="H694" s="74"/>
      <c r="I694" s="69"/>
    </row>
    <row r="695" spans="2:9" ht="15.75" x14ac:dyDescent="0.25">
      <c r="B695" s="169"/>
      <c r="C695" s="167"/>
      <c r="D695" s="86"/>
      <c r="E695" s="158" t="e">
        <f>VLOOKUP(SALIDAS[[#This Row],[Código]],'LISTA DE CODIGOS'!$A:$E,2,FALSE)</f>
        <v>#N/A</v>
      </c>
      <c r="F695" s="158"/>
      <c r="G695" s="158"/>
      <c r="H695" s="74"/>
      <c r="I695" s="69"/>
    </row>
    <row r="696" spans="2:9" ht="15.75" x14ac:dyDescent="0.25">
      <c r="B696" s="169"/>
      <c r="C696" s="167"/>
      <c r="D696" s="86"/>
      <c r="E696" s="158" t="e">
        <f>VLOOKUP(SALIDAS[[#This Row],[Código]],'LISTA DE CODIGOS'!$A:$E,2,FALSE)</f>
        <v>#N/A</v>
      </c>
      <c r="F696" s="158"/>
      <c r="G696" s="158"/>
      <c r="H696" s="74"/>
      <c r="I696" s="69"/>
    </row>
    <row r="697" spans="2:9" ht="15.75" x14ac:dyDescent="0.25">
      <c r="B697" s="169"/>
      <c r="C697" s="167"/>
      <c r="D697" s="86"/>
      <c r="E697" s="158" t="e">
        <f>VLOOKUP(SALIDAS[[#This Row],[Código]],'LISTA DE CODIGOS'!$A:$E,2,FALSE)</f>
        <v>#N/A</v>
      </c>
      <c r="F697" s="158"/>
      <c r="G697" s="158"/>
      <c r="H697" s="74"/>
      <c r="I697" s="69"/>
    </row>
    <row r="698" spans="2:9" ht="15.75" x14ac:dyDescent="0.25">
      <c r="B698" s="169"/>
      <c r="C698" s="167"/>
      <c r="D698" s="86"/>
      <c r="E698" s="158" t="e">
        <f>VLOOKUP(SALIDAS[[#This Row],[Código]],'LISTA DE CODIGOS'!$A:$E,2,FALSE)</f>
        <v>#N/A</v>
      </c>
      <c r="F698" s="158"/>
      <c r="G698" s="158"/>
      <c r="H698" s="74"/>
      <c r="I698" s="69"/>
    </row>
    <row r="699" spans="2:9" ht="15.75" x14ac:dyDescent="0.25">
      <c r="B699" s="169"/>
      <c r="C699" s="167"/>
      <c r="D699" s="86"/>
      <c r="E699" s="158" t="e">
        <f>VLOOKUP(SALIDAS[[#This Row],[Código]],'LISTA DE CODIGOS'!$A:$E,2,FALSE)</f>
        <v>#N/A</v>
      </c>
      <c r="F699" s="158"/>
      <c r="G699" s="158"/>
      <c r="H699" s="74"/>
      <c r="I699" s="69"/>
    </row>
    <row r="700" spans="2:9" ht="15.75" x14ac:dyDescent="0.25">
      <c r="B700" s="169"/>
      <c r="C700" s="167"/>
      <c r="D700" s="86"/>
      <c r="E700" s="158" t="e">
        <f>VLOOKUP(SALIDAS[[#This Row],[Código]],'LISTA DE CODIGOS'!$A:$E,2,FALSE)</f>
        <v>#N/A</v>
      </c>
      <c r="F700" s="158"/>
      <c r="G700" s="158"/>
      <c r="H700" s="74"/>
      <c r="I700" s="69"/>
    </row>
    <row r="701" spans="2:9" ht="15.75" x14ac:dyDescent="0.25">
      <c r="B701" s="169"/>
      <c r="C701" s="167"/>
      <c r="D701" s="86"/>
      <c r="E701" s="158" t="e">
        <f>VLOOKUP(SALIDAS[[#This Row],[Código]],'LISTA DE CODIGOS'!$A:$E,2,FALSE)</f>
        <v>#N/A</v>
      </c>
      <c r="F701" s="158"/>
      <c r="G701" s="158"/>
      <c r="H701" s="74"/>
      <c r="I701" s="69"/>
    </row>
    <row r="702" spans="2:9" ht="15.75" x14ac:dyDescent="0.25">
      <c r="B702" s="169"/>
      <c r="C702" s="167"/>
      <c r="D702" s="86"/>
      <c r="E702" s="158" t="e">
        <f>VLOOKUP(SALIDAS[[#This Row],[Código]],'LISTA DE CODIGOS'!$A:$E,2,FALSE)</f>
        <v>#N/A</v>
      </c>
      <c r="F702" s="158"/>
      <c r="G702" s="158"/>
      <c r="H702" s="74"/>
      <c r="I702" s="69"/>
    </row>
    <row r="703" spans="2:9" ht="15.75" x14ac:dyDescent="0.25">
      <c r="B703" s="169"/>
      <c r="C703" s="167"/>
      <c r="D703" s="86"/>
      <c r="E703" s="158" t="e">
        <f>VLOOKUP(SALIDAS[[#This Row],[Código]],'LISTA DE CODIGOS'!$A:$E,2,FALSE)</f>
        <v>#N/A</v>
      </c>
      <c r="F703" s="158"/>
      <c r="G703" s="158"/>
      <c r="H703" s="74"/>
      <c r="I703" s="69"/>
    </row>
    <row r="704" spans="2:9" ht="15.75" x14ac:dyDescent="0.25">
      <c r="B704" s="169"/>
      <c r="C704" s="167"/>
      <c r="D704" s="86"/>
      <c r="E704" s="158" t="e">
        <f>VLOOKUP(SALIDAS[[#This Row],[Código]],'LISTA DE CODIGOS'!$A:$E,2,FALSE)</f>
        <v>#N/A</v>
      </c>
      <c r="F704" s="158"/>
      <c r="G704" s="158"/>
      <c r="H704" s="74"/>
      <c r="I704" s="69"/>
    </row>
    <row r="705" spans="2:9" ht="15.75" x14ac:dyDescent="0.25">
      <c r="B705" s="169"/>
      <c r="C705" s="167"/>
      <c r="D705" s="86"/>
      <c r="E705" s="158" t="e">
        <f>VLOOKUP(SALIDAS[[#This Row],[Código]],'LISTA DE CODIGOS'!$A:$E,2,FALSE)</f>
        <v>#N/A</v>
      </c>
      <c r="F705" s="158"/>
      <c r="G705" s="158"/>
      <c r="H705" s="74"/>
      <c r="I705" s="69"/>
    </row>
    <row r="706" spans="2:9" ht="15.75" x14ac:dyDescent="0.25">
      <c r="B706" s="169"/>
      <c r="C706" s="167"/>
      <c r="D706" s="86"/>
      <c r="E706" s="158" t="e">
        <f>VLOOKUP(SALIDAS[[#This Row],[Código]],'LISTA DE CODIGOS'!$A:$E,2,FALSE)</f>
        <v>#N/A</v>
      </c>
      <c r="F706" s="158"/>
      <c r="G706" s="158"/>
      <c r="H706" s="74"/>
      <c r="I706" s="69"/>
    </row>
    <row r="707" spans="2:9" ht="15.75" x14ac:dyDescent="0.25">
      <c r="B707" s="169"/>
      <c r="C707" s="167"/>
      <c r="D707" s="86"/>
      <c r="E707" s="158" t="e">
        <f>VLOOKUP(SALIDAS[[#This Row],[Código]],'LISTA DE CODIGOS'!$A:$E,2,FALSE)</f>
        <v>#N/A</v>
      </c>
      <c r="F707" s="158"/>
      <c r="G707" s="158"/>
      <c r="H707" s="74"/>
      <c r="I707" s="69"/>
    </row>
    <row r="708" spans="2:9" ht="15.75" x14ac:dyDescent="0.25">
      <c r="B708" s="169"/>
      <c r="C708" s="167"/>
      <c r="D708" s="86"/>
      <c r="E708" s="158" t="e">
        <f>VLOOKUP(SALIDAS[[#This Row],[Código]],'LISTA DE CODIGOS'!$A:$E,2,FALSE)</f>
        <v>#N/A</v>
      </c>
      <c r="F708" s="158"/>
      <c r="G708" s="158"/>
      <c r="H708" s="74"/>
      <c r="I708" s="69"/>
    </row>
    <row r="709" spans="2:9" ht="15.75" x14ac:dyDescent="0.25">
      <c r="B709" s="169"/>
      <c r="C709" s="167"/>
      <c r="D709" s="86"/>
      <c r="E709" s="158" t="e">
        <f>VLOOKUP(SALIDAS[[#This Row],[Código]],'LISTA DE CODIGOS'!$A:$E,2,FALSE)</f>
        <v>#N/A</v>
      </c>
      <c r="F709" s="158"/>
      <c r="G709" s="158"/>
      <c r="H709" s="74"/>
      <c r="I709" s="69"/>
    </row>
    <row r="710" spans="2:9" ht="15.75" x14ac:dyDescent="0.25">
      <c r="B710" s="169"/>
      <c r="C710" s="167"/>
      <c r="D710" s="86"/>
      <c r="E710" s="158" t="e">
        <f>VLOOKUP(SALIDAS[[#This Row],[Código]],'LISTA DE CODIGOS'!$A:$E,2,FALSE)</f>
        <v>#N/A</v>
      </c>
      <c r="F710" s="158"/>
      <c r="G710" s="158"/>
      <c r="H710" s="74"/>
      <c r="I710" s="69"/>
    </row>
    <row r="711" spans="2:9" ht="15.75" x14ac:dyDescent="0.25">
      <c r="B711" s="169"/>
      <c r="C711" s="167"/>
      <c r="D711" s="86"/>
      <c r="E711" s="158" t="e">
        <f>VLOOKUP(SALIDAS[[#This Row],[Código]],'LISTA DE CODIGOS'!$A:$E,2,FALSE)</f>
        <v>#N/A</v>
      </c>
      <c r="F711" s="158"/>
      <c r="G711" s="158"/>
      <c r="H711" s="74"/>
      <c r="I711" s="69"/>
    </row>
    <row r="712" spans="2:9" ht="15.75" x14ac:dyDescent="0.25">
      <c r="B712" s="169"/>
      <c r="C712" s="167"/>
      <c r="D712" s="86"/>
      <c r="E712" s="158" t="e">
        <f>VLOOKUP(SALIDAS[[#This Row],[Código]],'LISTA DE CODIGOS'!$A:$E,2,FALSE)</f>
        <v>#N/A</v>
      </c>
      <c r="F712" s="158"/>
      <c r="G712" s="158"/>
      <c r="H712" s="74"/>
      <c r="I712" s="69"/>
    </row>
    <row r="713" spans="2:9" ht="15.75" x14ac:dyDescent="0.25">
      <c r="B713" s="169"/>
      <c r="C713" s="167"/>
      <c r="D713" s="86"/>
      <c r="E713" s="158" t="e">
        <f>VLOOKUP(SALIDAS[[#This Row],[Código]],'LISTA DE CODIGOS'!$A:$E,2,FALSE)</f>
        <v>#N/A</v>
      </c>
      <c r="F713" s="158"/>
      <c r="G713" s="158"/>
      <c r="H713" s="74"/>
      <c r="I713" s="69"/>
    </row>
    <row r="714" spans="2:9" ht="15.75" x14ac:dyDescent="0.25">
      <c r="B714" s="169"/>
      <c r="C714" s="167"/>
      <c r="D714" s="86"/>
      <c r="E714" s="158" t="e">
        <f>VLOOKUP(SALIDAS[[#This Row],[Código]],'LISTA DE CODIGOS'!$A:$E,2,FALSE)</f>
        <v>#N/A</v>
      </c>
      <c r="F714" s="158"/>
      <c r="G714" s="158"/>
      <c r="H714" s="74"/>
      <c r="I714" s="69"/>
    </row>
    <row r="715" spans="2:9" ht="15.75" x14ac:dyDescent="0.25">
      <c r="B715" s="169"/>
      <c r="C715" s="167"/>
      <c r="D715" s="86"/>
      <c r="E715" s="158" t="e">
        <f>VLOOKUP(SALIDAS[[#This Row],[Código]],'LISTA DE CODIGOS'!$A:$E,2,FALSE)</f>
        <v>#N/A</v>
      </c>
      <c r="F715" s="158"/>
      <c r="G715" s="158"/>
      <c r="H715" s="74"/>
      <c r="I715" s="69"/>
    </row>
    <row r="716" spans="2:9" ht="15.75" x14ac:dyDescent="0.25">
      <c r="B716" s="169"/>
      <c r="C716" s="167"/>
      <c r="D716" s="86"/>
      <c r="E716" s="158" t="e">
        <f>VLOOKUP(SALIDAS[[#This Row],[Código]],'LISTA DE CODIGOS'!$A:$E,2,FALSE)</f>
        <v>#N/A</v>
      </c>
      <c r="F716" s="158"/>
      <c r="G716" s="158"/>
      <c r="H716" s="74"/>
      <c r="I716" s="69"/>
    </row>
    <row r="717" spans="2:9" ht="15.75" x14ac:dyDescent="0.25">
      <c r="B717" s="169"/>
      <c r="C717" s="167"/>
      <c r="D717" s="86"/>
      <c r="E717" s="158" t="e">
        <f>VLOOKUP(SALIDAS[[#This Row],[Código]],'LISTA DE CODIGOS'!$A:$E,2,FALSE)</f>
        <v>#N/A</v>
      </c>
      <c r="F717" s="158"/>
      <c r="G717" s="158"/>
      <c r="H717" s="74"/>
      <c r="I717" s="69"/>
    </row>
    <row r="718" spans="2:9" ht="15.75" x14ac:dyDescent="0.25">
      <c r="B718" s="169"/>
      <c r="C718" s="167"/>
      <c r="D718" s="86"/>
      <c r="E718" s="158" t="e">
        <f>VLOOKUP(SALIDAS[[#This Row],[Código]],'LISTA DE CODIGOS'!$A:$E,2,FALSE)</f>
        <v>#N/A</v>
      </c>
      <c r="F718" s="158"/>
      <c r="G718" s="158"/>
      <c r="H718" s="74"/>
      <c r="I718" s="69"/>
    </row>
    <row r="719" spans="2:9" ht="15.75" x14ac:dyDescent="0.25">
      <c r="B719" s="169"/>
      <c r="C719" s="167"/>
      <c r="D719" s="86"/>
      <c r="E719" s="158" t="e">
        <f>VLOOKUP(SALIDAS[[#This Row],[Código]],'LISTA DE CODIGOS'!$A:$E,2,FALSE)</f>
        <v>#N/A</v>
      </c>
      <c r="F719" s="158"/>
      <c r="G719" s="158"/>
      <c r="H719" s="74"/>
      <c r="I719" s="69"/>
    </row>
    <row r="720" spans="2:9" ht="15.75" x14ac:dyDescent="0.25">
      <c r="B720" s="169"/>
      <c r="C720" s="167"/>
      <c r="D720" s="86"/>
      <c r="E720" s="158" t="e">
        <f>VLOOKUP(SALIDAS[[#This Row],[Código]],'LISTA DE CODIGOS'!$A:$E,2,FALSE)</f>
        <v>#N/A</v>
      </c>
      <c r="F720" s="158"/>
      <c r="G720" s="158"/>
      <c r="H720" s="74"/>
      <c r="I720" s="69"/>
    </row>
    <row r="721" spans="2:9" ht="15.75" x14ac:dyDescent="0.25">
      <c r="B721" s="169"/>
      <c r="C721" s="167"/>
      <c r="D721" s="86"/>
      <c r="E721" s="158" t="e">
        <f>VLOOKUP(SALIDAS[[#This Row],[Código]],'LISTA DE CODIGOS'!$A:$E,2,FALSE)</f>
        <v>#N/A</v>
      </c>
      <c r="F721" s="158"/>
      <c r="G721" s="158"/>
      <c r="H721" s="74"/>
      <c r="I721" s="69"/>
    </row>
    <row r="722" spans="2:9" ht="15.75" x14ac:dyDescent="0.25">
      <c r="B722" s="169"/>
      <c r="C722" s="167"/>
      <c r="D722" s="86"/>
      <c r="E722" s="158" t="e">
        <f>VLOOKUP(SALIDAS[[#This Row],[Código]],'LISTA DE CODIGOS'!$A:$E,2,FALSE)</f>
        <v>#N/A</v>
      </c>
      <c r="F722" s="158"/>
      <c r="G722" s="158"/>
      <c r="H722" s="74"/>
      <c r="I722" s="69"/>
    </row>
    <row r="723" spans="2:9" ht="15.75" x14ac:dyDescent="0.25">
      <c r="B723" s="169"/>
      <c r="C723" s="167"/>
      <c r="D723" s="86"/>
      <c r="E723" s="158" t="e">
        <f>VLOOKUP(SALIDAS[[#This Row],[Código]],'LISTA DE CODIGOS'!$A:$E,2,FALSE)</f>
        <v>#N/A</v>
      </c>
      <c r="F723" s="158"/>
      <c r="G723" s="158"/>
      <c r="H723" s="74"/>
      <c r="I723" s="69"/>
    </row>
    <row r="724" spans="2:9" ht="15.75" x14ac:dyDescent="0.25">
      <c r="B724" s="169"/>
      <c r="C724" s="167"/>
      <c r="D724" s="86"/>
      <c r="E724" s="158" t="e">
        <f>VLOOKUP(SALIDAS[[#This Row],[Código]],'LISTA DE CODIGOS'!$A:$E,2,FALSE)</f>
        <v>#N/A</v>
      </c>
      <c r="F724" s="158"/>
      <c r="G724" s="158"/>
      <c r="H724" s="74"/>
      <c r="I724" s="69"/>
    </row>
    <row r="725" spans="2:9" ht="15.75" x14ac:dyDescent="0.25">
      <c r="B725" s="169"/>
      <c r="C725" s="167"/>
      <c r="D725" s="86"/>
      <c r="E725" s="158" t="e">
        <f>VLOOKUP(SALIDAS[[#This Row],[Código]],'LISTA DE CODIGOS'!$A:$E,2,FALSE)</f>
        <v>#N/A</v>
      </c>
      <c r="F725" s="158"/>
      <c r="G725" s="158"/>
      <c r="H725" s="74"/>
      <c r="I725" s="69"/>
    </row>
    <row r="726" spans="2:9" ht="15.75" x14ac:dyDescent="0.25">
      <c r="B726" s="169"/>
      <c r="C726" s="167"/>
      <c r="D726" s="86"/>
      <c r="E726" s="158" t="e">
        <f>VLOOKUP(SALIDAS[[#This Row],[Código]],'LISTA DE CODIGOS'!$A:$E,2,FALSE)</f>
        <v>#N/A</v>
      </c>
      <c r="F726" s="158"/>
      <c r="G726" s="158"/>
      <c r="H726" s="74"/>
      <c r="I726" s="69"/>
    </row>
    <row r="727" spans="2:9" ht="15.75" x14ac:dyDescent="0.25">
      <c r="B727" s="169"/>
      <c r="C727" s="167"/>
      <c r="D727" s="86"/>
      <c r="E727" s="158" t="e">
        <f>VLOOKUP(SALIDAS[[#This Row],[Código]],'LISTA DE CODIGOS'!$A:$E,2,FALSE)</f>
        <v>#N/A</v>
      </c>
      <c r="F727" s="158"/>
      <c r="G727" s="158"/>
      <c r="H727" s="74"/>
      <c r="I727" s="69"/>
    </row>
    <row r="728" spans="2:9" ht="15.75" x14ac:dyDescent="0.25">
      <c r="B728" s="169"/>
      <c r="C728" s="167"/>
      <c r="D728" s="86"/>
      <c r="E728" s="158" t="e">
        <f>VLOOKUP(SALIDAS[[#This Row],[Código]],'LISTA DE CODIGOS'!$A:$E,2,FALSE)</f>
        <v>#N/A</v>
      </c>
      <c r="F728" s="158"/>
      <c r="G728" s="158"/>
      <c r="H728" s="74"/>
      <c r="I728" s="69"/>
    </row>
    <row r="729" spans="2:9" ht="15.75" x14ac:dyDescent="0.25">
      <c r="B729" s="169"/>
      <c r="C729" s="167"/>
      <c r="D729" s="86"/>
      <c r="E729" s="158" t="e">
        <f>VLOOKUP(SALIDAS[[#This Row],[Código]],'LISTA DE CODIGOS'!$A:$E,2,FALSE)</f>
        <v>#N/A</v>
      </c>
      <c r="F729" s="158"/>
      <c r="G729" s="158"/>
      <c r="H729" s="74"/>
      <c r="I729" s="69"/>
    </row>
    <row r="730" spans="2:9" ht="15.75" x14ac:dyDescent="0.25">
      <c r="B730" s="169"/>
      <c r="C730" s="167"/>
      <c r="D730" s="86"/>
      <c r="E730" s="158" t="e">
        <f>VLOOKUP(SALIDAS[[#This Row],[Código]],'LISTA DE CODIGOS'!$A:$E,2,FALSE)</f>
        <v>#N/A</v>
      </c>
      <c r="F730" s="158"/>
      <c r="G730" s="158"/>
      <c r="H730" s="74"/>
      <c r="I730" s="69"/>
    </row>
    <row r="731" spans="2:9" ht="15.75" x14ac:dyDescent="0.25">
      <c r="B731" s="169"/>
      <c r="C731" s="167"/>
      <c r="D731" s="86"/>
      <c r="E731" s="158" t="e">
        <f>VLOOKUP(SALIDAS[[#This Row],[Código]],'LISTA DE CODIGOS'!$A:$E,2,FALSE)</f>
        <v>#N/A</v>
      </c>
      <c r="F731" s="158"/>
      <c r="G731" s="158"/>
      <c r="H731" s="74"/>
      <c r="I731" s="69"/>
    </row>
    <row r="732" spans="2:9" ht="15.75" x14ac:dyDescent="0.25">
      <c r="B732" s="169"/>
      <c r="C732" s="167"/>
      <c r="D732" s="86"/>
      <c r="E732" s="158" t="e">
        <f>VLOOKUP(SALIDAS[[#This Row],[Código]],'LISTA DE CODIGOS'!$A:$E,2,FALSE)</f>
        <v>#N/A</v>
      </c>
      <c r="F732" s="158"/>
      <c r="G732" s="158"/>
      <c r="H732" s="74"/>
      <c r="I732" s="69"/>
    </row>
    <row r="733" spans="2:9" ht="15.75" x14ac:dyDescent="0.25">
      <c r="B733" s="169"/>
      <c r="C733" s="167"/>
      <c r="D733" s="86"/>
      <c r="E733" s="158" t="e">
        <f>VLOOKUP(SALIDAS[[#This Row],[Código]],'LISTA DE CODIGOS'!$A:$E,2,FALSE)</f>
        <v>#N/A</v>
      </c>
      <c r="F733" s="158"/>
      <c r="G733" s="158"/>
      <c r="H733" s="74"/>
      <c r="I733" s="69"/>
    </row>
    <row r="734" spans="2:9" ht="15.75" x14ac:dyDescent="0.25">
      <c r="B734" s="169"/>
      <c r="C734" s="167"/>
      <c r="D734" s="86"/>
      <c r="E734" s="158" t="e">
        <f>VLOOKUP(SALIDAS[[#This Row],[Código]],'LISTA DE CODIGOS'!$A:$E,2,FALSE)</f>
        <v>#N/A</v>
      </c>
      <c r="F734" s="158"/>
      <c r="G734" s="158"/>
      <c r="H734" s="74"/>
      <c r="I734" s="69"/>
    </row>
    <row r="735" spans="2:9" ht="15.75" x14ac:dyDescent="0.25">
      <c r="B735" s="169"/>
      <c r="C735" s="167"/>
      <c r="D735" s="86"/>
      <c r="E735" s="158" t="e">
        <f>VLOOKUP(SALIDAS[[#This Row],[Código]],'LISTA DE CODIGOS'!$A:$E,2,FALSE)</f>
        <v>#N/A</v>
      </c>
      <c r="F735" s="158"/>
      <c r="G735" s="158"/>
      <c r="H735" s="74"/>
      <c r="I735" s="69"/>
    </row>
    <row r="736" spans="2:9" ht="15.75" x14ac:dyDescent="0.25">
      <c r="B736" s="169"/>
      <c r="C736" s="167"/>
      <c r="D736" s="86"/>
      <c r="E736" s="158" t="e">
        <f>VLOOKUP(SALIDAS[[#This Row],[Código]],'LISTA DE CODIGOS'!$A:$E,2,FALSE)</f>
        <v>#N/A</v>
      </c>
      <c r="F736" s="158"/>
      <c r="G736" s="158"/>
      <c r="H736" s="74"/>
      <c r="I736" s="69"/>
    </row>
    <row r="737" spans="2:9" ht="15.75" x14ac:dyDescent="0.25">
      <c r="B737" s="169"/>
      <c r="C737" s="167"/>
      <c r="D737" s="86"/>
      <c r="E737" s="158" t="e">
        <f>VLOOKUP(SALIDAS[[#This Row],[Código]],'LISTA DE CODIGOS'!$A:$E,2,FALSE)</f>
        <v>#N/A</v>
      </c>
      <c r="F737" s="158"/>
      <c r="G737" s="158"/>
      <c r="H737" s="74"/>
      <c r="I737" s="69"/>
    </row>
    <row r="738" spans="2:9" ht="15.75" x14ac:dyDescent="0.25">
      <c r="B738" s="169"/>
      <c r="C738" s="167"/>
      <c r="D738" s="86"/>
      <c r="E738" s="158" t="e">
        <f>VLOOKUP(SALIDAS[[#This Row],[Código]],'LISTA DE CODIGOS'!$A:$E,2,FALSE)</f>
        <v>#N/A</v>
      </c>
      <c r="F738" s="158"/>
      <c r="G738" s="158"/>
      <c r="H738" s="74"/>
      <c r="I738" s="69"/>
    </row>
    <row r="739" spans="2:9" ht="15.75" x14ac:dyDescent="0.25">
      <c r="B739" s="169"/>
      <c r="C739" s="167"/>
      <c r="D739" s="86"/>
      <c r="E739" s="158" t="e">
        <f>VLOOKUP(SALIDAS[[#This Row],[Código]],'LISTA DE CODIGOS'!$A:$E,2,FALSE)</f>
        <v>#N/A</v>
      </c>
      <c r="F739" s="158"/>
      <c r="G739" s="158"/>
      <c r="H739" s="74"/>
      <c r="I739" s="69"/>
    </row>
    <row r="740" spans="2:9" ht="15.75" x14ac:dyDescent="0.25">
      <c r="B740" s="169"/>
      <c r="C740" s="167"/>
      <c r="D740" s="86"/>
      <c r="E740" s="158" t="e">
        <f>VLOOKUP(SALIDAS[[#This Row],[Código]],'LISTA DE CODIGOS'!$A:$E,2,FALSE)</f>
        <v>#N/A</v>
      </c>
      <c r="F740" s="158"/>
      <c r="G740" s="158"/>
      <c r="H740" s="74"/>
      <c r="I740" s="69"/>
    </row>
    <row r="741" spans="2:9" ht="15.75" x14ac:dyDescent="0.25">
      <c r="B741" s="169"/>
      <c r="C741" s="167"/>
      <c r="D741" s="86"/>
      <c r="E741" s="158" t="e">
        <f>VLOOKUP(SALIDAS[[#This Row],[Código]],'LISTA DE CODIGOS'!$A:$E,2,FALSE)</f>
        <v>#N/A</v>
      </c>
      <c r="F741" s="158"/>
      <c r="G741" s="158"/>
      <c r="H741" s="74"/>
      <c r="I741" s="69"/>
    </row>
    <row r="742" spans="2:9" ht="15.75" x14ac:dyDescent="0.25">
      <c r="B742" s="169"/>
      <c r="C742" s="167"/>
      <c r="D742" s="86"/>
      <c r="E742" s="158" t="e">
        <f>VLOOKUP(SALIDAS[[#This Row],[Código]],'LISTA DE CODIGOS'!$A:$E,2,FALSE)</f>
        <v>#N/A</v>
      </c>
      <c r="F742" s="158"/>
      <c r="G742" s="158"/>
      <c r="H742" s="74"/>
      <c r="I742" s="69"/>
    </row>
    <row r="743" spans="2:9" ht="15.75" x14ac:dyDescent="0.25">
      <c r="B743" s="169"/>
      <c r="C743" s="167"/>
      <c r="D743" s="86"/>
      <c r="E743" s="158" t="e">
        <f>VLOOKUP(SALIDAS[[#This Row],[Código]],'LISTA DE CODIGOS'!$A:$E,2,FALSE)</f>
        <v>#N/A</v>
      </c>
      <c r="F743" s="158"/>
      <c r="G743" s="158"/>
      <c r="H743" s="74"/>
      <c r="I743" s="69"/>
    </row>
    <row r="744" spans="2:9" ht="15.75" x14ac:dyDescent="0.25">
      <c r="B744" s="169"/>
      <c r="C744" s="167"/>
      <c r="D744" s="86"/>
      <c r="E744" s="158" t="e">
        <f>VLOOKUP(SALIDAS[[#This Row],[Código]],'LISTA DE CODIGOS'!$A:$E,2,FALSE)</f>
        <v>#N/A</v>
      </c>
      <c r="F744" s="158"/>
      <c r="G744" s="158"/>
      <c r="H744" s="74"/>
      <c r="I744" s="69"/>
    </row>
    <row r="745" spans="2:9" ht="15.75" x14ac:dyDescent="0.25">
      <c r="B745" s="169"/>
      <c r="C745" s="167"/>
      <c r="D745" s="86"/>
      <c r="E745" s="158" t="e">
        <f>VLOOKUP(SALIDAS[[#This Row],[Código]],'LISTA DE CODIGOS'!$A:$E,2,FALSE)</f>
        <v>#N/A</v>
      </c>
      <c r="F745" s="158"/>
      <c r="G745" s="158"/>
      <c r="H745" s="74"/>
      <c r="I745" s="69"/>
    </row>
    <row r="746" spans="2:9" ht="15.75" x14ac:dyDescent="0.25">
      <c r="B746" s="169"/>
      <c r="C746" s="167"/>
      <c r="D746" s="86"/>
      <c r="E746" s="158" t="e">
        <f>VLOOKUP(SALIDAS[[#This Row],[Código]],'LISTA DE CODIGOS'!$A:$E,2,FALSE)</f>
        <v>#N/A</v>
      </c>
      <c r="F746" s="158"/>
      <c r="G746" s="158"/>
      <c r="H746" s="74"/>
      <c r="I746" s="69"/>
    </row>
    <row r="747" spans="2:9" ht="15.75" x14ac:dyDescent="0.25">
      <c r="B747" s="169"/>
      <c r="C747" s="167"/>
      <c r="D747" s="86"/>
      <c r="E747" s="158" t="e">
        <f>VLOOKUP(SALIDAS[[#This Row],[Código]],'LISTA DE CODIGOS'!$A:$E,2,FALSE)</f>
        <v>#N/A</v>
      </c>
      <c r="F747" s="158"/>
      <c r="G747" s="158"/>
      <c r="H747" s="74"/>
      <c r="I747" s="69"/>
    </row>
    <row r="748" spans="2:9" ht="15.75" x14ac:dyDescent="0.25">
      <c r="B748" s="169"/>
      <c r="C748" s="167"/>
      <c r="D748" s="86"/>
      <c r="E748" s="158" t="e">
        <f>VLOOKUP(SALIDAS[[#This Row],[Código]],'LISTA DE CODIGOS'!$A:$E,2,FALSE)</f>
        <v>#N/A</v>
      </c>
      <c r="F748" s="158"/>
      <c r="G748" s="158"/>
      <c r="H748" s="74"/>
      <c r="I748" s="69"/>
    </row>
    <row r="749" spans="2:9" ht="15.75" x14ac:dyDescent="0.25">
      <c r="B749" s="169"/>
      <c r="C749" s="167"/>
      <c r="D749" s="86"/>
      <c r="E749" s="158" t="e">
        <f>VLOOKUP(SALIDAS[[#This Row],[Código]],'LISTA DE CODIGOS'!$A:$E,2,FALSE)</f>
        <v>#N/A</v>
      </c>
      <c r="F749" s="158"/>
      <c r="G749" s="158"/>
      <c r="H749" s="74"/>
      <c r="I749" s="69"/>
    </row>
    <row r="750" spans="2:9" ht="15.75" x14ac:dyDescent="0.25">
      <c r="B750" s="169"/>
      <c r="C750" s="167"/>
      <c r="D750" s="86"/>
      <c r="E750" s="158" t="e">
        <f>VLOOKUP(SALIDAS[[#This Row],[Código]],'LISTA DE CODIGOS'!$A:$E,2,FALSE)</f>
        <v>#N/A</v>
      </c>
      <c r="F750" s="158"/>
      <c r="G750" s="158"/>
      <c r="H750" s="74"/>
      <c r="I750" s="69"/>
    </row>
    <row r="751" spans="2:9" ht="15.75" x14ac:dyDescent="0.25">
      <c r="B751" s="169"/>
      <c r="C751" s="167"/>
      <c r="D751" s="86"/>
      <c r="E751" s="158" t="e">
        <f>VLOOKUP(SALIDAS[[#This Row],[Código]],'LISTA DE CODIGOS'!$A:$E,2,FALSE)</f>
        <v>#N/A</v>
      </c>
      <c r="F751" s="158"/>
      <c r="G751" s="158"/>
      <c r="H751" s="74"/>
      <c r="I751" s="69"/>
    </row>
    <row r="752" spans="2:9" ht="15.75" x14ac:dyDescent="0.25">
      <c r="B752" s="169"/>
      <c r="C752" s="167"/>
      <c r="D752" s="86"/>
      <c r="E752" s="158" t="e">
        <f>VLOOKUP(SALIDAS[[#This Row],[Código]],'LISTA DE CODIGOS'!$A:$E,2,FALSE)</f>
        <v>#N/A</v>
      </c>
      <c r="F752" s="158"/>
      <c r="G752" s="158"/>
      <c r="H752" s="74"/>
      <c r="I752" s="69"/>
    </row>
    <row r="753" spans="2:9" ht="15.75" x14ac:dyDescent="0.25">
      <c r="B753" s="169"/>
      <c r="C753" s="167"/>
      <c r="D753" s="86"/>
      <c r="E753" s="158" t="e">
        <f>VLOOKUP(SALIDAS[[#This Row],[Código]],'LISTA DE CODIGOS'!$A:$E,2,FALSE)</f>
        <v>#N/A</v>
      </c>
      <c r="F753" s="158"/>
      <c r="G753" s="158"/>
      <c r="H753" s="74"/>
      <c r="I753" s="69"/>
    </row>
    <row r="754" spans="2:9" ht="15.75" x14ac:dyDescent="0.25">
      <c r="B754" s="169"/>
      <c r="C754" s="167"/>
      <c r="D754" s="86"/>
      <c r="E754" s="158" t="e">
        <f>VLOOKUP(SALIDAS[[#This Row],[Código]],'LISTA DE CODIGOS'!$A:$E,2,FALSE)</f>
        <v>#N/A</v>
      </c>
      <c r="F754" s="158"/>
      <c r="G754" s="158"/>
      <c r="H754" s="74"/>
      <c r="I754" s="69"/>
    </row>
    <row r="755" spans="2:9" ht="15.75" x14ac:dyDescent="0.25">
      <c r="B755" s="169"/>
      <c r="C755" s="167"/>
      <c r="D755" s="86"/>
      <c r="E755" s="158" t="e">
        <f>VLOOKUP(SALIDAS[[#This Row],[Código]],'LISTA DE CODIGOS'!$A:$E,2,FALSE)</f>
        <v>#N/A</v>
      </c>
      <c r="F755" s="158"/>
      <c r="G755" s="158"/>
      <c r="H755" s="74"/>
      <c r="I755" s="69"/>
    </row>
    <row r="756" spans="2:9" ht="15.75" x14ac:dyDescent="0.25">
      <c r="B756" s="169"/>
      <c r="C756" s="167"/>
      <c r="D756" s="86"/>
      <c r="E756" s="158" t="e">
        <f>VLOOKUP(SALIDAS[[#This Row],[Código]],'LISTA DE CODIGOS'!$A:$E,2,FALSE)</f>
        <v>#N/A</v>
      </c>
      <c r="F756" s="158"/>
      <c r="G756" s="158"/>
      <c r="H756" s="74"/>
      <c r="I756" s="69"/>
    </row>
    <row r="757" spans="2:9" ht="15.75" x14ac:dyDescent="0.25">
      <c r="B757" s="169"/>
      <c r="C757" s="167"/>
      <c r="D757" s="86"/>
      <c r="E757" s="158" t="e">
        <f>VLOOKUP(SALIDAS[[#This Row],[Código]],'LISTA DE CODIGOS'!$A:$E,2,FALSE)</f>
        <v>#N/A</v>
      </c>
      <c r="F757" s="158"/>
      <c r="G757" s="158"/>
      <c r="H757" s="74"/>
      <c r="I757" s="69"/>
    </row>
    <row r="758" spans="2:9" ht="15.75" x14ac:dyDescent="0.25">
      <c r="B758" s="169"/>
      <c r="C758" s="167"/>
      <c r="D758" s="86"/>
      <c r="E758" s="158" t="e">
        <f>VLOOKUP(SALIDAS[[#This Row],[Código]],'LISTA DE CODIGOS'!$A:$E,2,FALSE)</f>
        <v>#N/A</v>
      </c>
      <c r="F758" s="158"/>
      <c r="G758" s="158"/>
      <c r="H758" s="74"/>
      <c r="I758" s="69"/>
    </row>
    <row r="759" spans="2:9" ht="15.75" x14ac:dyDescent="0.25">
      <c r="B759" s="169"/>
      <c r="C759" s="167"/>
      <c r="D759" s="86"/>
      <c r="E759" s="158" t="e">
        <f>VLOOKUP(SALIDAS[[#This Row],[Código]],'LISTA DE CODIGOS'!$A:$E,2,FALSE)</f>
        <v>#N/A</v>
      </c>
      <c r="F759" s="158"/>
      <c r="G759" s="158"/>
      <c r="H759" s="74"/>
      <c r="I759" s="69"/>
    </row>
    <row r="760" spans="2:9" ht="15.75" x14ac:dyDescent="0.25">
      <c r="B760" s="169"/>
      <c r="C760" s="167"/>
      <c r="D760" s="86"/>
      <c r="E760" s="158" t="e">
        <f>VLOOKUP(SALIDAS[[#This Row],[Código]],'LISTA DE CODIGOS'!$A:$E,2,FALSE)</f>
        <v>#N/A</v>
      </c>
      <c r="F760" s="158"/>
      <c r="G760" s="158"/>
      <c r="H760" s="74"/>
      <c r="I760" s="69"/>
    </row>
    <row r="761" spans="2:9" ht="15.75" x14ac:dyDescent="0.25">
      <c r="B761" s="169"/>
      <c r="C761" s="167"/>
      <c r="D761" s="86"/>
      <c r="E761" s="158" t="e">
        <f>VLOOKUP(SALIDAS[[#This Row],[Código]],'LISTA DE CODIGOS'!$A:$E,2,FALSE)</f>
        <v>#N/A</v>
      </c>
      <c r="F761" s="158"/>
      <c r="G761" s="158"/>
      <c r="H761" s="74"/>
      <c r="I761" s="69"/>
    </row>
    <row r="762" spans="2:9" ht="15.75" x14ac:dyDescent="0.25">
      <c r="B762" s="169"/>
      <c r="C762" s="167"/>
      <c r="D762" s="86"/>
      <c r="E762" s="158" t="e">
        <f>VLOOKUP(SALIDAS[[#This Row],[Código]],'LISTA DE CODIGOS'!$A:$E,2,FALSE)</f>
        <v>#N/A</v>
      </c>
      <c r="F762" s="158"/>
      <c r="G762" s="158"/>
      <c r="H762" s="74"/>
      <c r="I762" s="69"/>
    </row>
    <row r="763" spans="2:9" ht="15.75" x14ac:dyDescent="0.25">
      <c r="B763" s="169"/>
      <c r="C763" s="167"/>
      <c r="D763" s="86"/>
      <c r="E763" s="158" t="e">
        <f>VLOOKUP(SALIDAS[[#This Row],[Código]],'LISTA DE CODIGOS'!$A:$E,2,FALSE)</f>
        <v>#N/A</v>
      </c>
      <c r="F763" s="158"/>
      <c r="G763" s="158"/>
      <c r="H763" s="74"/>
      <c r="I763" s="69"/>
    </row>
    <row r="764" spans="2:9" ht="15.75" x14ac:dyDescent="0.25">
      <c r="B764" s="169"/>
      <c r="C764" s="167"/>
      <c r="D764" s="86"/>
      <c r="E764" s="158" t="e">
        <f>VLOOKUP(SALIDAS[[#This Row],[Código]],'LISTA DE CODIGOS'!$A:$E,2,FALSE)</f>
        <v>#N/A</v>
      </c>
      <c r="F764" s="158"/>
      <c r="G764" s="158"/>
      <c r="H764" s="74"/>
      <c r="I764" s="69"/>
    </row>
    <row r="765" spans="2:9" ht="15.75" x14ac:dyDescent="0.25">
      <c r="B765" s="169"/>
      <c r="C765" s="167"/>
      <c r="D765" s="86"/>
      <c r="E765" s="158" t="e">
        <f>VLOOKUP(SALIDAS[[#This Row],[Código]],'LISTA DE CODIGOS'!$A:$E,2,FALSE)</f>
        <v>#N/A</v>
      </c>
      <c r="F765" s="158"/>
      <c r="G765" s="158"/>
      <c r="H765" s="74"/>
      <c r="I765" s="69"/>
    </row>
    <row r="766" spans="2:9" ht="15.75" x14ac:dyDescent="0.25">
      <c r="B766" s="169"/>
      <c r="C766" s="167"/>
      <c r="D766" s="86"/>
      <c r="E766" s="158" t="e">
        <f>VLOOKUP(SALIDAS[[#This Row],[Código]],'LISTA DE CODIGOS'!$A:$E,2,FALSE)</f>
        <v>#N/A</v>
      </c>
      <c r="F766" s="158"/>
      <c r="G766" s="158"/>
      <c r="H766" s="74"/>
      <c r="I766" s="69"/>
    </row>
    <row r="767" spans="2:9" ht="15.75" x14ac:dyDescent="0.25">
      <c r="B767" s="169"/>
      <c r="C767" s="167"/>
      <c r="D767" s="86"/>
      <c r="E767" s="158" t="e">
        <f>VLOOKUP(SALIDAS[[#This Row],[Código]],'LISTA DE CODIGOS'!$A:$E,2,FALSE)</f>
        <v>#N/A</v>
      </c>
      <c r="F767" s="158"/>
      <c r="G767" s="158"/>
      <c r="H767" s="74"/>
      <c r="I767" s="69"/>
    </row>
    <row r="768" spans="2:9" ht="15.75" x14ac:dyDescent="0.25">
      <c r="B768" s="169"/>
      <c r="C768" s="167"/>
      <c r="D768" s="86"/>
      <c r="E768" s="158" t="e">
        <f>VLOOKUP(SALIDAS[[#This Row],[Código]],'LISTA DE CODIGOS'!$A:$E,2,FALSE)</f>
        <v>#N/A</v>
      </c>
      <c r="F768" s="158"/>
      <c r="G768" s="158"/>
      <c r="H768" s="74"/>
      <c r="I768" s="69"/>
    </row>
    <row r="769" spans="2:9" ht="15.75" x14ac:dyDescent="0.25">
      <c r="B769" s="169"/>
      <c r="C769" s="167"/>
      <c r="D769" s="86"/>
      <c r="E769" s="158" t="e">
        <f>VLOOKUP(SALIDAS[[#This Row],[Código]],'LISTA DE CODIGOS'!$A:$E,2,FALSE)</f>
        <v>#N/A</v>
      </c>
      <c r="F769" s="158"/>
      <c r="G769" s="158"/>
      <c r="H769" s="74"/>
      <c r="I769" s="69"/>
    </row>
    <row r="770" spans="2:9" ht="15.75" x14ac:dyDescent="0.25">
      <c r="B770" s="169"/>
      <c r="C770" s="167"/>
      <c r="D770" s="86"/>
      <c r="E770" s="158" t="e">
        <f>VLOOKUP(SALIDAS[[#This Row],[Código]],'LISTA DE CODIGOS'!$A:$E,2,FALSE)</f>
        <v>#N/A</v>
      </c>
      <c r="F770" s="158"/>
      <c r="G770" s="158"/>
      <c r="H770" s="74"/>
      <c r="I770" s="69"/>
    </row>
    <row r="771" spans="2:9" ht="15.75" x14ac:dyDescent="0.25">
      <c r="B771" s="169"/>
      <c r="C771" s="167"/>
      <c r="D771" s="86"/>
      <c r="E771" s="158" t="e">
        <f>VLOOKUP(SALIDAS[[#This Row],[Código]],'LISTA DE CODIGOS'!$A:$E,2,FALSE)</f>
        <v>#N/A</v>
      </c>
      <c r="F771" s="158"/>
      <c r="G771" s="158"/>
      <c r="H771" s="74"/>
      <c r="I771" s="69"/>
    </row>
    <row r="772" spans="2:9" ht="15.75" x14ac:dyDescent="0.25">
      <c r="B772" s="169"/>
      <c r="C772" s="167"/>
      <c r="D772" s="86"/>
      <c r="E772" s="158" t="e">
        <f>VLOOKUP(SALIDAS[[#This Row],[Código]],'LISTA DE CODIGOS'!$A:$E,2,FALSE)</f>
        <v>#N/A</v>
      </c>
      <c r="F772" s="158"/>
      <c r="G772" s="158"/>
      <c r="H772" s="74"/>
      <c r="I772" s="69"/>
    </row>
    <row r="773" spans="2:9" ht="15.75" x14ac:dyDescent="0.25">
      <c r="B773" s="169"/>
      <c r="C773" s="167"/>
      <c r="D773" s="86"/>
      <c r="E773" s="158" t="e">
        <f>VLOOKUP(SALIDAS[[#This Row],[Código]],'LISTA DE CODIGOS'!$A:$E,2,FALSE)</f>
        <v>#N/A</v>
      </c>
      <c r="F773" s="158"/>
      <c r="G773" s="158"/>
      <c r="H773" s="74"/>
      <c r="I773" s="69"/>
    </row>
    <row r="774" spans="2:9" ht="15.75" x14ac:dyDescent="0.25">
      <c r="B774" s="169"/>
      <c r="C774" s="167"/>
      <c r="D774" s="86"/>
      <c r="E774" s="158" t="e">
        <f>VLOOKUP(SALIDAS[[#This Row],[Código]],'LISTA DE CODIGOS'!$A:$E,2,FALSE)</f>
        <v>#N/A</v>
      </c>
      <c r="F774" s="158"/>
      <c r="G774" s="158"/>
      <c r="H774" s="74"/>
      <c r="I774" s="69"/>
    </row>
    <row r="775" spans="2:9" ht="15.75" x14ac:dyDescent="0.25">
      <c r="B775" s="169"/>
      <c r="C775" s="167"/>
      <c r="D775" s="86"/>
      <c r="E775" s="158" t="e">
        <f>VLOOKUP(SALIDAS[[#This Row],[Código]],'LISTA DE CODIGOS'!$A:$E,2,FALSE)</f>
        <v>#N/A</v>
      </c>
      <c r="F775" s="158"/>
      <c r="G775" s="158"/>
      <c r="H775" s="74"/>
      <c r="I775" s="69"/>
    </row>
    <row r="776" spans="2:9" ht="15.75" x14ac:dyDescent="0.25">
      <c r="B776" s="169"/>
      <c r="C776" s="167"/>
      <c r="D776" s="86"/>
      <c r="E776" s="158" t="e">
        <f>VLOOKUP(SALIDAS[[#This Row],[Código]],'LISTA DE CODIGOS'!$A:$E,2,FALSE)</f>
        <v>#N/A</v>
      </c>
      <c r="F776" s="158"/>
      <c r="G776" s="158"/>
      <c r="H776" s="74"/>
      <c r="I776" s="69"/>
    </row>
    <row r="777" spans="2:9" ht="15.75" x14ac:dyDescent="0.25">
      <c r="B777" s="169"/>
      <c r="C777" s="167"/>
      <c r="D777" s="86"/>
      <c r="E777" s="158" t="e">
        <f>VLOOKUP(SALIDAS[[#This Row],[Código]],'LISTA DE CODIGOS'!$A:$E,2,FALSE)</f>
        <v>#N/A</v>
      </c>
      <c r="F777" s="158"/>
      <c r="G777" s="158"/>
      <c r="H777" s="74"/>
      <c r="I777" s="69"/>
    </row>
    <row r="778" spans="2:9" ht="15.75" x14ac:dyDescent="0.25">
      <c r="B778" s="169"/>
      <c r="C778" s="167"/>
      <c r="D778" s="86"/>
      <c r="E778" s="158" t="e">
        <f>VLOOKUP(SALIDAS[[#This Row],[Código]],'LISTA DE CODIGOS'!$A:$E,2,FALSE)</f>
        <v>#N/A</v>
      </c>
      <c r="F778" s="158"/>
      <c r="G778" s="158"/>
      <c r="H778" s="74"/>
      <c r="I778" s="69"/>
    </row>
    <row r="779" spans="2:9" ht="15.75" x14ac:dyDescent="0.25">
      <c r="B779" s="169"/>
      <c r="C779" s="167"/>
      <c r="D779" s="86"/>
      <c r="E779" s="158" t="e">
        <f>VLOOKUP(SALIDAS[[#This Row],[Código]],'LISTA DE CODIGOS'!$A:$E,2,FALSE)</f>
        <v>#N/A</v>
      </c>
      <c r="F779" s="158"/>
      <c r="G779" s="158"/>
      <c r="H779" s="74"/>
      <c r="I779" s="69"/>
    </row>
    <row r="780" spans="2:9" ht="15.75" x14ac:dyDescent="0.25">
      <c r="B780" s="169"/>
      <c r="C780" s="167"/>
      <c r="D780" s="86"/>
      <c r="E780" s="158" t="e">
        <f>VLOOKUP(SALIDAS[[#This Row],[Código]],'LISTA DE CODIGOS'!$A:$E,2,FALSE)</f>
        <v>#N/A</v>
      </c>
      <c r="F780" s="158"/>
      <c r="G780" s="158"/>
      <c r="H780" s="74"/>
      <c r="I780" s="69"/>
    </row>
    <row r="781" spans="2:9" ht="15.75" x14ac:dyDescent="0.25">
      <c r="B781" s="169"/>
      <c r="C781" s="167"/>
      <c r="D781" s="86"/>
      <c r="E781" s="158" t="e">
        <f>VLOOKUP(SALIDAS[[#This Row],[Código]],'LISTA DE CODIGOS'!$A:$E,2,FALSE)</f>
        <v>#N/A</v>
      </c>
      <c r="F781" s="158"/>
      <c r="G781" s="158"/>
      <c r="H781" s="74"/>
      <c r="I781" s="69"/>
    </row>
    <row r="782" spans="2:9" ht="15.75" x14ac:dyDescent="0.25">
      <c r="B782" s="169"/>
      <c r="C782" s="167"/>
      <c r="D782" s="86"/>
      <c r="E782" s="158" t="e">
        <f>VLOOKUP(SALIDAS[[#This Row],[Código]],'LISTA DE CODIGOS'!$A:$E,2,FALSE)</f>
        <v>#N/A</v>
      </c>
      <c r="F782" s="158"/>
      <c r="G782" s="158"/>
      <c r="H782" s="74"/>
      <c r="I782" s="69"/>
    </row>
    <row r="783" spans="2:9" ht="15.75" x14ac:dyDescent="0.25">
      <c r="B783" s="169"/>
      <c r="C783" s="167"/>
      <c r="D783" s="86"/>
      <c r="E783" s="158" t="e">
        <f>VLOOKUP(SALIDAS[[#This Row],[Código]],'LISTA DE CODIGOS'!$A:$E,2,FALSE)</f>
        <v>#N/A</v>
      </c>
      <c r="F783" s="158"/>
      <c r="G783" s="158"/>
      <c r="H783" s="74"/>
      <c r="I783" s="69"/>
    </row>
  </sheetData>
  <mergeCells count="2">
    <mergeCell ref="B4:I4"/>
    <mergeCell ref="D2:I2"/>
  </mergeCells>
  <phoneticPr fontId="31" type="noConversion"/>
  <conditionalFormatting sqref="D54:D57 D59">
    <cfRule type="expression" dxfId="59" priority="227">
      <formula>#REF!&lt;=0</formula>
    </cfRule>
  </conditionalFormatting>
  <conditionalFormatting sqref="D61:D62">
    <cfRule type="expression" dxfId="56" priority="133">
      <formula>#REF!&lt;=0</formula>
    </cfRule>
  </conditionalFormatting>
  <conditionalFormatting sqref="D68">
    <cfRule type="expression" dxfId="53" priority="127">
      <formula>#REF!&lt;=0</formula>
    </cfRule>
  </conditionalFormatting>
  <conditionalFormatting sqref="D70:D72">
    <cfRule type="expression" dxfId="51" priority="125">
      <formula>#REF!&lt;=0</formula>
    </cfRule>
  </conditionalFormatting>
  <conditionalFormatting sqref="D75">
    <cfRule type="expression" dxfId="49" priority="123">
      <formula>#REF!&lt;=0</formula>
    </cfRule>
  </conditionalFormatting>
  <conditionalFormatting sqref="D77">
    <cfRule type="expression" dxfId="47" priority="121">
      <formula>#REF!&lt;=0</formula>
    </cfRule>
  </conditionalFormatting>
  <conditionalFormatting sqref="D79">
    <cfRule type="expression" dxfId="45" priority="119">
      <formula>#REF!&lt;=0</formula>
    </cfRule>
  </conditionalFormatting>
  <conditionalFormatting sqref="D83">
    <cfRule type="expression" dxfId="43" priority="114">
      <formula>#REF!&lt;=0</formula>
    </cfRule>
  </conditionalFormatting>
  <conditionalFormatting sqref="D86:D89">
    <cfRule type="expression" dxfId="41" priority="111">
      <formula>#REF!&lt;=0</formula>
    </cfRule>
  </conditionalFormatting>
  <conditionalFormatting sqref="D93:D94">
    <cfRule type="expression" dxfId="39" priority="106">
      <formula>#REF!&lt;=0</formula>
    </cfRule>
  </conditionalFormatting>
  <conditionalFormatting sqref="D97">
    <cfRule type="expression" dxfId="36" priority="104">
      <formula>#REF!&lt;=0</formula>
    </cfRule>
  </conditionalFormatting>
  <conditionalFormatting sqref="D105">
    <cfRule type="expression" dxfId="34" priority="95">
      <formula>#REF!&lt;=0</formula>
    </cfRule>
  </conditionalFormatting>
  <conditionalFormatting sqref="D107">
    <cfRule type="expression" dxfId="32" priority="93">
      <formula>#REF!&lt;=0</formula>
    </cfRule>
  </conditionalFormatting>
  <conditionalFormatting sqref="D111:D112">
    <cfRule type="expression" dxfId="30" priority="88">
      <formula>#REF!&lt;=0</formula>
    </cfRule>
  </conditionalFormatting>
  <conditionalFormatting sqref="D118:D119">
    <cfRule type="expression" dxfId="28" priority="81">
      <formula>#REF!&lt;=0</formula>
    </cfRule>
  </conditionalFormatting>
  <conditionalFormatting sqref="D123:D127">
    <cfRule type="expression" dxfId="26" priority="76">
      <formula>#REF!&lt;=0</formula>
    </cfRule>
  </conditionalFormatting>
  <conditionalFormatting sqref="D133">
    <cfRule type="expression" dxfId="22" priority="71">
      <formula>#REF!&lt;=0</formula>
    </cfRule>
  </conditionalFormatting>
  <conditionalFormatting sqref="D137:D139">
    <cfRule type="expression" dxfId="20" priority="67">
      <formula>#REF!&lt;=0</formula>
    </cfRule>
  </conditionalFormatting>
  <conditionalFormatting sqref="D148">
    <cfRule type="expression" dxfId="18" priority="58">
      <formula>#REF!&lt;=0</formula>
    </cfRule>
  </conditionalFormatting>
  <conditionalFormatting sqref="D152">
    <cfRule type="expression" dxfId="16" priority="54">
      <formula>#REF!&lt;=0</formula>
    </cfRule>
  </conditionalFormatting>
  <conditionalFormatting sqref="D156">
    <cfRule type="expression" dxfId="14" priority="51">
      <formula>#REF!&lt;=0</formula>
    </cfRule>
  </conditionalFormatting>
  <conditionalFormatting sqref="D158:D161">
    <cfRule type="expression" dxfId="12" priority="48">
      <formula>#REF!&lt;=0</formula>
    </cfRule>
  </conditionalFormatting>
  <conditionalFormatting sqref="D163:D164">
    <cfRule type="expression" dxfId="10" priority="46">
      <formula>#REF!&lt;=0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3" id="{8257D8CC-9769-4380-841B-2FF82ED0CECE}">
            <xm:f>INVENTARIO!#REF!&lt;=0</xm:f>
            <x14:dxf>
              <font>
                <b/>
                <i val="0"/>
                <color rgb="FFFF0000"/>
              </font>
            </x14:dxf>
          </x14:cfRule>
          <xm:sqref>D9:D20</xm:sqref>
        </x14:conditionalFormatting>
        <x14:conditionalFormatting xmlns:xm="http://schemas.microsoft.com/office/excel/2006/main">
          <x14:cfRule type="expression" priority="198" id="{BFC43F5C-65B9-433A-B2D7-D11B6B79BCF5}">
            <xm:f>INVENTARIO!#REF!&lt;=0</xm:f>
            <x14:dxf>
              <font>
                <b/>
                <i val="0"/>
                <color rgb="FFFF0000"/>
              </font>
            </x14:dxf>
          </x14:cfRule>
          <xm:sqref>D21</xm:sqref>
        </x14:conditionalFormatting>
        <x14:conditionalFormatting xmlns:xm="http://schemas.microsoft.com/office/excel/2006/main">
          <x14:cfRule type="expression" priority="152" id="{4ABC3CB0-0C23-48E4-BA89-49C38539BB2B}">
            <xm:f>INVENTARIO!#REF!&lt;=0</xm:f>
            <x14:dxf>
              <font>
                <b/>
                <i val="0"/>
                <color rgb="FFFF0000"/>
              </font>
            </x14:dxf>
          </x14:cfRule>
          <xm:sqref>D22</xm:sqref>
        </x14:conditionalFormatting>
        <x14:conditionalFormatting xmlns:xm="http://schemas.microsoft.com/office/excel/2006/main">
          <x14:cfRule type="expression" priority="194" id="{26D4251D-CE83-4E59-B7C3-A655A3C7A309}">
            <xm:f>INGRESOS!#REF!&lt;=0</xm:f>
            <x14:dxf>
              <font>
                <b/>
                <i val="0"/>
                <color rgb="FFFF0000"/>
              </font>
            </x14:dxf>
          </x14:cfRule>
          <xm:sqref>D23:D24</xm:sqref>
        </x14:conditionalFormatting>
        <x14:conditionalFormatting xmlns:xm="http://schemas.microsoft.com/office/excel/2006/main">
          <x14:cfRule type="expression" priority="148" id="{055B8380-F3C0-49F0-A3CC-48EAB075863D}">
            <xm:f>INVENTARIO!#REF!&lt;=0</xm:f>
            <x14:dxf>
              <font>
                <b/>
                <i val="0"/>
                <color rgb="FFFF0000"/>
              </font>
            </x14:dxf>
          </x14:cfRule>
          <xm:sqref>D25:D27</xm:sqref>
        </x14:conditionalFormatting>
        <x14:conditionalFormatting xmlns:xm="http://schemas.microsoft.com/office/excel/2006/main">
          <x14:cfRule type="expression" priority="140" id="{1797F5CC-3AAE-419D-A937-41E1262787DE}">
            <xm:f>INGRESOS!#REF!&lt;=0</xm:f>
            <x14:dxf>
              <font>
                <b/>
                <i val="0"/>
                <color rgb="FFFF0000"/>
              </font>
            </x14:dxf>
          </x14:cfRule>
          <xm:sqref>D28</xm:sqref>
        </x14:conditionalFormatting>
        <x14:conditionalFormatting xmlns:xm="http://schemas.microsoft.com/office/excel/2006/main">
          <x14:cfRule type="expression" priority="138" id="{06AA3493-CE70-4B1F-95B7-C51493A2B6D9}">
            <xm:f>INVENTARIO!#REF!&lt;=0</xm:f>
            <x14:dxf>
              <font>
                <b/>
                <i val="0"/>
                <color rgb="FFFF0000"/>
              </font>
            </x14:dxf>
          </x14:cfRule>
          <xm:sqref>D29:D35</xm:sqref>
        </x14:conditionalFormatting>
        <x14:conditionalFormatting xmlns:xm="http://schemas.microsoft.com/office/excel/2006/main">
          <x14:cfRule type="expression" priority="139" id="{F7B2446E-5FD3-4EFE-8578-152393757A14}">
            <xm:f>INGRESOS!#REF!&lt;=0</xm:f>
            <x14:dxf>
              <font>
                <b/>
                <i val="0"/>
                <color rgb="FFFF0000"/>
              </font>
            </x14:dxf>
          </x14:cfRule>
          <xm:sqref>D36</xm:sqref>
        </x14:conditionalFormatting>
        <x14:conditionalFormatting xmlns:xm="http://schemas.microsoft.com/office/excel/2006/main">
          <x14:cfRule type="expression" priority="135" id="{AE0B8CFB-C403-4DBE-842B-6FBB19F89A08}">
            <xm:f>INVENTARIO!#REF!&lt;=0</xm:f>
            <x14:dxf>
              <font>
                <b/>
                <i val="0"/>
                <color rgb="FFFF0000"/>
              </font>
            </x14:dxf>
          </x14:cfRule>
          <xm:sqref>D37:D53</xm:sqref>
        </x14:conditionalFormatting>
        <x14:conditionalFormatting xmlns:xm="http://schemas.microsoft.com/office/excel/2006/main">
          <x14:cfRule type="expression" priority="136" id="{DA11A16F-10B7-48E5-B719-EEFAF107033D}">
            <xm:f>INVENTARIO!#REF!&lt;=0</xm:f>
            <x14:dxf>
              <font>
                <b/>
                <i val="0"/>
                <color rgb="FFFF0000"/>
              </font>
            </x14:dxf>
          </x14:cfRule>
          <xm:sqref>D58</xm:sqref>
        </x14:conditionalFormatting>
        <x14:conditionalFormatting xmlns:xm="http://schemas.microsoft.com/office/excel/2006/main">
          <x14:cfRule type="expression" priority="134" id="{627DFB2A-360B-4CF3-A2C8-050CE993F4EF}">
            <xm:f>INVENTARIO!#REF!&lt;=0</xm:f>
            <x14:dxf>
              <font>
                <b/>
                <i val="0"/>
                <color rgb="FFFF0000"/>
              </font>
            </x14:dxf>
          </x14:cfRule>
          <xm:sqref>D60</xm:sqref>
        </x14:conditionalFormatting>
        <x14:conditionalFormatting xmlns:xm="http://schemas.microsoft.com/office/excel/2006/main">
          <x14:cfRule type="expression" priority="129" id="{593187FE-2C43-4425-B760-EC6076752AA0}">
            <xm:f>INVENTARIO!#REF!&lt;=0</xm:f>
            <x14:dxf>
              <font>
                <b/>
                <i val="0"/>
                <color rgb="FFFF0000"/>
              </font>
            </x14:dxf>
          </x14:cfRule>
          <xm:sqref>D63:D66</xm:sqref>
        </x14:conditionalFormatting>
        <x14:conditionalFormatting xmlns:xm="http://schemas.microsoft.com/office/excel/2006/main">
          <x14:cfRule type="expression" priority="128" id="{8A4CDD45-EDBE-4A22-B8F2-E3BF223431BF}">
            <xm:f>INGRESOS!#REF!&lt;=0</xm:f>
            <x14:dxf>
              <font>
                <b/>
                <i val="0"/>
                <color rgb="FFFF0000"/>
              </font>
            </x14:dxf>
          </x14:cfRule>
          <xm:sqref>D67</xm:sqref>
        </x14:conditionalFormatting>
        <x14:conditionalFormatting xmlns:xm="http://schemas.microsoft.com/office/excel/2006/main">
          <x14:cfRule type="expression" priority="126" id="{95226BB0-67DA-43C8-8FB1-29AF02FD129B}">
            <xm:f>INVENTARIO!#REF!&lt;=0</xm:f>
            <x14:dxf>
              <font>
                <b/>
                <i val="0"/>
                <color rgb="FFFF0000"/>
              </font>
            </x14:dxf>
          </x14:cfRule>
          <xm:sqref>D69</xm:sqref>
        </x14:conditionalFormatting>
        <x14:conditionalFormatting xmlns:xm="http://schemas.microsoft.com/office/excel/2006/main">
          <x14:cfRule type="expression" priority="116" id="{2B73B0BC-8695-4489-9773-E91F42B5A86F}">
            <xm:f>INVENTARIO!#REF!&lt;=0</xm:f>
            <x14:dxf>
              <font>
                <b/>
                <i val="0"/>
                <color rgb="FFFF0000"/>
              </font>
            </x14:dxf>
          </x14:cfRule>
          <xm:sqref>D73:D74</xm:sqref>
        </x14:conditionalFormatting>
        <x14:conditionalFormatting xmlns:xm="http://schemas.microsoft.com/office/excel/2006/main">
          <x14:cfRule type="expression" priority="122" id="{7F9EACB4-4DD3-4D4C-B4C3-2D37A5BBD692}">
            <xm:f>INVENTARIO!#REF!&lt;=0</xm:f>
            <x14:dxf>
              <font>
                <b/>
                <i val="0"/>
                <color rgb="FFFF0000"/>
              </font>
            </x14:dxf>
          </x14:cfRule>
          <xm:sqref>D76</xm:sqref>
        </x14:conditionalFormatting>
        <x14:conditionalFormatting xmlns:xm="http://schemas.microsoft.com/office/excel/2006/main">
          <x14:cfRule type="expression" priority="120" id="{EE6FBAF3-54B0-4D92-B701-571E0B1893A9}">
            <xm:f>INVENTARIO!#REF!&lt;=0</xm:f>
            <x14:dxf>
              <font>
                <b/>
                <i val="0"/>
                <color rgb="FFFF0000"/>
              </font>
            </x14:dxf>
          </x14:cfRule>
          <xm:sqref>D78</xm:sqref>
        </x14:conditionalFormatting>
        <x14:conditionalFormatting xmlns:xm="http://schemas.microsoft.com/office/excel/2006/main">
          <x14:cfRule type="expression" priority="115" id="{E22C854C-C781-4E05-A344-3A6102EC3BD6}">
            <xm:f>INVENTARIO!#REF!&lt;=0</xm:f>
            <x14:dxf>
              <font>
                <b/>
                <i val="0"/>
                <color rgb="FFFF0000"/>
              </font>
            </x14:dxf>
          </x14:cfRule>
          <xm:sqref>D80:D82</xm:sqref>
        </x14:conditionalFormatting>
        <x14:conditionalFormatting xmlns:xm="http://schemas.microsoft.com/office/excel/2006/main">
          <x14:cfRule type="expression" priority="112" id="{82F08D76-4267-4A8B-A36D-ED4912FC515A}">
            <xm:f>INVENTARIO!#REF!&lt;=0</xm:f>
            <x14:dxf>
              <font>
                <b/>
                <i val="0"/>
                <color rgb="FFFF0000"/>
              </font>
            </x14:dxf>
          </x14:cfRule>
          <xm:sqref>D84:D85</xm:sqref>
        </x14:conditionalFormatting>
        <x14:conditionalFormatting xmlns:xm="http://schemas.microsoft.com/office/excel/2006/main">
          <x14:cfRule type="expression" priority="108" id="{E1A8978A-C1E0-41F7-B1D7-C652B49EE354}">
            <xm:f>INVENTARIO!#REF!&lt;=0</xm:f>
            <x14:dxf>
              <font>
                <b/>
                <i val="0"/>
                <color rgb="FFFF0000"/>
              </font>
            </x14:dxf>
          </x14:cfRule>
          <xm:sqref>D90:D92</xm:sqref>
        </x14:conditionalFormatting>
        <x14:conditionalFormatting xmlns:xm="http://schemas.microsoft.com/office/excel/2006/main">
          <x14:cfRule type="expression" priority="199" id="{9A0AB3CA-2EE1-425F-804C-8FCB1E37BA91}">
            <xm:f>INGRESOS!#REF!&lt;=0</xm:f>
            <x14:dxf>
              <font>
                <b/>
                <i val="0"/>
                <color rgb="FFFF0000"/>
              </font>
            </x14:dxf>
          </x14:cfRule>
          <xm:sqref>D95</xm:sqref>
        </x14:conditionalFormatting>
        <x14:conditionalFormatting xmlns:xm="http://schemas.microsoft.com/office/excel/2006/main">
          <x14:cfRule type="expression" priority="105" id="{CF6485E6-71DC-46C4-8F57-19A7F6827441}">
            <xm:f>INVENTARIO!#REF!&lt;=0</xm:f>
            <x14:dxf>
              <font>
                <b/>
                <i val="0"/>
                <color rgb="FFFF0000"/>
              </font>
            </x14:dxf>
          </x14:cfRule>
          <xm:sqref>D96</xm:sqref>
        </x14:conditionalFormatting>
        <x14:conditionalFormatting xmlns:xm="http://schemas.microsoft.com/office/excel/2006/main">
          <x14:cfRule type="expression" priority="96" id="{0379B0E7-0697-4662-9403-954D3FD804E4}">
            <xm:f>INVENTARIO!#REF!&lt;=0</xm:f>
            <x14:dxf>
              <font>
                <b/>
                <i val="0"/>
                <color rgb="FFFF0000"/>
              </font>
            </x14:dxf>
          </x14:cfRule>
          <xm:sqref>D98:D104</xm:sqref>
        </x14:conditionalFormatting>
        <x14:conditionalFormatting xmlns:xm="http://schemas.microsoft.com/office/excel/2006/main">
          <x14:cfRule type="expression" priority="94" id="{370E0CD0-4177-4B8B-B564-BA4D88116723}">
            <xm:f>INVENTARIO!#REF!&lt;=0</xm:f>
            <x14:dxf>
              <font>
                <b/>
                <i val="0"/>
                <color rgb="FFFF0000"/>
              </font>
            </x14:dxf>
          </x14:cfRule>
          <xm:sqref>D106</xm:sqref>
        </x14:conditionalFormatting>
        <x14:conditionalFormatting xmlns:xm="http://schemas.microsoft.com/office/excel/2006/main">
          <x14:cfRule type="expression" priority="90" id="{15F32BD5-DEFA-47E3-8348-DED6B9AE6585}">
            <xm:f>INVENTARIO!#REF!&lt;=0</xm:f>
            <x14:dxf>
              <font>
                <b/>
                <i val="0"/>
                <color rgb="FFFF0000"/>
              </font>
            </x14:dxf>
          </x14:cfRule>
          <xm:sqref>D108:D110</xm:sqref>
        </x14:conditionalFormatting>
        <x14:conditionalFormatting xmlns:xm="http://schemas.microsoft.com/office/excel/2006/main">
          <x14:cfRule type="expression" priority="83" id="{FD5335E0-D27F-45DB-AD84-D3503B6C1BBF}">
            <xm:f>INVENTARIO!#REF!&lt;=0</xm:f>
            <x14:dxf>
              <font>
                <b/>
                <i val="0"/>
                <color rgb="FFFF0000"/>
              </font>
            </x14:dxf>
          </x14:cfRule>
          <xm:sqref>D113:D117</xm:sqref>
        </x14:conditionalFormatting>
        <x14:conditionalFormatting xmlns:xm="http://schemas.microsoft.com/office/excel/2006/main">
          <x14:cfRule type="expression" priority="78" id="{29B194DF-7437-448A-9449-1AEE9F8478E1}">
            <xm:f>INVENTARIO!#REF!&lt;=0</xm:f>
            <x14:dxf>
              <font>
                <b/>
                <i val="0"/>
                <color rgb="FFFF0000"/>
              </font>
            </x14:dxf>
          </x14:cfRule>
          <xm:sqref>D120:D122</xm:sqref>
        </x14:conditionalFormatting>
        <x14:conditionalFormatting xmlns:xm="http://schemas.microsoft.com/office/excel/2006/main">
          <x14:cfRule type="expression" priority="75" id="{1A21DB5E-BB74-4846-B7A7-FED1C256CA8B}">
            <xm:f>INVENTARIO!#REF!&lt;=0</xm:f>
            <x14:dxf>
              <font>
                <b/>
                <i val="0"/>
                <color rgb="FFFF0000"/>
              </font>
            </x14:dxf>
          </x14:cfRule>
          <xm:sqref>D128</xm:sqref>
        </x14:conditionalFormatting>
        <x14:conditionalFormatting xmlns:xm="http://schemas.microsoft.com/office/excel/2006/main">
          <x14:cfRule type="expression" priority="172" id="{DB1B2281-6795-4759-BD4A-BD1684819F0B}">
            <xm:f>INGRESOS!#REF!&lt;=0</xm:f>
            <x14:dxf>
              <font>
                <b/>
                <i val="0"/>
                <color rgb="FFFF0000"/>
              </font>
            </x14:dxf>
          </x14:cfRule>
          <xm:sqref>D129</xm:sqref>
        </x14:conditionalFormatting>
        <x14:conditionalFormatting xmlns:xm="http://schemas.microsoft.com/office/excel/2006/main">
          <x14:cfRule type="expression" priority="72" id="{91541783-484F-46AF-8DA7-7F5799555398}">
            <xm:f>INVENTARIO!#REF!&lt;=0</xm:f>
            <x14:dxf>
              <font>
                <b/>
                <i val="0"/>
                <color rgb="FFFF0000"/>
              </font>
            </x14:dxf>
          </x14:cfRule>
          <xm:sqref>D130:D132</xm:sqref>
        </x14:conditionalFormatting>
        <x14:conditionalFormatting xmlns:xm="http://schemas.microsoft.com/office/excel/2006/main">
          <x14:cfRule type="expression" priority="68" id="{76F9CFA8-906B-46C1-BBC4-6A08A4246030}">
            <xm:f>INVENTARIO!#REF!&lt;=0</xm:f>
            <x14:dxf>
              <font>
                <b/>
                <i val="0"/>
                <color rgb="FFFF0000"/>
              </font>
            </x14:dxf>
          </x14:cfRule>
          <xm:sqref>D134:D136</xm:sqref>
        </x14:conditionalFormatting>
        <x14:conditionalFormatting xmlns:xm="http://schemas.microsoft.com/office/excel/2006/main">
          <x14:cfRule type="expression" priority="59" id="{4F9AB6B1-98FC-4E86-B4F2-A87A1957F9D2}">
            <xm:f>INVENTARIO!#REF!&lt;=0</xm:f>
            <x14:dxf>
              <font>
                <b/>
                <i val="0"/>
                <color rgb="FFFF0000"/>
              </font>
            </x14:dxf>
          </x14:cfRule>
          <xm:sqref>D140:D147</xm:sqref>
        </x14:conditionalFormatting>
        <x14:conditionalFormatting xmlns:xm="http://schemas.microsoft.com/office/excel/2006/main">
          <x14:cfRule type="expression" priority="55" id="{8CCDFBD6-F787-4F6D-B121-005C6384F354}">
            <xm:f>INVENTARIO!#REF!&lt;=0</xm:f>
            <x14:dxf>
              <font>
                <b/>
                <i val="0"/>
                <color rgb="FFFF0000"/>
              </font>
            </x14:dxf>
          </x14:cfRule>
          <xm:sqref>D149:D151</xm:sqref>
        </x14:conditionalFormatting>
        <x14:conditionalFormatting xmlns:xm="http://schemas.microsoft.com/office/excel/2006/main">
          <x14:cfRule type="expression" priority="52" id="{70A72007-E67F-4A84-A769-B5AD342097B5}">
            <xm:f>INVENTARIO!#REF!&lt;=0</xm:f>
            <x14:dxf>
              <font>
                <b/>
                <i val="0"/>
                <color rgb="FFFF0000"/>
              </font>
            </x14:dxf>
          </x14:cfRule>
          <xm:sqref>D153:D155</xm:sqref>
        </x14:conditionalFormatting>
        <x14:conditionalFormatting xmlns:xm="http://schemas.microsoft.com/office/excel/2006/main">
          <x14:cfRule type="expression" priority="50" id="{C1B27CDC-8E65-4EF2-9C9C-8B451B4E9FC3}">
            <xm:f>INVENTARIO!#REF!&lt;=0</xm:f>
            <x14:dxf>
              <font>
                <b/>
                <i val="0"/>
                <color rgb="FFFF0000"/>
              </font>
            </x14:dxf>
          </x14:cfRule>
          <xm:sqref>D157</xm:sqref>
        </x14:conditionalFormatting>
        <x14:conditionalFormatting xmlns:xm="http://schemas.microsoft.com/office/excel/2006/main">
          <x14:cfRule type="expression" priority="47" id="{831DCD43-C44A-4226-8D60-8EA274593A63}">
            <xm:f>INVENTARIO!#REF!&lt;=0</xm:f>
            <x14:dxf>
              <font>
                <b/>
                <i val="0"/>
                <color rgb="FFFF0000"/>
              </font>
            </x14:dxf>
          </x14:cfRule>
          <xm:sqref>D162</xm:sqref>
        </x14:conditionalFormatting>
        <x14:conditionalFormatting xmlns:xm="http://schemas.microsoft.com/office/excel/2006/main">
          <x14:cfRule type="expression" priority="27" id="{2F0AA750-21AF-4EAE-8AE8-89E89DABA4AB}">
            <xm:f>INVENTARIO!#REF!&lt;=0</xm:f>
            <x14:dxf>
              <font>
                <b/>
                <i val="0"/>
                <color rgb="FFFF0000"/>
              </font>
            </x14:dxf>
          </x14:cfRule>
          <xm:sqref>D165:D186</xm:sqref>
        </x14:conditionalFormatting>
        <x14:conditionalFormatting xmlns:xm="http://schemas.microsoft.com/office/excel/2006/main">
          <x14:cfRule type="expression" priority="25" id="{6F019F6C-9523-4646-AA41-8C719F74DD51}">
            <xm:f>INGRESOS!#REF!&lt;=0</xm:f>
            <x14:dxf>
              <font>
                <b/>
                <i val="0"/>
                <color rgb="FFFF0000"/>
              </font>
            </x14:dxf>
          </x14:cfRule>
          <xm:sqref>D187:D188</xm:sqref>
        </x14:conditionalFormatting>
        <x14:conditionalFormatting xmlns:xm="http://schemas.microsoft.com/office/excel/2006/main">
          <x14:cfRule type="expression" priority="1" id="{46E5F28C-B20F-49D6-A51A-CC7CA9FB8E63}">
            <xm:f>INVENTARIO!#REF!&lt;=0</xm:f>
            <x14:dxf>
              <font>
                <b/>
                <i val="0"/>
                <color rgb="FFFF0000"/>
              </font>
            </x14:dxf>
          </x14:cfRule>
          <xm:sqref>D189:D214</xm:sqref>
        </x14:conditionalFormatting>
        <x14:conditionalFormatting xmlns:xm="http://schemas.microsoft.com/office/excel/2006/main">
          <x14:cfRule type="expression" priority="264" id="{2AF9F292-85F8-494E-81D5-C4551D08950D}">
            <xm:f>INGRESOS!#REF!&lt;=0</xm:f>
            <x14:dxf>
              <font>
                <b/>
                <i val="0"/>
                <color rgb="FFFF0000"/>
              </font>
            </x14:dxf>
          </x14:cfRule>
          <xm:sqref>D215:D783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51"/>
  <sheetViews>
    <sheetView topLeftCell="A69" zoomScale="90" workbookViewId="0">
      <selection activeCell="D70" sqref="D70"/>
    </sheetView>
  </sheetViews>
  <sheetFormatPr baseColWidth="10" defaultColWidth="11.42578125" defaultRowHeight="15" x14ac:dyDescent="0.25"/>
  <cols>
    <col min="1" max="1" width="15.28515625" bestFit="1" customWidth="1"/>
    <col min="2" max="2" width="64.28515625" bestFit="1" customWidth="1"/>
    <col min="3" max="3" width="27.7109375" bestFit="1" customWidth="1"/>
    <col min="4" max="4" width="10.85546875" bestFit="1" customWidth="1"/>
    <col min="5" max="5" width="22" bestFit="1" customWidth="1"/>
  </cols>
  <sheetData>
    <row r="1" spans="1:5" x14ac:dyDescent="0.25">
      <c r="A1" s="159" t="s">
        <v>73</v>
      </c>
      <c r="B1" s="158" t="s">
        <v>74</v>
      </c>
      <c r="C1" s="158" t="s">
        <v>75</v>
      </c>
      <c r="D1" s="158" t="s">
        <v>76</v>
      </c>
      <c r="E1" s="158" t="s">
        <v>77</v>
      </c>
    </row>
    <row r="2" spans="1:5" x14ac:dyDescent="0.25">
      <c r="A2" s="159" t="s">
        <v>16</v>
      </c>
      <c r="B2" s="158" t="s">
        <v>78</v>
      </c>
      <c r="C2" s="161" t="s">
        <v>79</v>
      </c>
      <c r="D2" s="161" t="s">
        <v>80</v>
      </c>
      <c r="E2" s="161" t="s">
        <v>81</v>
      </c>
    </row>
    <row r="3" spans="1:5" x14ac:dyDescent="0.25">
      <c r="A3" s="159" t="s">
        <v>82</v>
      </c>
      <c r="B3" s="158" t="s">
        <v>83</v>
      </c>
      <c r="C3" s="161" t="s">
        <v>84</v>
      </c>
      <c r="D3" s="161" t="s">
        <v>80</v>
      </c>
      <c r="E3" s="161" t="s">
        <v>85</v>
      </c>
    </row>
    <row r="4" spans="1:5" x14ac:dyDescent="0.25">
      <c r="A4" s="159" t="s">
        <v>86</v>
      </c>
      <c r="B4" s="158" t="s">
        <v>87</v>
      </c>
      <c r="C4" s="161" t="s">
        <v>88</v>
      </c>
      <c r="D4" s="161" t="s">
        <v>80</v>
      </c>
      <c r="E4" s="161" t="s">
        <v>85</v>
      </c>
    </row>
    <row r="5" spans="1:5" x14ac:dyDescent="0.25">
      <c r="A5" s="159" t="s">
        <v>89</v>
      </c>
      <c r="B5" s="158" t="s">
        <v>90</v>
      </c>
      <c r="C5" s="161" t="s">
        <v>91</v>
      </c>
      <c r="D5" s="161" t="s">
        <v>80</v>
      </c>
      <c r="E5" s="161" t="s">
        <v>92</v>
      </c>
    </row>
    <row r="6" spans="1:5" x14ac:dyDescent="0.25">
      <c r="A6" s="159" t="s">
        <v>93</v>
      </c>
      <c r="B6" s="158" t="s">
        <v>94</v>
      </c>
      <c r="C6" s="161" t="s">
        <v>88</v>
      </c>
      <c r="D6" s="161" t="s">
        <v>80</v>
      </c>
      <c r="E6" s="161" t="s">
        <v>95</v>
      </c>
    </row>
    <row r="7" spans="1:5" x14ac:dyDescent="0.25">
      <c r="A7" s="159" t="s">
        <v>96</v>
      </c>
      <c r="B7" s="158" t="s">
        <v>97</v>
      </c>
      <c r="C7" s="161" t="s">
        <v>80</v>
      </c>
      <c r="D7" s="161" t="s">
        <v>80</v>
      </c>
      <c r="E7" s="161" t="s">
        <v>98</v>
      </c>
    </row>
    <row r="8" spans="1:5" x14ac:dyDescent="0.25">
      <c r="A8" s="159" t="s">
        <v>99</v>
      </c>
      <c r="B8" s="158" t="s">
        <v>100</v>
      </c>
      <c r="C8" s="161" t="s">
        <v>101</v>
      </c>
      <c r="D8" s="161" t="s">
        <v>80</v>
      </c>
      <c r="E8" s="161" t="s">
        <v>102</v>
      </c>
    </row>
    <row r="9" spans="1:5" x14ac:dyDescent="0.25">
      <c r="A9" s="159" t="s">
        <v>19</v>
      </c>
      <c r="B9" s="158" t="s">
        <v>103</v>
      </c>
      <c r="C9" s="161" t="s">
        <v>104</v>
      </c>
      <c r="D9" s="161" t="s">
        <v>80</v>
      </c>
      <c r="E9" s="161" t="s">
        <v>105</v>
      </c>
    </row>
    <row r="10" spans="1:5" x14ac:dyDescent="0.25">
      <c r="A10" s="159" t="s">
        <v>106</v>
      </c>
      <c r="B10" s="158" t="s">
        <v>107</v>
      </c>
      <c r="C10" s="161" t="s">
        <v>108</v>
      </c>
      <c r="D10" s="161">
        <v>44</v>
      </c>
      <c r="E10" s="161" t="s">
        <v>109</v>
      </c>
    </row>
    <row r="11" spans="1:5" x14ac:dyDescent="0.25">
      <c r="A11" s="159" t="s">
        <v>110</v>
      </c>
      <c r="B11" s="158" t="s">
        <v>111</v>
      </c>
      <c r="C11" s="161" t="s">
        <v>108</v>
      </c>
      <c r="D11" s="161">
        <v>43</v>
      </c>
      <c r="E11" s="161" t="s">
        <v>109</v>
      </c>
    </row>
    <row r="12" spans="1:5" x14ac:dyDescent="0.25">
      <c r="A12" s="159" t="s">
        <v>112</v>
      </c>
      <c r="B12" s="158" t="s">
        <v>113</v>
      </c>
      <c r="C12" s="161" t="s">
        <v>108</v>
      </c>
      <c r="D12" s="161">
        <v>42</v>
      </c>
      <c r="E12" s="161" t="s">
        <v>109</v>
      </c>
    </row>
    <row r="13" spans="1:5" x14ac:dyDescent="0.25">
      <c r="A13" s="159" t="s">
        <v>114</v>
      </c>
      <c r="B13" s="158" t="s">
        <v>115</v>
      </c>
      <c r="C13" s="161" t="s">
        <v>108</v>
      </c>
      <c r="D13" s="161">
        <v>41</v>
      </c>
      <c r="E13" s="161" t="s">
        <v>109</v>
      </c>
    </row>
    <row r="14" spans="1:5" x14ac:dyDescent="0.25">
      <c r="A14" s="159" t="s">
        <v>116</v>
      </c>
      <c r="B14" s="158" t="s">
        <v>117</v>
      </c>
      <c r="C14" s="161" t="s">
        <v>108</v>
      </c>
      <c r="D14" s="161">
        <v>40</v>
      </c>
      <c r="E14" s="161" t="s">
        <v>109</v>
      </c>
    </row>
    <row r="15" spans="1:5" x14ac:dyDescent="0.25">
      <c r="A15" s="159" t="s">
        <v>118</v>
      </c>
      <c r="B15" s="158" t="s">
        <v>119</v>
      </c>
      <c r="C15" s="161" t="s">
        <v>108</v>
      </c>
      <c r="D15" s="161">
        <v>39</v>
      </c>
      <c r="E15" s="161" t="s">
        <v>109</v>
      </c>
    </row>
    <row r="16" spans="1:5" x14ac:dyDescent="0.25">
      <c r="A16" s="159" t="s">
        <v>120</v>
      </c>
      <c r="B16" s="158" t="s">
        <v>121</v>
      </c>
      <c r="C16" s="161" t="s">
        <v>122</v>
      </c>
      <c r="D16" s="161">
        <v>44</v>
      </c>
      <c r="E16" s="161" t="s">
        <v>123</v>
      </c>
    </row>
    <row r="17" spans="1:5" x14ac:dyDescent="0.25">
      <c r="A17" s="159" t="s">
        <v>124</v>
      </c>
      <c r="B17" s="158" t="s">
        <v>125</v>
      </c>
      <c r="C17" s="161" t="s">
        <v>122</v>
      </c>
      <c r="D17" s="161">
        <v>43</v>
      </c>
      <c r="E17" s="161" t="s">
        <v>123</v>
      </c>
    </row>
    <row r="18" spans="1:5" x14ac:dyDescent="0.25">
      <c r="A18" s="159" t="s">
        <v>126</v>
      </c>
      <c r="B18" s="158" t="s">
        <v>127</v>
      </c>
      <c r="C18" s="161" t="s">
        <v>122</v>
      </c>
      <c r="D18" s="161">
        <v>42</v>
      </c>
      <c r="E18" s="161" t="s">
        <v>123</v>
      </c>
    </row>
    <row r="19" spans="1:5" x14ac:dyDescent="0.25">
      <c r="A19" s="159" t="s">
        <v>128</v>
      </c>
      <c r="B19" s="158" t="s">
        <v>129</v>
      </c>
      <c r="C19" s="161" t="s">
        <v>122</v>
      </c>
      <c r="D19" s="161">
        <v>41</v>
      </c>
      <c r="E19" s="161" t="s">
        <v>123</v>
      </c>
    </row>
    <row r="20" spans="1:5" x14ac:dyDescent="0.25">
      <c r="A20" s="159" t="s">
        <v>130</v>
      </c>
      <c r="B20" s="158" t="s">
        <v>131</v>
      </c>
      <c r="C20" s="161" t="s">
        <v>132</v>
      </c>
      <c r="D20" s="161">
        <v>41</v>
      </c>
      <c r="E20" s="161" t="s">
        <v>133</v>
      </c>
    </row>
    <row r="21" spans="1:5" x14ac:dyDescent="0.25">
      <c r="A21" s="159" t="s">
        <v>134</v>
      </c>
      <c r="B21" s="158" t="s">
        <v>135</v>
      </c>
      <c r="C21" s="161" t="s">
        <v>122</v>
      </c>
      <c r="D21" s="161">
        <v>40</v>
      </c>
      <c r="E21" s="161" t="s">
        <v>123</v>
      </c>
    </row>
    <row r="22" spans="1:5" x14ac:dyDescent="0.25">
      <c r="A22" s="159" t="s">
        <v>136</v>
      </c>
      <c r="B22" s="158" t="s">
        <v>137</v>
      </c>
      <c r="C22" s="161" t="s">
        <v>122</v>
      </c>
      <c r="D22" s="161">
        <v>39</v>
      </c>
      <c r="E22" s="161" t="s">
        <v>123</v>
      </c>
    </row>
    <row r="23" spans="1:5" x14ac:dyDescent="0.25">
      <c r="A23" s="159" t="s">
        <v>138</v>
      </c>
      <c r="B23" s="158" t="s">
        <v>139</v>
      </c>
      <c r="C23" s="161" t="s">
        <v>140</v>
      </c>
      <c r="D23" s="161" t="s">
        <v>141</v>
      </c>
      <c r="E23" s="161" t="s">
        <v>98</v>
      </c>
    </row>
    <row r="24" spans="1:5" x14ac:dyDescent="0.25">
      <c r="A24" s="159" t="s">
        <v>142</v>
      </c>
      <c r="B24" s="158" t="s">
        <v>139</v>
      </c>
      <c r="C24" s="161" t="s">
        <v>140</v>
      </c>
      <c r="D24" s="161" t="s">
        <v>143</v>
      </c>
      <c r="E24" s="161" t="s">
        <v>98</v>
      </c>
    </row>
    <row r="25" spans="1:5" x14ac:dyDescent="0.25">
      <c r="A25" s="159" t="s">
        <v>144</v>
      </c>
      <c r="B25" s="158" t="s">
        <v>139</v>
      </c>
      <c r="C25" s="161" t="s">
        <v>145</v>
      </c>
      <c r="D25" s="161" t="s">
        <v>141</v>
      </c>
      <c r="E25" s="161" t="s">
        <v>98</v>
      </c>
    </row>
    <row r="26" spans="1:5" x14ac:dyDescent="0.25">
      <c r="A26" s="159" t="s">
        <v>146</v>
      </c>
      <c r="B26" s="158" t="s">
        <v>139</v>
      </c>
      <c r="C26" s="161" t="s">
        <v>145</v>
      </c>
      <c r="D26" s="161" t="s">
        <v>147</v>
      </c>
      <c r="E26" s="161" t="s">
        <v>98</v>
      </c>
    </row>
    <row r="27" spans="1:5" x14ac:dyDescent="0.25">
      <c r="A27" s="159" t="s">
        <v>148</v>
      </c>
      <c r="B27" s="158" t="s">
        <v>139</v>
      </c>
      <c r="C27" s="161" t="s">
        <v>140</v>
      </c>
      <c r="D27" s="161" t="s">
        <v>147</v>
      </c>
      <c r="E27" s="161" t="s">
        <v>98</v>
      </c>
    </row>
    <row r="28" spans="1:5" x14ac:dyDescent="0.25">
      <c r="A28" s="159" t="s">
        <v>149</v>
      </c>
      <c r="B28" s="158" t="s">
        <v>139</v>
      </c>
      <c r="C28" s="161" t="s">
        <v>145</v>
      </c>
      <c r="D28" s="161" t="s">
        <v>143</v>
      </c>
      <c r="E28" s="161" t="s">
        <v>98</v>
      </c>
    </row>
    <row r="29" spans="1:5" x14ac:dyDescent="0.25">
      <c r="A29" s="159" t="s">
        <v>150</v>
      </c>
      <c r="B29" s="158" t="s">
        <v>139</v>
      </c>
      <c r="C29" s="161" t="s">
        <v>145</v>
      </c>
      <c r="D29" s="161" t="s">
        <v>151</v>
      </c>
      <c r="E29" s="161" t="s">
        <v>98</v>
      </c>
    </row>
    <row r="30" spans="1:5" x14ac:dyDescent="0.25">
      <c r="A30" s="159" t="s">
        <v>152</v>
      </c>
      <c r="B30" s="158" t="s">
        <v>153</v>
      </c>
      <c r="C30" s="161" t="s">
        <v>154</v>
      </c>
      <c r="D30" s="161">
        <v>35</v>
      </c>
      <c r="E30" s="161" t="s">
        <v>133</v>
      </c>
    </row>
    <row r="31" spans="1:5" x14ac:dyDescent="0.25">
      <c r="A31" s="159" t="s">
        <v>155</v>
      </c>
      <c r="B31" s="158" t="s">
        <v>153</v>
      </c>
      <c r="C31" s="161" t="s">
        <v>154</v>
      </c>
      <c r="D31" s="161">
        <v>38</v>
      </c>
      <c r="E31" s="161" t="s">
        <v>133</v>
      </c>
    </row>
    <row r="32" spans="1:5" x14ac:dyDescent="0.25">
      <c r="A32" s="159" t="s">
        <v>156</v>
      </c>
      <c r="B32" s="158" t="s">
        <v>157</v>
      </c>
      <c r="C32" s="161" t="s">
        <v>158</v>
      </c>
      <c r="D32" s="161" t="s">
        <v>80</v>
      </c>
      <c r="E32" s="161" t="s">
        <v>92</v>
      </c>
    </row>
    <row r="33" spans="1:5" x14ac:dyDescent="0.25">
      <c r="A33" s="159" t="s">
        <v>159</v>
      </c>
      <c r="B33" s="158" t="s">
        <v>160</v>
      </c>
      <c r="C33" s="161" t="s">
        <v>161</v>
      </c>
      <c r="D33" s="161" t="s">
        <v>80</v>
      </c>
      <c r="E33" s="161" t="s">
        <v>162</v>
      </c>
    </row>
    <row r="34" spans="1:5" x14ac:dyDescent="0.25">
      <c r="A34" s="159" t="s">
        <v>163</v>
      </c>
      <c r="B34" s="158" t="s">
        <v>164</v>
      </c>
      <c r="C34" s="161" t="s">
        <v>158</v>
      </c>
      <c r="D34" s="161" t="s">
        <v>80</v>
      </c>
      <c r="E34" s="161" t="s">
        <v>92</v>
      </c>
    </row>
    <row r="35" spans="1:5" x14ac:dyDescent="0.25">
      <c r="A35" s="159" t="s">
        <v>165</v>
      </c>
      <c r="B35" s="158" t="s">
        <v>166</v>
      </c>
      <c r="C35" s="161" t="s">
        <v>161</v>
      </c>
      <c r="D35" s="161" t="s">
        <v>80</v>
      </c>
      <c r="E35" s="161" t="s">
        <v>162</v>
      </c>
    </row>
    <row r="36" spans="1:5" x14ac:dyDescent="0.25">
      <c r="A36" s="159" t="s">
        <v>167</v>
      </c>
      <c r="B36" s="158" t="s">
        <v>168</v>
      </c>
      <c r="C36" s="161" t="s">
        <v>158</v>
      </c>
      <c r="D36" s="161" t="s">
        <v>80</v>
      </c>
      <c r="E36" s="161" t="s">
        <v>92</v>
      </c>
    </row>
    <row r="37" spans="1:5" x14ac:dyDescent="0.25">
      <c r="A37" s="159" t="s">
        <v>169</v>
      </c>
      <c r="B37" s="158" t="s">
        <v>170</v>
      </c>
      <c r="C37" s="161" t="s">
        <v>161</v>
      </c>
      <c r="D37" s="161" t="s">
        <v>80</v>
      </c>
      <c r="E37" s="161" t="s">
        <v>162</v>
      </c>
    </row>
    <row r="38" spans="1:5" x14ac:dyDescent="0.25">
      <c r="A38" s="159" t="s">
        <v>171</v>
      </c>
      <c r="B38" s="158" t="s">
        <v>172</v>
      </c>
      <c r="C38" s="161" t="s">
        <v>158</v>
      </c>
      <c r="D38" s="161" t="s">
        <v>80</v>
      </c>
      <c r="E38" s="161" t="s">
        <v>162</v>
      </c>
    </row>
    <row r="39" spans="1:5" x14ac:dyDescent="0.25">
      <c r="A39" s="159" t="s">
        <v>173</v>
      </c>
      <c r="B39" s="158" t="s">
        <v>174</v>
      </c>
      <c r="C39" s="161" t="s">
        <v>161</v>
      </c>
      <c r="D39" s="161" t="s">
        <v>80</v>
      </c>
      <c r="E39" s="161" t="s">
        <v>162</v>
      </c>
    </row>
    <row r="40" spans="1:5" x14ac:dyDescent="0.25">
      <c r="A40" s="159" t="s">
        <v>175</v>
      </c>
      <c r="B40" s="158" t="s">
        <v>176</v>
      </c>
      <c r="C40" s="161" t="s">
        <v>80</v>
      </c>
      <c r="D40" s="161" t="s">
        <v>80</v>
      </c>
      <c r="E40" s="161" t="s">
        <v>177</v>
      </c>
    </row>
    <row r="41" spans="1:5" x14ac:dyDescent="0.25">
      <c r="A41" s="159" t="s">
        <v>178</v>
      </c>
      <c r="B41" s="158" t="s">
        <v>179</v>
      </c>
      <c r="C41" s="161" t="s">
        <v>180</v>
      </c>
      <c r="D41" s="161" t="s">
        <v>80</v>
      </c>
      <c r="E41" s="161" t="s">
        <v>181</v>
      </c>
    </row>
    <row r="42" spans="1:5" x14ac:dyDescent="0.25">
      <c r="A42" s="159" t="s">
        <v>182</v>
      </c>
      <c r="B42" s="158" t="s">
        <v>179</v>
      </c>
      <c r="C42" s="161" t="s">
        <v>180</v>
      </c>
      <c r="D42" s="161" t="s">
        <v>80</v>
      </c>
      <c r="E42" s="161" t="s">
        <v>183</v>
      </c>
    </row>
    <row r="43" spans="1:5" x14ac:dyDescent="0.25">
      <c r="A43" s="159" t="s">
        <v>11</v>
      </c>
      <c r="B43" s="158" t="s">
        <v>184</v>
      </c>
      <c r="C43" s="161" t="s">
        <v>185</v>
      </c>
      <c r="D43" s="161" t="s">
        <v>80</v>
      </c>
      <c r="E43" s="161" t="s">
        <v>81</v>
      </c>
    </row>
    <row r="44" spans="1:5" x14ac:dyDescent="0.25">
      <c r="A44" s="159" t="s">
        <v>186</v>
      </c>
      <c r="B44" s="158" t="s">
        <v>187</v>
      </c>
      <c r="C44" s="161" t="s">
        <v>185</v>
      </c>
      <c r="D44" s="161" t="s">
        <v>80</v>
      </c>
      <c r="E44" s="161" t="s">
        <v>81</v>
      </c>
    </row>
    <row r="45" spans="1:5" x14ac:dyDescent="0.25">
      <c r="A45" s="159" t="s">
        <v>188</v>
      </c>
      <c r="B45" s="158" t="s">
        <v>189</v>
      </c>
      <c r="C45" s="161" t="s">
        <v>190</v>
      </c>
      <c r="D45" s="161" t="s">
        <v>80</v>
      </c>
      <c r="E45" s="161" t="s">
        <v>81</v>
      </c>
    </row>
    <row r="46" spans="1:5" x14ac:dyDescent="0.25">
      <c r="A46" s="159" t="s">
        <v>191</v>
      </c>
      <c r="B46" s="158" t="s">
        <v>192</v>
      </c>
      <c r="C46" s="161" t="s">
        <v>193</v>
      </c>
      <c r="D46" s="161" t="s">
        <v>194</v>
      </c>
      <c r="E46" s="161" t="s">
        <v>109</v>
      </c>
    </row>
    <row r="47" spans="1:5" x14ac:dyDescent="0.25">
      <c r="A47" s="159" t="s">
        <v>195</v>
      </c>
      <c r="B47" s="158" t="s">
        <v>192</v>
      </c>
      <c r="C47" s="161" t="s">
        <v>193</v>
      </c>
      <c r="D47" s="161" t="s">
        <v>196</v>
      </c>
      <c r="E47" s="161" t="s">
        <v>109</v>
      </c>
    </row>
    <row r="48" spans="1:5" x14ac:dyDescent="0.25">
      <c r="A48" s="159" t="s">
        <v>197</v>
      </c>
      <c r="B48" s="158" t="s">
        <v>198</v>
      </c>
      <c r="C48" s="161" t="s">
        <v>80</v>
      </c>
      <c r="D48" s="161" t="s">
        <v>147</v>
      </c>
      <c r="E48" s="161" t="s">
        <v>98</v>
      </c>
    </row>
    <row r="49" spans="1:5" x14ac:dyDescent="0.25">
      <c r="A49" s="159" t="s">
        <v>199</v>
      </c>
      <c r="B49" s="158" t="s">
        <v>198</v>
      </c>
      <c r="C49" s="161" t="s">
        <v>80</v>
      </c>
      <c r="D49" s="161" t="s">
        <v>143</v>
      </c>
      <c r="E49" s="161" t="s">
        <v>98</v>
      </c>
    </row>
    <row r="50" spans="1:5" x14ac:dyDescent="0.25">
      <c r="A50" s="159" t="s">
        <v>200</v>
      </c>
      <c r="B50" s="158" t="s">
        <v>201</v>
      </c>
      <c r="C50" s="161" t="s">
        <v>202</v>
      </c>
      <c r="D50" s="161" t="s">
        <v>147</v>
      </c>
      <c r="E50" s="161" t="s">
        <v>102</v>
      </c>
    </row>
    <row r="51" spans="1:5" x14ac:dyDescent="0.25">
      <c r="A51" s="159" t="s">
        <v>203</v>
      </c>
      <c r="B51" s="158" t="s">
        <v>204</v>
      </c>
      <c r="C51" s="161" t="s">
        <v>205</v>
      </c>
      <c r="D51" s="161" t="s">
        <v>147</v>
      </c>
      <c r="E51" s="161" t="s">
        <v>102</v>
      </c>
    </row>
    <row r="52" spans="1:5" x14ac:dyDescent="0.25">
      <c r="A52" s="159" t="s">
        <v>206</v>
      </c>
      <c r="B52" s="158" t="s">
        <v>207</v>
      </c>
      <c r="C52" s="161" t="s">
        <v>205</v>
      </c>
      <c r="D52" s="161" t="s">
        <v>147</v>
      </c>
      <c r="E52" s="161" t="s">
        <v>102</v>
      </c>
    </row>
    <row r="53" spans="1:5" x14ac:dyDescent="0.25">
      <c r="A53" s="159" t="s">
        <v>208</v>
      </c>
      <c r="B53" s="158" t="s">
        <v>209</v>
      </c>
      <c r="C53" s="161" t="s">
        <v>202</v>
      </c>
      <c r="D53" s="161" t="s">
        <v>147</v>
      </c>
      <c r="E53" s="161" t="s">
        <v>102</v>
      </c>
    </row>
    <row r="54" spans="1:5" x14ac:dyDescent="0.25">
      <c r="A54" s="159" t="s">
        <v>210</v>
      </c>
      <c r="B54" s="158" t="s">
        <v>211</v>
      </c>
      <c r="C54" s="161" t="s">
        <v>80</v>
      </c>
      <c r="D54" s="161" t="s">
        <v>141</v>
      </c>
      <c r="E54" s="161" t="s">
        <v>212</v>
      </c>
    </row>
    <row r="55" spans="1:5" x14ac:dyDescent="0.25">
      <c r="A55" s="159" t="s">
        <v>213</v>
      </c>
      <c r="B55" s="158" t="s">
        <v>211</v>
      </c>
      <c r="C55" s="161" t="s">
        <v>80</v>
      </c>
      <c r="D55" s="161" t="s">
        <v>147</v>
      </c>
      <c r="E55" s="161" t="s">
        <v>212</v>
      </c>
    </row>
    <row r="56" spans="1:5" x14ac:dyDescent="0.25">
      <c r="A56" s="159" t="s">
        <v>214</v>
      </c>
      <c r="B56" s="158" t="s">
        <v>211</v>
      </c>
      <c r="C56" s="161" t="s">
        <v>80</v>
      </c>
      <c r="D56" s="161" t="s">
        <v>143</v>
      </c>
      <c r="E56" s="161" t="s">
        <v>212</v>
      </c>
    </row>
    <row r="57" spans="1:5" x14ac:dyDescent="0.25">
      <c r="A57" s="159" t="s">
        <v>215</v>
      </c>
      <c r="B57" s="158" t="s">
        <v>211</v>
      </c>
      <c r="C57" s="161" t="s">
        <v>80</v>
      </c>
      <c r="D57" s="161" t="s">
        <v>151</v>
      </c>
      <c r="E57" s="161" t="s">
        <v>212</v>
      </c>
    </row>
    <row r="58" spans="1:5" x14ac:dyDescent="0.25">
      <c r="A58" s="159" t="s">
        <v>216</v>
      </c>
      <c r="B58" s="158" t="s">
        <v>217</v>
      </c>
      <c r="C58" s="161" t="s">
        <v>218</v>
      </c>
      <c r="D58" s="161" t="s">
        <v>141</v>
      </c>
      <c r="E58" s="161" t="s">
        <v>219</v>
      </c>
    </row>
    <row r="59" spans="1:5" x14ac:dyDescent="0.25">
      <c r="A59" s="159" t="s">
        <v>220</v>
      </c>
      <c r="B59" s="158" t="s">
        <v>217</v>
      </c>
      <c r="C59" s="161" t="s">
        <v>218</v>
      </c>
      <c r="D59" s="161" t="s">
        <v>147</v>
      </c>
      <c r="E59" s="161" t="s">
        <v>219</v>
      </c>
    </row>
    <row r="60" spans="1:5" x14ac:dyDescent="0.25">
      <c r="A60" s="159" t="s">
        <v>221</v>
      </c>
      <c r="B60" s="158" t="s">
        <v>217</v>
      </c>
      <c r="C60" s="161" t="s">
        <v>218</v>
      </c>
      <c r="D60" s="161" t="s">
        <v>143</v>
      </c>
      <c r="E60" s="161" t="s">
        <v>219</v>
      </c>
    </row>
    <row r="61" spans="1:5" x14ac:dyDescent="0.25">
      <c r="A61" s="159" t="s">
        <v>222</v>
      </c>
      <c r="B61" s="158" t="s">
        <v>217</v>
      </c>
      <c r="C61" s="161" t="s">
        <v>218</v>
      </c>
      <c r="D61" s="161" t="s">
        <v>151</v>
      </c>
      <c r="E61" s="161" t="s">
        <v>219</v>
      </c>
    </row>
    <row r="62" spans="1:5" x14ac:dyDescent="0.25">
      <c r="A62" s="159" t="s">
        <v>223</v>
      </c>
      <c r="B62" s="158" t="s">
        <v>224</v>
      </c>
      <c r="C62" s="161" t="s">
        <v>225</v>
      </c>
      <c r="D62" s="161" t="s">
        <v>147</v>
      </c>
      <c r="E62" s="161" t="s">
        <v>219</v>
      </c>
    </row>
    <row r="63" spans="1:5" x14ac:dyDescent="0.25">
      <c r="A63" s="159" t="s">
        <v>226</v>
      </c>
      <c r="B63" s="158" t="s">
        <v>224</v>
      </c>
      <c r="C63" s="161" t="s">
        <v>225</v>
      </c>
      <c r="D63" s="161" t="s">
        <v>141</v>
      </c>
      <c r="E63" s="161" t="s">
        <v>219</v>
      </c>
    </row>
    <row r="64" spans="1:5" x14ac:dyDescent="0.25">
      <c r="A64" s="159" t="s">
        <v>227</v>
      </c>
      <c r="B64" s="158" t="s">
        <v>228</v>
      </c>
      <c r="C64" s="161" t="s">
        <v>229</v>
      </c>
      <c r="D64" s="161" t="s">
        <v>80</v>
      </c>
      <c r="E64" s="161" t="s">
        <v>230</v>
      </c>
    </row>
    <row r="65" spans="1:5" x14ac:dyDescent="0.25">
      <c r="A65" s="159" t="s">
        <v>231</v>
      </c>
      <c r="B65" s="158" t="s">
        <v>232</v>
      </c>
      <c r="C65" s="161" t="s">
        <v>80</v>
      </c>
      <c r="D65" s="161" t="s">
        <v>80</v>
      </c>
      <c r="E65" s="161" t="s">
        <v>233</v>
      </c>
    </row>
    <row r="66" spans="1:5" x14ac:dyDescent="0.25">
      <c r="A66" s="159" t="s">
        <v>234</v>
      </c>
      <c r="B66" s="158" t="s">
        <v>228</v>
      </c>
      <c r="C66" s="161" t="s">
        <v>235</v>
      </c>
      <c r="D66" s="161" t="s">
        <v>80</v>
      </c>
      <c r="E66" s="161" t="s">
        <v>85</v>
      </c>
    </row>
    <row r="67" spans="1:5" x14ac:dyDescent="0.25">
      <c r="A67" s="159" t="s">
        <v>236</v>
      </c>
      <c r="B67" s="158" t="s">
        <v>237</v>
      </c>
      <c r="C67" s="161" t="s">
        <v>238</v>
      </c>
      <c r="D67" s="161" t="s">
        <v>80</v>
      </c>
      <c r="E67" s="161" t="s">
        <v>177</v>
      </c>
    </row>
    <row r="68" spans="1:5" x14ac:dyDescent="0.25">
      <c r="A68" s="159" t="s">
        <v>239</v>
      </c>
      <c r="B68" s="158" t="s">
        <v>240</v>
      </c>
      <c r="C68" s="161" t="s">
        <v>80</v>
      </c>
      <c r="D68" s="161" t="s">
        <v>80</v>
      </c>
      <c r="E68" s="161" t="s">
        <v>177</v>
      </c>
    </row>
    <row r="69" spans="1:5" x14ac:dyDescent="0.25">
      <c r="A69" s="159" t="s">
        <v>10</v>
      </c>
      <c r="B69" s="158" t="s">
        <v>241</v>
      </c>
      <c r="C69" s="161" t="s">
        <v>242</v>
      </c>
      <c r="D69" s="161" t="s">
        <v>80</v>
      </c>
      <c r="E69" s="161" t="s">
        <v>81</v>
      </c>
    </row>
    <row r="70" spans="1:5" x14ac:dyDescent="0.25">
      <c r="A70" s="159" t="s">
        <v>51</v>
      </c>
      <c r="B70" s="158" t="s">
        <v>243</v>
      </c>
      <c r="C70" s="161" t="s">
        <v>190</v>
      </c>
      <c r="D70" s="161" t="s">
        <v>80</v>
      </c>
      <c r="E70" s="161" t="s">
        <v>81</v>
      </c>
    </row>
    <row r="71" spans="1:5" x14ac:dyDescent="0.25">
      <c r="A71" s="159" t="s">
        <v>244</v>
      </c>
      <c r="B71" s="158" t="s">
        <v>245</v>
      </c>
      <c r="C71" s="161" t="s">
        <v>246</v>
      </c>
      <c r="D71" s="161" t="s">
        <v>141</v>
      </c>
      <c r="E71" s="161" t="s">
        <v>92</v>
      </c>
    </row>
    <row r="72" spans="1:5" x14ac:dyDescent="0.25">
      <c r="A72" s="159" t="s">
        <v>247</v>
      </c>
      <c r="B72" s="158" t="s">
        <v>248</v>
      </c>
      <c r="C72" s="161" t="s">
        <v>249</v>
      </c>
      <c r="D72" s="161">
        <v>9</v>
      </c>
      <c r="E72" s="161" t="s">
        <v>250</v>
      </c>
    </row>
    <row r="73" spans="1:5" x14ac:dyDescent="0.25">
      <c r="A73" s="159" t="s">
        <v>251</v>
      </c>
      <c r="B73" s="158" t="s">
        <v>248</v>
      </c>
      <c r="C73" s="161" t="s">
        <v>252</v>
      </c>
      <c r="D73" s="161">
        <v>8</v>
      </c>
      <c r="E73" s="161" t="s">
        <v>253</v>
      </c>
    </row>
    <row r="74" spans="1:5" x14ac:dyDescent="0.25">
      <c r="A74" s="159" t="s">
        <v>254</v>
      </c>
      <c r="B74" s="158" t="s">
        <v>255</v>
      </c>
      <c r="C74" s="161" t="s">
        <v>256</v>
      </c>
      <c r="D74" s="161" t="s">
        <v>257</v>
      </c>
      <c r="E74" s="161" t="s">
        <v>258</v>
      </c>
    </row>
    <row r="75" spans="1:5" x14ac:dyDescent="0.25">
      <c r="A75" s="159" t="s">
        <v>259</v>
      </c>
      <c r="B75" s="158" t="s">
        <v>260</v>
      </c>
      <c r="C75" s="161" t="s">
        <v>261</v>
      </c>
      <c r="D75" s="161" t="s">
        <v>262</v>
      </c>
      <c r="E75" s="161" t="s">
        <v>258</v>
      </c>
    </row>
    <row r="76" spans="1:5" x14ac:dyDescent="0.25">
      <c r="A76" s="159" t="s">
        <v>263</v>
      </c>
      <c r="B76" s="158" t="s">
        <v>264</v>
      </c>
      <c r="C76" s="161" t="s">
        <v>256</v>
      </c>
      <c r="D76" s="161" t="s">
        <v>265</v>
      </c>
      <c r="E76" s="161" t="s">
        <v>133</v>
      </c>
    </row>
    <row r="77" spans="1:5" x14ac:dyDescent="0.25">
      <c r="A77" s="159" t="s">
        <v>266</v>
      </c>
      <c r="B77" s="158" t="s">
        <v>267</v>
      </c>
      <c r="C77" s="161" t="s">
        <v>122</v>
      </c>
      <c r="D77" s="161" t="s">
        <v>262</v>
      </c>
      <c r="E77" s="161" t="s">
        <v>133</v>
      </c>
    </row>
    <row r="78" spans="1:5" x14ac:dyDescent="0.25">
      <c r="A78" s="159" t="s">
        <v>14</v>
      </c>
      <c r="B78" s="158" t="s">
        <v>268</v>
      </c>
      <c r="C78" s="161" t="s">
        <v>269</v>
      </c>
      <c r="D78" s="161" t="s">
        <v>265</v>
      </c>
      <c r="E78" s="161" t="s">
        <v>270</v>
      </c>
    </row>
    <row r="79" spans="1:5" x14ac:dyDescent="0.25">
      <c r="A79" s="159" t="s">
        <v>271</v>
      </c>
      <c r="B79" s="158" t="s">
        <v>272</v>
      </c>
      <c r="C79" s="161" t="s">
        <v>273</v>
      </c>
      <c r="D79" s="161" t="s">
        <v>143</v>
      </c>
      <c r="E79" s="161" t="s">
        <v>274</v>
      </c>
    </row>
    <row r="80" spans="1:5" x14ac:dyDescent="0.25">
      <c r="A80" s="159" t="s">
        <v>8</v>
      </c>
      <c r="B80" s="158" t="s">
        <v>275</v>
      </c>
      <c r="C80" s="161" t="s">
        <v>273</v>
      </c>
      <c r="D80" s="161" t="s">
        <v>265</v>
      </c>
      <c r="E80" s="161" t="s">
        <v>274</v>
      </c>
    </row>
    <row r="81" spans="1:5" x14ac:dyDescent="0.25">
      <c r="A81" s="159" t="s">
        <v>276</v>
      </c>
      <c r="B81" s="158" t="s">
        <v>277</v>
      </c>
      <c r="C81" s="161" t="s">
        <v>261</v>
      </c>
      <c r="D81" s="161" t="s">
        <v>147</v>
      </c>
      <c r="E81" s="161" t="s">
        <v>133</v>
      </c>
    </row>
    <row r="82" spans="1:5" x14ac:dyDescent="0.25">
      <c r="A82" s="159" t="s">
        <v>13</v>
      </c>
      <c r="B82" s="158" t="s">
        <v>278</v>
      </c>
      <c r="C82" s="161" t="s">
        <v>256</v>
      </c>
      <c r="D82" s="161" t="s">
        <v>279</v>
      </c>
      <c r="E82" s="161" t="s">
        <v>280</v>
      </c>
    </row>
    <row r="83" spans="1:5" x14ac:dyDescent="0.25">
      <c r="A83" s="159" t="s">
        <v>281</v>
      </c>
      <c r="B83" s="158" t="s">
        <v>282</v>
      </c>
      <c r="C83" s="161" t="s">
        <v>256</v>
      </c>
      <c r="D83" s="161" t="s">
        <v>283</v>
      </c>
      <c r="E83" s="161" t="s">
        <v>280</v>
      </c>
    </row>
    <row r="84" spans="1:5" x14ac:dyDescent="0.25">
      <c r="A84" s="159" t="s">
        <v>284</v>
      </c>
      <c r="B84" s="158" t="s">
        <v>285</v>
      </c>
      <c r="C84" s="161" t="s">
        <v>256</v>
      </c>
      <c r="D84" s="161" t="s">
        <v>143</v>
      </c>
      <c r="E84" s="161" t="s">
        <v>286</v>
      </c>
    </row>
    <row r="85" spans="1:5" x14ac:dyDescent="0.25">
      <c r="A85" s="159" t="s">
        <v>287</v>
      </c>
      <c r="B85" s="158" t="s">
        <v>288</v>
      </c>
      <c r="C85" s="161" t="s">
        <v>289</v>
      </c>
      <c r="D85" s="161">
        <v>8.5</v>
      </c>
      <c r="E85" s="161" t="s">
        <v>290</v>
      </c>
    </row>
    <row r="86" spans="1:5" x14ac:dyDescent="0.25">
      <c r="A86" s="159" t="s">
        <v>291</v>
      </c>
      <c r="B86" s="158" t="s">
        <v>288</v>
      </c>
      <c r="C86" s="161" t="s">
        <v>289</v>
      </c>
      <c r="D86" s="161">
        <v>9.5</v>
      </c>
      <c r="E86" s="161" t="s">
        <v>290</v>
      </c>
    </row>
    <row r="87" spans="1:5" x14ac:dyDescent="0.25">
      <c r="A87" s="159" t="s">
        <v>292</v>
      </c>
      <c r="B87" s="158" t="s">
        <v>293</v>
      </c>
      <c r="C87" s="161" t="s">
        <v>80</v>
      </c>
      <c r="D87" s="161" t="s">
        <v>80</v>
      </c>
      <c r="E87" s="161" t="s">
        <v>233</v>
      </c>
    </row>
    <row r="88" spans="1:5" x14ac:dyDescent="0.25">
      <c r="A88" s="159" t="s">
        <v>294</v>
      </c>
      <c r="B88" s="158" t="s">
        <v>295</v>
      </c>
      <c r="C88" s="161" t="s">
        <v>80</v>
      </c>
      <c r="D88" s="161" t="s">
        <v>80</v>
      </c>
      <c r="E88" s="161" t="s">
        <v>81</v>
      </c>
    </row>
    <row r="89" spans="1:5" x14ac:dyDescent="0.25">
      <c r="A89" s="159" t="s">
        <v>17</v>
      </c>
      <c r="B89" s="158" t="s">
        <v>296</v>
      </c>
      <c r="C89" s="161" t="s">
        <v>297</v>
      </c>
      <c r="D89" s="161" t="s">
        <v>80</v>
      </c>
      <c r="E89" s="161" t="s">
        <v>81</v>
      </c>
    </row>
    <row r="90" spans="1:5" x14ac:dyDescent="0.25">
      <c r="A90" s="159" t="s">
        <v>298</v>
      </c>
      <c r="B90" s="158" t="s">
        <v>299</v>
      </c>
      <c r="C90" s="161" t="s">
        <v>80</v>
      </c>
      <c r="D90" s="161" t="s">
        <v>80</v>
      </c>
      <c r="E90" s="161" t="s">
        <v>212</v>
      </c>
    </row>
    <row r="91" spans="1:5" x14ac:dyDescent="0.25">
      <c r="A91" s="159" t="s">
        <v>12</v>
      </c>
      <c r="B91" s="158" t="s">
        <v>300</v>
      </c>
      <c r="C91" s="161" t="s">
        <v>301</v>
      </c>
      <c r="D91" s="161" t="s">
        <v>143</v>
      </c>
      <c r="E91" s="161" t="s">
        <v>133</v>
      </c>
    </row>
    <row r="92" spans="1:5" x14ac:dyDescent="0.25">
      <c r="A92" s="159" t="s">
        <v>302</v>
      </c>
      <c r="B92" s="158" t="s">
        <v>303</v>
      </c>
      <c r="C92" s="161" t="s">
        <v>301</v>
      </c>
      <c r="D92" s="161" t="s">
        <v>151</v>
      </c>
      <c r="E92" s="161" t="s">
        <v>133</v>
      </c>
    </row>
    <row r="93" spans="1:5" x14ac:dyDescent="0.25">
      <c r="A93" s="159" t="s">
        <v>304</v>
      </c>
      <c r="B93" s="158" t="s">
        <v>305</v>
      </c>
      <c r="C93" s="161" t="s">
        <v>301</v>
      </c>
      <c r="D93" s="161" t="s">
        <v>147</v>
      </c>
      <c r="E93" s="161" t="s">
        <v>258</v>
      </c>
    </row>
    <row r="94" spans="1:5" x14ac:dyDescent="0.25">
      <c r="A94" s="159" t="s">
        <v>306</v>
      </c>
      <c r="B94" s="158" t="s">
        <v>307</v>
      </c>
      <c r="C94" s="161" t="s">
        <v>301</v>
      </c>
      <c r="D94" s="161" t="s">
        <v>308</v>
      </c>
      <c r="E94" s="161" t="s">
        <v>258</v>
      </c>
    </row>
    <row r="95" spans="1:5" x14ac:dyDescent="0.25">
      <c r="A95" s="159" t="s">
        <v>309</v>
      </c>
      <c r="B95" s="158" t="s">
        <v>310</v>
      </c>
      <c r="C95" s="161" t="s">
        <v>301</v>
      </c>
      <c r="D95" s="161" t="s">
        <v>151</v>
      </c>
      <c r="E95" s="161" t="s">
        <v>258</v>
      </c>
    </row>
    <row r="96" spans="1:5" x14ac:dyDescent="0.25">
      <c r="A96" s="159" t="s">
        <v>311</v>
      </c>
      <c r="B96" s="158" t="s">
        <v>312</v>
      </c>
      <c r="C96" s="161" t="s">
        <v>225</v>
      </c>
      <c r="D96" s="161" t="s">
        <v>147</v>
      </c>
      <c r="E96" s="161" t="s">
        <v>219</v>
      </c>
    </row>
    <row r="97" spans="1:5" x14ac:dyDescent="0.25">
      <c r="A97" s="159" t="s">
        <v>313</v>
      </c>
      <c r="B97" s="158" t="s">
        <v>314</v>
      </c>
      <c r="C97" s="161" t="s">
        <v>315</v>
      </c>
      <c r="D97" s="161" t="s">
        <v>80</v>
      </c>
      <c r="E97" s="161" t="s">
        <v>270</v>
      </c>
    </row>
    <row r="98" spans="1:5" x14ac:dyDescent="0.25">
      <c r="A98" s="159" t="s">
        <v>316</v>
      </c>
      <c r="B98" s="158" t="s">
        <v>317</v>
      </c>
      <c r="C98" s="161" t="s">
        <v>318</v>
      </c>
      <c r="D98" s="161" t="s">
        <v>80</v>
      </c>
      <c r="E98" s="161" t="s">
        <v>212</v>
      </c>
    </row>
    <row r="99" spans="1:5" x14ac:dyDescent="0.25">
      <c r="A99" s="159" t="s">
        <v>319</v>
      </c>
      <c r="B99" s="158" t="s">
        <v>320</v>
      </c>
      <c r="C99" s="161" t="s">
        <v>321</v>
      </c>
      <c r="D99" s="161" t="s">
        <v>80</v>
      </c>
      <c r="E99" s="161" t="s">
        <v>212</v>
      </c>
    </row>
    <row r="100" spans="1:5" x14ac:dyDescent="0.25">
      <c r="A100" s="159" t="s">
        <v>322</v>
      </c>
      <c r="B100" s="158" t="s">
        <v>323</v>
      </c>
      <c r="C100" s="161" t="s">
        <v>324</v>
      </c>
      <c r="D100" s="161" t="s">
        <v>80</v>
      </c>
      <c r="E100" s="161" t="s">
        <v>81</v>
      </c>
    </row>
    <row r="101" spans="1:5" x14ac:dyDescent="0.25">
      <c r="A101" s="159" t="s">
        <v>325</v>
      </c>
      <c r="B101" s="158" t="s">
        <v>326</v>
      </c>
      <c r="C101" s="161" t="s">
        <v>327</v>
      </c>
      <c r="D101" s="161" t="s">
        <v>80</v>
      </c>
      <c r="E101" s="161" t="s">
        <v>81</v>
      </c>
    </row>
    <row r="102" spans="1:5" x14ac:dyDescent="0.25">
      <c r="A102" s="159" t="s">
        <v>328</v>
      </c>
      <c r="B102" s="158" t="s">
        <v>329</v>
      </c>
      <c r="C102" s="161" t="s">
        <v>330</v>
      </c>
      <c r="D102" s="161" t="s">
        <v>141</v>
      </c>
      <c r="E102" s="161" t="s">
        <v>212</v>
      </c>
    </row>
    <row r="103" spans="1:5" x14ac:dyDescent="0.25">
      <c r="A103" s="159" t="s">
        <v>331</v>
      </c>
      <c r="B103" s="158" t="s">
        <v>329</v>
      </c>
      <c r="C103" s="161" t="s">
        <v>330</v>
      </c>
      <c r="D103" s="161" t="s">
        <v>143</v>
      </c>
      <c r="E103" s="161" t="s">
        <v>212</v>
      </c>
    </row>
    <row r="104" spans="1:5" x14ac:dyDescent="0.25">
      <c r="A104" s="159" t="s">
        <v>332</v>
      </c>
      <c r="B104" s="158" t="s">
        <v>329</v>
      </c>
      <c r="C104" s="161" t="s">
        <v>330</v>
      </c>
      <c r="D104" s="161" t="s">
        <v>151</v>
      </c>
      <c r="E104" s="161" t="s">
        <v>212</v>
      </c>
    </row>
    <row r="105" spans="1:5" x14ac:dyDescent="0.25">
      <c r="A105" s="159" t="s">
        <v>333</v>
      </c>
      <c r="B105" s="158" t="s">
        <v>329</v>
      </c>
      <c r="C105" s="161" t="s">
        <v>330</v>
      </c>
      <c r="D105" s="161" t="s">
        <v>141</v>
      </c>
      <c r="E105" s="161" t="s">
        <v>212</v>
      </c>
    </row>
    <row r="106" spans="1:5" x14ac:dyDescent="0.25">
      <c r="A106" s="159" t="s">
        <v>334</v>
      </c>
      <c r="B106" s="158" t="s">
        <v>329</v>
      </c>
      <c r="C106" s="161" t="s">
        <v>330</v>
      </c>
      <c r="D106" s="161" t="s">
        <v>147</v>
      </c>
      <c r="E106" s="161" t="s">
        <v>212</v>
      </c>
    </row>
    <row r="107" spans="1:5" x14ac:dyDescent="0.25">
      <c r="A107" s="159" t="s">
        <v>335</v>
      </c>
      <c r="B107" s="158" t="s">
        <v>336</v>
      </c>
      <c r="C107" s="161" t="s">
        <v>80</v>
      </c>
      <c r="D107" s="161" t="s">
        <v>141</v>
      </c>
      <c r="E107" s="161" t="s">
        <v>270</v>
      </c>
    </row>
    <row r="108" spans="1:5" x14ac:dyDescent="0.25">
      <c r="A108" s="159" t="s">
        <v>337</v>
      </c>
      <c r="B108" s="158" t="s">
        <v>336</v>
      </c>
      <c r="C108" s="161" t="s">
        <v>80</v>
      </c>
      <c r="D108" s="161" t="s">
        <v>338</v>
      </c>
      <c r="E108" s="161" t="s">
        <v>270</v>
      </c>
    </row>
    <row r="109" spans="1:5" x14ac:dyDescent="0.25">
      <c r="A109" s="159" t="s">
        <v>339</v>
      </c>
      <c r="B109" s="158" t="s">
        <v>340</v>
      </c>
      <c r="C109" s="161" t="s">
        <v>80</v>
      </c>
      <c r="D109" s="161" t="s">
        <v>147</v>
      </c>
      <c r="E109" s="161" t="s">
        <v>219</v>
      </c>
    </row>
    <row r="110" spans="1:5" x14ac:dyDescent="0.25">
      <c r="A110" s="159" t="s">
        <v>341</v>
      </c>
      <c r="B110" s="158" t="s">
        <v>340</v>
      </c>
      <c r="C110" s="161" t="s">
        <v>80</v>
      </c>
      <c r="D110" s="161" t="s">
        <v>141</v>
      </c>
      <c r="E110" s="161" t="s">
        <v>219</v>
      </c>
    </row>
    <row r="111" spans="1:5" x14ac:dyDescent="0.25">
      <c r="A111" s="159" t="s">
        <v>342</v>
      </c>
      <c r="B111" s="158" t="s">
        <v>340</v>
      </c>
      <c r="C111" s="161" t="s">
        <v>80</v>
      </c>
      <c r="D111" s="161" t="s">
        <v>143</v>
      </c>
      <c r="E111" s="161" t="s">
        <v>219</v>
      </c>
    </row>
    <row r="112" spans="1:5" x14ac:dyDescent="0.25">
      <c r="A112" s="159" t="s">
        <v>343</v>
      </c>
      <c r="B112" s="158" t="s">
        <v>344</v>
      </c>
      <c r="C112" s="161" t="s">
        <v>80</v>
      </c>
      <c r="D112" s="161" t="s">
        <v>147</v>
      </c>
      <c r="E112" s="161" t="s">
        <v>212</v>
      </c>
    </row>
    <row r="113" spans="1:5" x14ac:dyDescent="0.25">
      <c r="A113" s="159" t="s">
        <v>345</v>
      </c>
      <c r="B113" s="158" t="s">
        <v>346</v>
      </c>
      <c r="C113" s="161" t="s">
        <v>80</v>
      </c>
      <c r="D113" s="161" t="s">
        <v>143</v>
      </c>
      <c r="E113" s="161" t="s">
        <v>212</v>
      </c>
    </row>
    <row r="114" spans="1:5" x14ac:dyDescent="0.25">
      <c r="A114" s="159" t="s">
        <v>347</v>
      </c>
      <c r="B114" s="158" t="s">
        <v>348</v>
      </c>
      <c r="C114" s="161" t="s">
        <v>80</v>
      </c>
      <c r="D114" s="161" t="s">
        <v>80</v>
      </c>
      <c r="E114" s="161" t="s">
        <v>349</v>
      </c>
    </row>
    <row r="115" spans="1:5" x14ac:dyDescent="0.25">
      <c r="A115" s="159" t="s">
        <v>350</v>
      </c>
      <c r="B115" s="158" t="s">
        <v>351</v>
      </c>
      <c r="C115" s="161" t="s">
        <v>80</v>
      </c>
      <c r="D115" s="161" t="s">
        <v>80</v>
      </c>
      <c r="E115" s="161" t="s">
        <v>92</v>
      </c>
    </row>
    <row r="116" spans="1:5" x14ac:dyDescent="0.25">
      <c r="A116" s="159" t="s">
        <v>352</v>
      </c>
      <c r="B116" s="158" t="s">
        <v>353</v>
      </c>
      <c r="C116" s="161" t="s">
        <v>354</v>
      </c>
      <c r="D116" s="161" t="s">
        <v>147</v>
      </c>
      <c r="E116" s="161" t="s">
        <v>212</v>
      </c>
    </row>
    <row r="117" spans="1:5" x14ac:dyDescent="0.25">
      <c r="A117" s="159" t="s">
        <v>355</v>
      </c>
      <c r="B117" s="158" t="s">
        <v>356</v>
      </c>
      <c r="C117" s="161" t="s">
        <v>354</v>
      </c>
      <c r="D117" s="161" t="s">
        <v>141</v>
      </c>
      <c r="E117" s="161" t="s">
        <v>212</v>
      </c>
    </row>
    <row r="118" spans="1:5" x14ac:dyDescent="0.25">
      <c r="A118" s="159" t="s">
        <v>357</v>
      </c>
      <c r="B118" s="158" t="s">
        <v>358</v>
      </c>
      <c r="C118" s="161" t="s">
        <v>354</v>
      </c>
      <c r="D118" s="161" t="s">
        <v>143</v>
      </c>
      <c r="E118" s="161" t="s">
        <v>212</v>
      </c>
    </row>
    <row r="119" spans="1:5" x14ac:dyDescent="0.25">
      <c r="A119" s="159" t="s">
        <v>359</v>
      </c>
      <c r="B119" s="158" t="s">
        <v>360</v>
      </c>
      <c r="C119" s="161" t="s">
        <v>354</v>
      </c>
      <c r="D119" s="161" t="s">
        <v>151</v>
      </c>
      <c r="E119" s="161" t="s">
        <v>212</v>
      </c>
    </row>
    <row r="120" spans="1:5" x14ac:dyDescent="0.25">
      <c r="A120" s="159" t="s">
        <v>361</v>
      </c>
      <c r="B120" s="158" t="s">
        <v>353</v>
      </c>
      <c r="C120" s="161" t="s">
        <v>354</v>
      </c>
      <c r="D120" s="161" t="s">
        <v>147</v>
      </c>
      <c r="E120" s="161" t="s">
        <v>212</v>
      </c>
    </row>
    <row r="121" spans="1:5" x14ac:dyDescent="0.25">
      <c r="A121" s="159" t="s">
        <v>362</v>
      </c>
      <c r="B121" s="158" t="s">
        <v>363</v>
      </c>
      <c r="C121" s="161" t="s">
        <v>80</v>
      </c>
      <c r="D121" s="161" t="s">
        <v>80</v>
      </c>
      <c r="E121" s="161" t="s">
        <v>181</v>
      </c>
    </row>
    <row r="122" spans="1:5" x14ac:dyDescent="0.25">
      <c r="A122" s="159" t="s">
        <v>364</v>
      </c>
      <c r="B122" s="158" t="s">
        <v>365</v>
      </c>
      <c r="C122" s="161" t="s">
        <v>80</v>
      </c>
      <c r="D122" s="161" t="s">
        <v>80</v>
      </c>
      <c r="E122" s="161" t="s">
        <v>85</v>
      </c>
    </row>
    <row r="123" spans="1:5" x14ac:dyDescent="0.25">
      <c r="A123" s="159" t="s">
        <v>366</v>
      </c>
      <c r="B123" s="158" t="s">
        <v>367</v>
      </c>
      <c r="C123" s="161" t="s">
        <v>368</v>
      </c>
      <c r="D123" s="161" t="s">
        <v>80</v>
      </c>
      <c r="E123" s="161" t="s">
        <v>81</v>
      </c>
    </row>
    <row r="124" spans="1:5" x14ac:dyDescent="0.25">
      <c r="A124" s="159" t="s">
        <v>15</v>
      </c>
      <c r="B124" s="158" t="s">
        <v>369</v>
      </c>
      <c r="C124" s="161" t="s">
        <v>370</v>
      </c>
      <c r="D124" s="161" t="s">
        <v>80</v>
      </c>
      <c r="E124" s="161" t="s">
        <v>349</v>
      </c>
    </row>
    <row r="125" spans="1:5" x14ac:dyDescent="0.25">
      <c r="A125" s="159" t="s">
        <v>371</v>
      </c>
      <c r="B125" s="158" t="s">
        <v>372</v>
      </c>
      <c r="C125" s="161" t="s">
        <v>80</v>
      </c>
      <c r="D125" s="161" t="s">
        <v>80</v>
      </c>
      <c r="E125" s="161" t="s">
        <v>181</v>
      </c>
    </row>
    <row r="126" spans="1:5" x14ac:dyDescent="0.25">
      <c r="A126" s="159" t="s">
        <v>373</v>
      </c>
      <c r="B126" s="158" t="s">
        <v>374</v>
      </c>
      <c r="C126" s="161" t="s">
        <v>80</v>
      </c>
      <c r="D126" s="161" t="s">
        <v>80</v>
      </c>
      <c r="E126" s="161" t="s">
        <v>177</v>
      </c>
    </row>
    <row r="127" spans="1:5" x14ac:dyDescent="0.25">
      <c r="A127" s="159" t="s">
        <v>375</v>
      </c>
      <c r="B127" s="158" t="s">
        <v>376</v>
      </c>
      <c r="C127" s="161" t="s">
        <v>377</v>
      </c>
      <c r="D127" s="161" t="s">
        <v>80</v>
      </c>
      <c r="E127" s="161" t="s">
        <v>177</v>
      </c>
    </row>
    <row r="128" spans="1:5" x14ac:dyDescent="0.25">
      <c r="A128" s="159" t="s">
        <v>378</v>
      </c>
      <c r="B128" s="158" t="s">
        <v>379</v>
      </c>
      <c r="C128" s="161" t="s">
        <v>80</v>
      </c>
      <c r="D128" s="161" t="s">
        <v>80</v>
      </c>
      <c r="E128" s="161" t="s">
        <v>102</v>
      </c>
    </row>
    <row r="129" spans="1:5" x14ac:dyDescent="0.25">
      <c r="A129" s="159" t="s">
        <v>9</v>
      </c>
      <c r="B129" s="158" t="s">
        <v>380</v>
      </c>
      <c r="C129" s="161" t="s">
        <v>381</v>
      </c>
      <c r="D129" s="161" t="s">
        <v>80</v>
      </c>
      <c r="E129" s="161" t="s">
        <v>92</v>
      </c>
    </row>
    <row r="130" spans="1:5" x14ac:dyDescent="0.25">
      <c r="A130" s="160" t="s">
        <v>382</v>
      </c>
      <c r="B130" s="158" t="s">
        <v>383</v>
      </c>
      <c r="C130" s="161" t="s">
        <v>80</v>
      </c>
      <c r="D130" s="161" t="s">
        <v>80</v>
      </c>
      <c r="E130" s="161" t="s">
        <v>92</v>
      </c>
    </row>
    <row r="131" spans="1:5" x14ac:dyDescent="0.25">
      <c r="A131" s="159" t="s">
        <v>384</v>
      </c>
      <c r="B131" s="158" t="s">
        <v>385</v>
      </c>
      <c r="C131" s="161" t="s">
        <v>301</v>
      </c>
      <c r="D131" s="161" t="s">
        <v>151</v>
      </c>
      <c r="E131" s="161" t="s">
        <v>92</v>
      </c>
    </row>
    <row r="132" spans="1:5" x14ac:dyDescent="0.25">
      <c r="A132" s="159" t="s">
        <v>386</v>
      </c>
      <c r="B132" s="158" t="s">
        <v>387</v>
      </c>
      <c r="C132" s="161" t="s">
        <v>161</v>
      </c>
      <c r="D132" s="161" t="s">
        <v>80</v>
      </c>
      <c r="E132" s="161" t="s">
        <v>92</v>
      </c>
    </row>
    <row r="133" spans="1:5" x14ac:dyDescent="0.25">
      <c r="A133" s="160" t="s">
        <v>388</v>
      </c>
      <c r="B133" s="176" t="s">
        <v>389</v>
      </c>
      <c r="C133" s="177" t="s">
        <v>104</v>
      </c>
      <c r="D133" s="177" t="s">
        <v>80</v>
      </c>
      <c r="E133" s="177" t="s">
        <v>390</v>
      </c>
    </row>
    <row r="134" spans="1:5" x14ac:dyDescent="0.25">
      <c r="A134" s="160" t="s">
        <v>391</v>
      </c>
      <c r="B134" s="176" t="s">
        <v>392</v>
      </c>
      <c r="C134" s="176" t="s">
        <v>393</v>
      </c>
      <c r="D134" s="176" t="s">
        <v>80</v>
      </c>
      <c r="E134" s="176" t="s">
        <v>394</v>
      </c>
    </row>
    <row r="135" spans="1:5" x14ac:dyDescent="0.25">
      <c r="A135" s="160" t="s">
        <v>395</v>
      </c>
      <c r="B135" s="176" t="s">
        <v>396</v>
      </c>
      <c r="C135" s="176" t="s">
        <v>397</v>
      </c>
      <c r="D135" s="176" t="s">
        <v>80</v>
      </c>
      <c r="E135" s="176" t="s">
        <v>80</v>
      </c>
    </row>
    <row r="136" spans="1:5" x14ac:dyDescent="0.25">
      <c r="A136" s="160" t="s">
        <v>398</v>
      </c>
      <c r="B136" s="176" t="s">
        <v>399</v>
      </c>
      <c r="C136" s="176" t="s">
        <v>400</v>
      </c>
      <c r="D136" s="176" t="s">
        <v>143</v>
      </c>
      <c r="E136" s="176" t="s">
        <v>80</v>
      </c>
    </row>
    <row r="137" spans="1:5" x14ac:dyDescent="0.25">
      <c r="A137" s="160" t="s">
        <v>18</v>
      </c>
      <c r="B137" s="176" t="s">
        <v>401</v>
      </c>
      <c r="C137" s="177" t="s">
        <v>101</v>
      </c>
      <c r="D137" s="177" t="s">
        <v>80</v>
      </c>
      <c r="E137" s="177" t="s">
        <v>270</v>
      </c>
    </row>
    <row r="167" spans="2:2" x14ac:dyDescent="0.25">
      <c r="B167" s="64"/>
    </row>
    <row r="290" ht="15" customHeight="1" x14ac:dyDescent="0.25"/>
    <row r="291" ht="15" customHeight="1" x14ac:dyDescent="0.25"/>
    <row r="550" ht="15" customHeight="1" x14ac:dyDescent="0.25"/>
    <row r="551" ht="15" customHeight="1" x14ac:dyDescent="0.25"/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73"/>
  <sheetViews>
    <sheetView showGridLines="0" zoomScaleNormal="100" workbookViewId="0">
      <pane xSplit="9" ySplit="7" topLeftCell="J64" activePane="bottomRight" state="frozen"/>
      <selection pane="topRight" activeCell="K1" sqref="K1"/>
      <selection pane="bottomLeft" activeCell="A8" sqref="A8"/>
      <selection pane="bottomRight" activeCell="K1" sqref="K1"/>
    </sheetView>
  </sheetViews>
  <sheetFormatPr baseColWidth="10" defaultColWidth="11.42578125" defaultRowHeight="15" x14ac:dyDescent="0.25"/>
  <cols>
    <col min="1" max="1" width="0.7109375" customWidth="1"/>
    <col min="2" max="2" width="3.7109375" customWidth="1"/>
    <col min="3" max="3" width="0.5703125" customWidth="1"/>
    <col min="4" max="4" width="12.140625" style="64" customWidth="1"/>
    <col min="5" max="5" width="10.140625" customWidth="1"/>
    <col min="6" max="6" width="15.28515625" customWidth="1"/>
    <col min="7" max="7" width="4.140625" customWidth="1"/>
    <col min="8" max="8" width="8.85546875" customWidth="1"/>
    <col min="9" max="9" width="12.140625" style="79" customWidth="1"/>
    <col min="10" max="10" width="10.85546875" customWidth="1"/>
    <col min="11" max="11" width="12.140625" customWidth="1"/>
    <col min="12" max="12" width="19" customWidth="1"/>
    <col min="13" max="13" width="13.5703125" customWidth="1"/>
    <col min="14" max="15" width="11.85546875" customWidth="1"/>
    <col min="16" max="16" width="9.42578125" customWidth="1"/>
    <col min="17" max="17" width="8.5703125" customWidth="1"/>
    <col min="18" max="18" width="11" customWidth="1"/>
    <col min="19" max="19" width="0.85546875" hidden="1" customWidth="1"/>
    <col min="20" max="20" width="22.28515625" bestFit="1" customWidth="1"/>
    <col min="21" max="21" width="12" customWidth="1"/>
  </cols>
  <sheetData>
    <row r="1" spans="1:20" ht="24.75" customHeight="1" x14ac:dyDescent="0.25">
      <c r="F1" s="2"/>
      <c r="G1" s="3"/>
      <c r="H1" s="4" t="s">
        <v>402</v>
      </c>
      <c r="I1" s="78" t="s">
        <v>403</v>
      </c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4.25" customHeight="1" x14ac:dyDescent="0.25">
      <c r="C2" s="5"/>
      <c r="F2" s="5"/>
      <c r="G2" s="6"/>
      <c r="H2" s="7" t="s">
        <v>404</v>
      </c>
      <c r="I2" s="78" t="s">
        <v>405</v>
      </c>
      <c r="J2" s="5" t="s">
        <v>406</v>
      </c>
      <c r="K2" s="5"/>
      <c r="L2" s="5"/>
      <c r="M2" s="5"/>
      <c r="N2" s="5"/>
      <c r="O2" s="5"/>
      <c r="P2" s="5"/>
      <c r="Q2" s="5"/>
      <c r="R2" s="5"/>
      <c r="S2" s="5"/>
    </row>
    <row r="3" spans="1:20" ht="14.25" customHeight="1" x14ac:dyDescent="0.25">
      <c r="C3" s="8"/>
      <c r="F3" s="8"/>
      <c r="G3" s="9"/>
      <c r="H3" s="10" t="s">
        <v>407</v>
      </c>
      <c r="I3" s="7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7.5" customHeight="1" thickBot="1" x14ac:dyDescent="0.3">
      <c r="D4" s="65"/>
      <c r="E4" s="11"/>
      <c r="F4" s="11"/>
      <c r="G4" s="11"/>
      <c r="H4" s="11"/>
      <c r="S4" s="12"/>
    </row>
    <row r="5" spans="1:20" ht="15" customHeight="1" x14ac:dyDescent="0.25">
      <c r="A5" s="223" t="s">
        <v>408</v>
      </c>
      <c r="B5" s="223"/>
      <c r="C5" s="3"/>
      <c r="D5" s="224" t="s">
        <v>409</v>
      </c>
      <c r="E5" s="224"/>
      <c r="F5" s="224"/>
      <c r="G5" s="224"/>
      <c r="H5" s="224"/>
      <c r="I5" s="225" t="s">
        <v>410</v>
      </c>
      <c r="J5" s="225" t="s">
        <v>411</v>
      </c>
      <c r="K5" s="225" t="s">
        <v>412</v>
      </c>
      <c r="L5" s="204" t="s">
        <v>413</v>
      </c>
      <c r="M5" s="204" t="s">
        <v>414</v>
      </c>
      <c r="N5" s="204" t="s">
        <v>415</v>
      </c>
      <c r="O5" s="204" t="s">
        <v>416</v>
      </c>
      <c r="P5" s="204" t="s">
        <v>417</v>
      </c>
      <c r="Q5" s="204" t="s">
        <v>418</v>
      </c>
      <c r="R5" s="204" t="s">
        <v>419</v>
      </c>
      <c r="S5" s="214" t="s">
        <v>420</v>
      </c>
      <c r="T5" s="214"/>
    </row>
    <row r="6" spans="1:20" ht="12.75" customHeight="1" x14ac:dyDescent="0.25">
      <c r="A6" s="223"/>
      <c r="B6" s="223"/>
      <c r="C6" s="3"/>
      <c r="D6" s="66" t="s">
        <v>421</v>
      </c>
      <c r="E6" s="215" t="s">
        <v>422</v>
      </c>
      <c r="F6" s="215"/>
      <c r="G6" s="13" t="s">
        <v>423</v>
      </c>
      <c r="H6" s="13" t="s">
        <v>424</v>
      </c>
      <c r="I6" s="225"/>
      <c r="J6" s="225"/>
      <c r="K6" s="225"/>
      <c r="L6" s="204"/>
      <c r="M6" s="204"/>
      <c r="N6" s="204"/>
      <c r="O6" s="204"/>
      <c r="P6" s="204"/>
      <c r="Q6" s="204"/>
      <c r="R6" s="204"/>
      <c r="S6" s="214"/>
      <c r="T6" s="214"/>
    </row>
    <row r="7" spans="1:20" ht="1.5" customHeight="1" x14ac:dyDescent="0.25">
      <c r="A7" s="14"/>
      <c r="B7" s="15"/>
      <c r="T7" s="16"/>
    </row>
    <row r="8" spans="1:20" ht="6.75" customHeight="1" x14ac:dyDescent="0.25">
      <c r="A8" s="17"/>
      <c r="B8" s="15"/>
      <c r="T8" s="18"/>
    </row>
    <row r="9" spans="1:20" ht="15" customHeight="1" x14ac:dyDescent="0.25">
      <c r="A9" s="17"/>
      <c r="B9" s="216" t="s">
        <v>425</v>
      </c>
      <c r="C9" s="19"/>
      <c r="D9" s="90" t="s">
        <v>426</v>
      </c>
      <c r="E9" s="217" t="s">
        <v>427</v>
      </c>
      <c r="F9" s="217"/>
      <c r="G9" s="20">
        <v>2</v>
      </c>
      <c r="H9" s="20" t="s">
        <v>428</v>
      </c>
      <c r="I9" s="80" t="s">
        <v>429</v>
      </c>
      <c r="J9" s="21"/>
      <c r="K9" s="21" t="s">
        <v>430</v>
      </c>
      <c r="L9" s="99">
        <v>44664</v>
      </c>
      <c r="M9" s="93">
        <v>931</v>
      </c>
      <c r="N9" s="22"/>
      <c r="O9" s="20"/>
      <c r="P9" s="23"/>
      <c r="Q9" s="23" t="s">
        <v>212</v>
      </c>
      <c r="R9" s="24" t="s">
        <v>431</v>
      </c>
      <c r="S9" s="25"/>
      <c r="T9" s="24" t="s">
        <v>432</v>
      </c>
    </row>
    <row r="10" spans="1:20" ht="15" customHeight="1" x14ac:dyDescent="0.25">
      <c r="A10" s="17"/>
      <c r="B10" s="216"/>
      <c r="C10" s="19"/>
      <c r="D10" s="89" t="s">
        <v>433</v>
      </c>
      <c r="E10" s="211" t="s">
        <v>434</v>
      </c>
      <c r="F10" s="211"/>
      <c r="G10" s="26">
        <v>2</v>
      </c>
      <c r="H10" s="26" t="s">
        <v>428</v>
      </c>
      <c r="I10" s="81" t="s">
        <v>429</v>
      </c>
      <c r="J10" s="27"/>
      <c r="K10" s="114" t="s">
        <v>430</v>
      </c>
      <c r="L10" s="99">
        <v>44664</v>
      </c>
      <c r="M10" s="94">
        <v>579</v>
      </c>
      <c r="N10" s="31"/>
      <c r="O10" s="26"/>
      <c r="P10" s="26"/>
      <c r="Q10" s="32" t="s">
        <v>212</v>
      </c>
      <c r="R10" s="33" t="s">
        <v>431</v>
      </c>
      <c r="S10" s="34"/>
      <c r="T10" s="24" t="s">
        <v>432</v>
      </c>
    </row>
    <row r="11" spans="1:20" ht="15" customHeight="1" x14ac:dyDescent="0.25">
      <c r="A11" s="17"/>
      <c r="B11" s="216"/>
      <c r="C11" s="19"/>
      <c r="D11" s="90" t="s">
        <v>435</v>
      </c>
      <c r="E11" s="213" t="s">
        <v>436</v>
      </c>
      <c r="F11" s="213"/>
      <c r="G11" s="26">
        <v>1</v>
      </c>
      <c r="H11" s="26" t="s">
        <v>428</v>
      </c>
      <c r="I11" s="81" t="s">
        <v>429</v>
      </c>
      <c r="J11" s="27"/>
      <c r="K11" s="114" t="s">
        <v>63</v>
      </c>
      <c r="L11" s="100">
        <v>44677</v>
      </c>
      <c r="M11" s="94">
        <v>995</v>
      </c>
      <c r="N11" s="31"/>
      <c r="O11" s="26"/>
      <c r="P11" s="26"/>
      <c r="Q11" s="32" t="s">
        <v>212</v>
      </c>
      <c r="R11" s="33" t="s">
        <v>431</v>
      </c>
      <c r="S11" s="34"/>
      <c r="T11" s="24" t="s">
        <v>437</v>
      </c>
    </row>
    <row r="12" spans="1:20" ht="15" customHeight="1" x14ac:dyDescent="0.25">
      <c r="A12" s="17"/>
      <c r="B12" s="216"/>
      <c r="C12" s="19"/>
      <c r="D12" s="89" t="s">
        <v>438</v>
      </c>
      <c r="E12" s="205" t="s">
        <v>439</v>
      </c>
      <c r="F12" s="205"/>
      <c r="G12" s="26">
        <v>1</v>
      </c>
      <c r="H12" s="26" t="s">
        <v>428</v>
      </c>
      <c r="I12" s="81" t="s">
        <v>429</v>
      </c>
      <c r="J12" s="27"/>
      <c r="K12" s="114" t="s">
        <v>63</v>
      </c>
      <c r="L12" s="100">
        <v>44677</v>
      </c>
      <c r="M12" s="94">
        <v>995</v>
      </c>
      <c r="N12" s="31"/>
      <c r="O12" s="26"/>
      <c r="P12" s="26"/>
      <c r="Q12" s="32" t="s">
        <v>212</v>
      </c>
      <c r="R12" s="33" t="s">
        <v>431</v>
      </c>
      <c r="S12" s="34"/>
      <c r="T12" s="24" t="s">
        <v>437</v>
      </c>
    </row>
    <row r="13" spans="1:20" ht="15" customHeight="1" x14ac:dyDescent="0.25">
      <c r="A13" s="17"/>
      <c r="B13" s="216"/>
      <c r="C13" s="19"/>
      <c r="D13" s="90" t="s">
        <v>435</v>
      </c>
      <c r="E13" s="213" t="s">
        <v>436</v>
      </c>
      <c r="F13" s="213"/>
      <c r="G13" s="26">
        <v>1</v>
      </c>
      <c r="H13" s="26" t="s">
        <v>428</v>
      </c>
      <c r="I13" s="81" t="s">
        <v>429</v>
      </c>
      <c r="J13" s="27"/>
      <c r="K13" s="114" t="s">
        <v>63</v>
      </c>
      <c r="L13" s="100">
        <v>44678</v>
      </c>
      <c r="M13" s="94">
        <v>647</v>
      </c>
      <c r="N13" s="31"/>
      <c r="O13" s="26"/>
      <c r="P13" s="26"/>
      <c r="Q13" s="32" t="s">
        <v>212</v>
      </c>
      <c r="R13" s="33" t="s">
        <v>431</v>
      </c>
      <c r="S13" s="34"/>
      <c r="T13" s="33" t="s">
        <v>440</v>
      </c>
    </row>
    <row r="14" spans="1:20" ht="15" customHeight="1" x14ac:dyDescent="0.25">
      <c r="A14" s="17"/>
      <c r="B14" s="216"/>
      <c r="C14" s="19"/>
      <c r="D14" s="89" t="s">
        <v>438</v>
      </c>
      <c r="E14" s="205" t="s">
        <v>439</v>
      </c>
      <c r="F14" s="205"/>
      <c r="G14" s="26">
        <v>1</v>
      </c>
      <c r="H14" s="26" t="s">
        <v>428</v>
      </c>
      <c r="I14" s="81" t="s">
        <v>429</v>
      </c>
      <c r="J14" s="27"/>
      <c r="K14" s="27" t="s">
        <v>63</v>
      </c>
      <c r="L14" s="100">
        <v>44678</v>
      </c>
      <c r="M14" s="94">
        <v>647</v>
      </c>
      <c r="N14" s="31"/>
      <c r="O14" s="26"/>
      <c r="P14" s="26"/>
      <c r="Q14" s="32" t="s">
        <v>212</v>
      </c>
      <c r="R14" s="33" t="s">
        <v>431</v>
      </c>
      <c r="S14" s="34"/>
      <c r="T14" s="33" t="s">
        <v>440</v>
      </c>
    </row>
    <row r="15" spans="1:20" ht="15" customHeight="1" x14ac:dyDescent="0.25">
      <c r="A15" s="17"/>
      <c r="B15" s="216"/>
      <c r="C15" s="19"/>
      <c r="D15" s="90" t="s">
        <v>426</v>
      </c>
      <c r="E15" s="217" t="s">
        <v>427</v>
      </c>
      <c r="F15" s="217"/>
      <c r="G15" s="26">
        <v>2</v>
      </c>
      <c r="H15" s="26" t="s">
        <v>428</v>
      </c>
      <c r="I15" s="81" t="s">
        <v>429</v>
      </c>
      <c r="J15" s="27"/>
      <c r="K15" s="27" t="s">
        <v>430</v>
      </c>
      <c r="L15" s="100">
        <v>44681</v>
      </c>
      <c r="M15" s="94" t="s">
        <v>441</v>
      </c>
      <c r="N15" s="31"/>
      <c r="O15" s="26"/>
      <c r="P15" s="26"/>
      <c r="Q15" s="32" t="s">
        <v>212</v>
      </c>
      <c r="R15" s="33" t="s">
        <v>431</v>
      </c>
      <c r="S15" s="34"/>
      <c r="T15" s="24" t="s">
        <v>432</v>
      </c>
    </row>
    <row r="16" spans="1:20" ht="15" customHeight="1" x14ac:dyDescent="0.25">
      <c r="A16" s="17"/>
      <c r="B16" s="216"/>
      <c r="C16" s="19"/>
      <c r="D16" s="89" t="s">
        <v>433</v>
      </c>
      <c r="E16" s="211" t="s">
        <v>434</v>
      </c>
      <c r="F16" s="211"/>
      <c r="G16" s="26">
        <v>2</v>
      </c>
      <c r="H16" s="26" t="s">
        <v>428</v>
      </c>
      <c r="I16" s="81" t="s">
        <v>429</v>
      </c>
      <c r="J16" s="27"/>
      <c r="K16" s="27" t="s">
        <v>430</v>
      </c>
      <c r="L16" s="100">
        <v>44681</v>
      </c>
      <c r="M16" s="94" t="s">
        <v>441</v>
      </c>
      <c r="N16" s="31"/>
      <c r="O16" s="26"/>
      <c r="P16" s="26"/>
      <c r="Q16" s="32" t="s">
        <v>212</v>
      </c>
      <c r="R16" s="33" t="s">
        <v>431</v>
      </c>
      <c r="S16" s="35"/>
      <c r="T16" s="24" t="s">
        <v>432</v>
      </c>
    </row>
    <row r="17" spans="1:23" ht="15" customHeight="1" x14ac:dyDescent="0.25">
      <c r="A17" s="17"/>
      <c r="B17" s="216"/>
      <c r="C17" s="19"/>
      <c r="D17" s="89" t="s">
        <v>442</v>
      </c>
      <c r="E17" s="226" t="s">
        <v>443</v>
      </c>
      <c r="F17" s="226"/>
      <c r="G17" s="36">
        <v>1</v>
      </c>
      <c r="H17" s="36" t="s">
        <v>428</v>
      </c>
      <c r="I17" s="82" t="s">
        <v>429</v>
      </c>
      <c r="J17" s="37"/>
      <c r="K17" s="37" t="s">
        <v>444</v>
      </c>
      <c r="L17" s="100">
        <v>44681</v>
      </c>
      <c r="M17" s="95">
        <v>1008</v>
      </c>
      <c r="N17" s="38"/>
      <c r="O17" s="36"/>
      <c r="P17" s="36"/>
      <c r="Q17" s="39" t="s">
        <v>212</v>
      </c>
      <c r="R17" s="40" t="s">
        <v>431</v>
      </c>
      <c r="S17" s="41"/>
      <c r="T17" s="24" t="s">
        <v>437</v>
      </c>
      <c r="W17" s="42"/>
    </row>
    <row r="18" spans="1:23" ht="5.25" customHeight="1" x14ac:dyDescent="0.25">
      <c r="A18" s="17"/>
      <c r="B18" s="15"/>
      <c r="C18" s="19"/>
      <c r="D18" s="89"/>
      <c r="E18" s="227"/>
      <c r="F18" s="227"/>
      <c r="G18" s="43"/>
      <c r="H18" s="44"/>
      <c r="I18" s="83"/>
      <c r="J18" s="45"/>
      <c r="K18" s="115"/>
      <c r="L18" s="101"/>
      <c r="M18" s="96"/>
      <c r="N18" s="46"/>
      <c r="O18" s="46"/>
      <c r="P18" s="46"/>
      <c r="Q18" s="46"/>
      <c r="R18" s="47"/>
      <c r="S18" s="48"/>
      <c r="T18" s="11"/>
    </row>
    <row r="19" spans="1:23" ht="17.25" customHeight="1" x14ac:dyDescent="0.25">
      <c r="A19" s="17"/>
      <c r="B19" s="228" t="s">
        <v>445</v>
      </c>
      <c r="C19" s="19"/>
      <c r="D19" s="89" t="s">
        <v>433</v>
      </c>
      <c r="E19" s="211" t="s">
        <v>434</v>
      </c>
      <c r="F19" s="211"/>
      <c r="G19" s="20">
        <v>1</v>
      </c>
      <c r="H19" s="20" t="s">
        <v>428</v>
      </c>
      <c r="I19" s="80" t="s">
        <v>429</v>
      </c>
      <c r="J19" s="21"/>
      <c r="K19" s="21" t="s">
        <v>430</v>
      </c>
      <c r="L19" s="99">
        <v>44696</v>
      </c>
      <c r="M19" s="93">
        <v>1088</v>
      </c>
      <c r="N19" s="22"/>
      <c r="O19" s="20"/>
      <c r="P19" s="23"/>
      <c r="Q19" s="23" t="s">
        <v>212</v>
      </c>
      <c r="R19" s="24" t="s">
        <v>431</v>
      </c>
      <c r="S19" s="49"/>
      <c r="T19" s="24" t="s">
        <v>437</v>
      </c>
    </row>
    <row r="20" spans="1:23" ht="17.25" customHeight="1" x14ac:dyDescent="0.25">
      <c r="A20" s="17"/>
      <c r="B20" s="228"/>
      <c r="C20" s="19"/>
      <c r="D20" s="90" t="s">
        <v>426</v>
      </c>
      <c r="E20" s="217" t="s">
        <v>427</v>
      </c>
      <c r="F20" s="217"/>
      <c r="G20" s="26">
        <v>1</v>
      </c>
      <c r="H20" s="26" t="s">
        <v>428</v>
      </c>
      <c r="I20" s="81" t="s">
        <v>429</v>
      </c>
      <c r="J20" s="27"/>
      <c r="K20" s="114" t="s">
        <v>430</v>
      </c>
      <c r="L20" s="99">
        <v>44696</v>
      </c>
      <c r="M20" s="94">
        <v>1088</v>
      </c>
      <c r="N20" s="31"/>
      <c r="O20" s="26"/>
      <c r="P20" s="26"/>
      <c r="Q20" s="32" t="s">
        <v>212</v>
      </c>
      <c r="R20" s="33" t="s">
        <v>431</v>
      </c>
      <c r="S20" s="49"/>
      <c r="T20" s="24" t="s">
        <v>437</v>
      </c>
    </row>
    <row r="21" spans="1:23" ht="17.25" customHeight="1" x14ac:dyDescent="0.25">
      <c r="A21" s="17"/>
      <c r="B21" s="228"/>
      <c r="C21" s="19"/>
      <c r="D21" s="89" t="s">
        <v>438</v>
      </c>
      <c r="E21" s="205" t="s">
        <v>439</v>
      </c>
      <c r="F21" s="205"/>
      <c r="G21" s="26">
        <v>1</v>
      </c>
      <c r="H21" s="26" t="s">
        <v>428</v>
      </c>
      <c r="I21" s="81" t="s">
        <v>429</v>
      </c>
      <c r="J21" s="27"/>
      <c r="K21" s="27" t="s">
        <v>63</v>
      </c>
      <c r="L21" s="100">
        <v>44699</v>
      </c>
      <c r="M21" s="94">
        <v>805</v>
      </c>
      <c r="N21" s="31"/>
      <c r="O21" s="26"/>
      <c r="P21" s="26"/>
      <c r="Q21" s="32" t="s">
        <v>212</v>
      </c>
      <c r="R21" s="33" t="s">
        <v>431</v>
      </c>
      <c r="S21" s="49"/>
      <c r="T21" s="33" t="s">
        <v>440</v>
      </c>
    </row>
    <row r="22" spans="1:23" ht="21.75" customHeight="1" x14ac:dyDescent="0.25">
      <c r="A22" s="17"/>
      <c r="B22" s="228"/>
      <c r="C22" s="19"/>
      <c r="D22" s="90" t="s">
        <v>435</v>
      </c>
      <c r="E22" s="213" t="s">
        <v>436</v>
      </c>
      <c r="F22" s="213"/>
      <c r="G22" s="26">
        <v>1</v>
      </c>
      <c r="H22" s="26" t="s">
        <v>428</v>
      </c>
      <c r="I22" s="81" t="s">
        <v>429</v>
      </c>
      <c r="J22" s="27"/>
      <c r="K22" s="27" t="s">
        <v>63</v>
      </c>
      <c r="L22" s="100">
        <v>44699</v>
      </c>
      <c r="M22" s="94">
        <v>805</v>
      </c>
      <c r="N22" s="31"/>
      <c r="O22" s="26"/>
      <c r="P22" s="26"/>
      <c r="Q22" s="32" t="s">
        <v>212</v>
      </c>
      <c r="R22" s="33" t="s">
        <v>431</v>
      </c>
      <c r="S22" s="49"/>
      <c r="T22" s="33" t="s">
        <v>440</v>
      </c>
    </row>
    <row r="23" spans="1:23" ht="17.25" customHeight="1" x14ac:dyDescent="0.25">
      <c r="A23" s="17"/>
      <c r="B23" s="228"/>
      <c r="C23" s="19"/>
      <c r="D23" s="89" t="s">
        <v>438</v>
      </c>
      <c r="E23" s="205" t="s">
        <v>439</v>
      </c>
      <c r="F23" s="205"/>
      <c r="G23" s="26">
        <v>1</v>
      </c>
      <c r="H23" s="26" t="s">
        <v>428</v>
      </c>
      <c r="I23" s="81" t="s">
        <v>429</v>
      </c>
      <c r="J23" s="27"/>
      <c r="K23" s="27" t="s">
        <v>63</v>
      </c>
      <c r="L23" s="100">
        <v>44703</v>
      </c>
      <c r="M23" s="94">
        <v>1119</v>
      </c>
      <c r="N23" s="31"/>
      <c r="O23" s="26"/>
      <c r="P23" s="26"/>
      <c r="Q23" s="32" t="s">
        <v>212</v>
      </c>
      <c r="R23" s="33" t="s">
        <v>431</v>
      </c>
      <c r="S23" s="49"/>
      <c r="T23" s="24" t="s">
        <v>437</v>
      </c>
    </row>
    <row r="24" spans="1:23" ht="17.25" customHeight="1" x14ac:dyDescent="0.25">
      <c r="A24" s="17"/>
      <c r="B24" s="228"/>
      <c r="C24" s="19"/>
      <c r="D24" s="90" t="s">
        <v>435</v>
      </c>
      <c r="E24" s="206" t="s">
        <v>436</v>
      </c>
      <c r="F24" s="206"/>
      <c r="G24" s="26">
        <v>1</v>
      </c>
      <c r="H24" s="26" t="s">
        <v>428</v>
      </c>
      <c r="I24" s="81" t="s">
        <v>429</v>
      </c>
      <c r="J24" s="27"/>
      <c r="K24" s="27" t="s">
        <v>63</v>
      </c>
      <c r="L24" s="100">
        <v>44703</v>
      </c>
      <c r="M24" s="94">
        <v>1119</v>
      </c>
      <c r="N24" s="31"/>
      <c r="O24" s="26"/>
      <c r="P24" s="26"/>
      <c r="Q24" s="32" t="s">
        <v>212</v>
      </c>
      <c r="R24" s="33" t="s">
        <v>431</v>
      </c>
      <c r="S24" s="50"/>
      <c r="T24" s="24" t="s">
        <v>437</v>
      </c>
    </row>
    <row r="25" spans="1:23" x14ac:dyDescent="0.25">
      <c r="A25" s="17"/>
      <c r="B25" s="228"/>
      <c r="C25" s="19"/>
      <c r="D25" s="108" t="s">
        <v>446</v>
      </c>
      <c r="E25" s="207" t="s">
        <v>447</v>
      </c>
      <c r="F25" s="207"/>
      <c r="G25" s="110">
        <v>2</v>
      </c>
      <c r="H25" s="26" t="s">
        <v>428</v>
      </c>
      <c r="I25" s="81" t="s">
        <v>429</v>
      </c>
      <c r="J25" s="27"/>
      <c r="K25" s="27" t="s">
        <v>63</v>
      </c>
      <c r="L25" s="100">
        <v>44703</v>
      </c>
      <c r="M25" s="94">
        <v>1119</v>
      </c>
      <c r="N25" s="31"/>
      <c r="O25" s="26"/>
      <c r="P25" s="26"/>
      <c r="Q25" s="32" t="s">
        <v>212</v>
      </c>
      <c r="R25" s="33" t="s">
        <v>431</v>
      </c>
      <c r="S25" s="49"/>
      <c r="T25" s="24" t="s">
        <v>437</v>
      </c>
    </row>
    <row r="26" spans="1:23" x14ac:dyDescent="0.25">
      <c r="A26" s="17"/>
      <c r="B26" s="228"/>
      <c r="C26" s="19"/>
      <c r="D26" s="108" t="s">
        <v>446</v>
      </c>
      <c r="E26" s="207" t="s">
        <v>447</v>
      </c>
      <c r="F26" s="207"/>
      <c r="G26" s="110">
        <v>2</v>
      </c>
      <c r="H26" s="26" t="s">
        <v>428</v>
      </c>
      <c r="I26" s="81" t="s">
        <v>429</v>
      </c>
      <c r="J26" s="27"/>
      <c r="K26" s="27" t="s">
        <v>63</v>
      </c>
      <c r="L26" s="100">
        <v>44704</v>
      </c>
      <c r="M26" s="94">
        <v>847</v>
      </c>
      <c r="N26" s="31"/>
      <c r="O26" s="26"/>
      <c r="P26" s="26"/>
      <c r="Q26" s="32" t="s">
        <v>212</v>
      </c>
      <c r="R26" s="33" t="s">
        <v>431</v>
      </c>
      <c r="S26" s="49"/>
      <c r="T26" s="33" t="s">
        <v>440</v>
      </c>
    </row>
    <row r="27" spans="1:23" x14ac:dyDescent="0.25">
      <c r="A27" s="17"/>
      <c r="B27" s="228"/>
      <c r="C27" s="19"/>
      <c r="D27" s="134">
        <v>83132588</v>
      </c>
      <c r="E27" s="208" t="s">
        <v>448</v>
      </c>
      <c r="F27" s="209"/>
      <c r="G27" s="125">
        <v>1</v>
      </c>
      <c r="H27" s="126" t="s">
        <v>428</v>
      </c>
      <c r="I27" s="127" t="s">
        <v>449</v>
      </c>
      <c r="J27" s="128"/>
      <c r="K27" s="128" t="s">
        <v>450</v>
      </c>
      <c r="L27" s="129">
        <v>44688</v>
      </c>
      <c r="M27" s="130">
        <v>1042</v>
      </c>
      <c r="N27" s="131"/>
      <c r="O27" s="126"/>
      <c r="P27" s="126"/>
      <c r="Q27" s="132" t="s">
        <v>212</v>
      </c>
      <c r="R27" s="133" t="s">
        <v>451</v>
      </c>
      <c r="S27" s="49"/>
      <c r="T27" s="124" t="s">
        <v>437</v>
      </c>
    </row>
    <row r="28" spans="1:23" x14ac:dyDescent="0.25">
      <c r="A28" s="17"/>
      <c r="B28" s="228"/>
      <c r="C28" s="3"/>
      <c r="D28" s="109">
        <v>100074653</v>
      </c>
      <c r="E28" s="207" t="s">
        <v>452</v>
      </c>
      <c r="F28" s="207"/>
      <c r="G28" s="111">
        <v>1</v>
      </c>
      <c r="H28" s="36" t="s">
        <v>428</v>
      </c>
      <c r="I28" s="82" t="s">
        <v>453</v>
      </c>
      <c r="J28" s="37"/>
      <c r="K28" s="37" t="s">
        <v>63</v>
      </c>
      <c r="L28" s="102">
        <v>44705</v>
      </c>
      <c r="M28" s="95">
        <v>1125</v>
      </c>
      <c r="N28" s="38"/>
      <c r="O28" s="36"/>
      <c r="P28" s="36"/>
      <c r="Q28" s="39" t="s">
        <v>212</v>
      </c>
      <c r="R28" s="40" t="s">
        <v>431</v>
      </c>
      <c r="S28" s="41"/>
      <c r="T28" s="24" t="s">
        <v>437</v>
      </c>
    </row>
    <row r="29" spans="1:23" ht="4.5" customHeight="1" x14ac:dyDescent="0.25">
      <c r="A29" s="17"/>
      <c r="C29" s="19"/>
      <c r="D29" s="67"/>
      <c r="E29" s="210"/>
      <c r="F29" s="210"/>
      <c r="G29" s="51"/>
      <c r="H29" s="51"/>
      <c r="I29" s="84"/>
      <c r="J29" s="52"/>
      <c r="K29" s="116"/>
      <c r="L29" s="103"/>
      <c r="M29" s="97"/>
      <c r="N29" s="52"/>
      <c r="O29" s="52"/>
      <c r="P29" s="52"/>
      <c r="Q29" s="52"/>
      <c r="R29" s="52"/>
      <c r="S29" s="53"/>
    </row>
    <row r="30" spans="1:23" ht="14.45" customHeight="1" x14ac:dyDescent="0.25">
      <c r="A30" s="17"/>
      <c r="B30" s="219" t="s">
        <v>454</v>
      </c>
      <c r="C30" s="19"/>
      <c r="D30" s="104" t="s">
        <v>426</v>
      </c>
      <c r="E30" s="113" t="s">
        <v>427</v>
      </c>
      <c r="F30" s="113"/>
      <c r="G30" s="106">
        <v>1</v>
      </c>
      <c r="H30" s="54" t="s">
        <v>428</v>
      </c>
      <c r="I30" s="80" t="s">
        <v>429</v>
      </c>
      <c r="J30" s="55"/>
      <c r="K30" s="117" t="s">
        <v>63</v>
      </c>
      <c r="L30" s="92">
        <v>44715</v>
      </c>
      <c r="M30" s="98">
        <v>897</v>
      </c>
      <c r="N30" s="22"/>
      <c r="O30" s="20"/>
      <c r="P30" s="56"/>
      <c r="Q30" s="23" t="s">
        <v>212</v>
      </c>
      <c r="R30" s="24" t="s">
        <v>431</v>
      </c>
      <c r="S30" s="57"/>
      <c r="T30" s="33" t="s">
        <v>440</v>
      </c>
    </row>
    <row r="31" spans="1:23" ht="14.45" customHeight="1" x14ac:dyDescent="0.25">
      <c r="A31" s="17"/>
      <c r="B31" s="220"/>
      <c r="C31" s="19"/>
      <c r="D31" s="105" t="s">
        <v>446</v>
      </c>
      <c r="E31" s="202" t="s">
        <v>447</v>
      </c>
      <c r="F31" s="202"/>
      <c r="G31" s="107">
        <v>2</v>
      </c>
      <c r="H31" s="59" t="s">
        <v>428</v>
      </c>
      <c r="I31" s="81" t="s">
        <v>429</v>
      </c>
      <c r="J31" s="60"/>
      <c r="K31" s="27" t="s">
        <v>63</v>
      </c>
      <c r="L31" s="92">
        <v>44717</v>
      </c>
      <c r="M31" s="98">
        <v>906</v>
      </c>
      <c r="N31" s="31"/>
      <c r="O31" s="26"/>
      <c r="P31" s="26"/>
      <c r="Q31" s="32" t="s">
        <v>212</v>
      </c>
      <c r="R31" s="33" t="s">
        <v>431</v>
      </c>
      <c r="S31" s="61"/>
      <c r="T31" s="33" t="s">
        <v>440</v>
      </c>
    </row>
    <row r="32" spans="1:23" ht="14.45" customHeight="1" x14ac:dyDescent="0.25">
      <c r="A32" s="17"/>
      <c r="B32" s="220"/>
      <c r="C32" s="19"/>
      <c r="D32" s="104" t="s">
        <v>438</v>
      </c>
      <c r="E32" s="212" t="s">
        <v>439</v>
      </c>
      <c r="F32" s="212"/>
      <c r="G32" s="107">
        <v>1</v>
      </c>
      <c r="H32" s="59" t="s">
        <v>428</v>
      </c>
      <c r="I32" s="81" t="s">
        <v>429</v>
      </c>
      <c r="J32" s="60"/>
      <c r="K32" s="27" t="s">
        <v>63</v>
      </c>
      <c r="L32" s="92">
        <v>44717</v>
      </c>
      <c r="M32" s="98">
        <v>906</v>
      </c>
      <c r="N32" s="31"/>
      <c r="O32" s="26"/>
      <c r="P32" s="26"/>
      <c r="Q32" s="32" t="s">
        <v>212</v>
      </c>
      <c r="R32" s="33" t="s">
        <v>431</v>
      </c>
      <c r="S32" s="61"/>
      <c r="T32" s="33" t="s">
        <v>440</v>
      </c>
    </row>
    <row r="33" spans="1:22" ht="20.25" customHeight="1" x14ac:dyDescent="0.25">
      <c r="A33" s="17"/>
      <c r="B33" s="220"/>
      <c r="C33" s="19"/>
      <c r="D33" s="105" t="s">
        <v>435</v>
      </c>
      <c r="E33" s="202" t="s">
        <v>436</v>
      </c>
      <c r="F33" s="202"/>
      <c r="G33" s="107">
        <v>1</v>
      </c>
      <c r="H33" s="26" t="s">
        <v>428</v>
      </c>
      <c r="I33" s="81" t="s">
        <v>429</v>
      </c>
      <c r="J33" s="60"/>
      <c r="K33" s="114" t="s">
        <v>63</v>
      </c>
      <c r="L33" s="92">
        <v>44717</v>
      </c>
      <c r="M33" s="98">
        <v>906</v>
      </c>
      <c r="N33" s="31"/>
      <c r="O33" s="26"/>
      <c r="P33" s="26"/>
      <c r="Q33" s="32" t="s">
        <v>212</v>
      </c>
      <c r="R33" s="33" t="s">
        <v>431</v>
      </c>
      <c r="S33" s="61"/>
      <c r="T33" s="33" t="s">
        <v>440</v>
      </c>
    </row>
    <row r="34" spans="1:22" ht="21" customHeight="1" x14ac:dyDescent="0.25">
      <c r="A34" s="17"/>
      <c r="B34" s="220"/>
      <c r="C34" s="19"/>
      <c r="D34" s="104" t="s">
        <v>426</v>
      </c>
      <c r="E34" s="113" t="s">
        <v>427</v>
      </c>
      <c r="F34" s="112"/>
      <c r="G34" s="107">
        <v>1</v>
      </c>
      <c r="H34" s="58" t="s">
        <v>428</v>
      </c>
      <c r="I34" s="81" t="s">
        <v>429</v>
      </c>
      <c r="J34" s="62"/>
      <c r="K34" s="27" t="s">
        <v>430</v>
      </c>
      <c r="L34" s="92">
        <v>44717</v>
      </c>
      <c r="M34" s="98">
        <v>906</v>
      </c>
      <c r="N34" s="31"/>
      <c r="O34" s="26"/>
      <c r="P34" s="26"/>
      <c r="Q34" s="32" t="s">
        <v>212</v>
      </c>
      <c r="R34" s="33" t="s">
        <v>431</v>
      </c>
      <c r="S34" s="61"/>
      <c r="T34" s="24" t="s">
        <v>437</v>
      </c>
    </row>
    <row r="35" spans="1:22" ht="21.75" customHeight="1" x14ac:dyDescent="0.25">
      <c r="A35" s="17"/>
      <c r="B35" s="220"/>
      <c r="C35" s="19"/>
      <c r="D35" s="89" t="s">
        <v>433</v>
      </c>
      <c r="E35" s="211" t="s">
        <v>434</v>
      </c>
      <c r="F35" s="211"/>
      <c r="G35" s="26">
        <v>1</v>
      </c>
      <c r="H35" s="26" t="s">
        <v>428</v>
      </c>
      <c r="I35" s="81" t="s">
        <v>429</v>
      </c>
      <c r="J35" s="62"/>
      <c r="K35" s="26" t="s">
        <v>430</v>
      </c>
      <c r="L35" s="100">
        <v>44721</v>
      </c>
      <c r="M35" s="98">
        <v>1181</v>
      </c>
      <c r="N35" s="31"/>
      <c r="O35" s="26"/>
      <c r="P35" s="26"/>
      <c r="Q35" s="32" t="s">
        <v>212</v>
      </c>
      <c r="R35" s="33" t="s">
        <v>431</v>
      </c>
      <c r="S35" s="61"/>
      <c r="T35" s="33" t="s">
        <v>455</v>
      </c>
    </row>
    <row r="36" spans="1:22" ht="14.45" customHeight="1" x14ac:dyDescent="0.25">
      <c r="A36" s="17"/>
      <c r="B36" s="220"/>
      <c r="C36" s="19"/>
      <c r="D36" s="89" t="s">
        <v>433</v>
      </c>
      <c r="E36" s="211" t="s">
        <v>434</v>
      </c>
      <c r="F36" s="211"/>
      <c r="G36" s="26">
        <v>1</v>
      </c>
      <c r="H36" s="26" t="s">
        <v>428</v>
      </c>
      <c r="I36" s="81" t="s">
        <v>429</v>
      </c>
      <c r="J36" s="62"/>
      <c r="K36" s="26" t="s">
        <v>430</v>
      </c>
      <c r="L36" s="29">
        <v>44721</v>
      </c>
      <c r="M36" s="30">
        <v>928</v>
      </c>
      <c r="N36" s="31"/>
      <c r="O36" s="26"/>
      <c r="P36" s="26"/>
      <c r="Q36" s="32" t="s">
        <v>212</v>
      </c>
      <c r="R36" s="33" t="s">
        <v>431</v>
      </c>
      <c r="S36" s="61"/>
      <c r="T36" s="24" t="s">
        <v>456</v>
      </c>
    </row>
    <row r="37" spans="1:22" ht="14.45" customHeight="1" x14ac:dyDescent="0.25">
      <c r="A37" s="17"/>
      <c r="B37" s="220"/>
      <c r="C37" s="19"/>
      <c r="D37" s="118">
        <v>100074653</v>
      </c>
      <c r="E37" s="197" t="s">
        <v>457</v>
      </c>
      <c r="F37" s="197"/>
      <c r="G37" s="26">
        <v>1</v>
      </c>
      <c r="H37" s="26" t="s">
        <v>428</v>
      </c>
      <c r="I37" s="81" t="s">
        <v>453</v>
      </c>
      <c r="J37" s="62"/>
      <c r="K37" s="28" t="s">
        <v>450</v>
      </c>
      <c r="L37" s="29">
        <v>44722</v>
      </c>
      <c r="M37" s="30">
        <v>936</v>
      </c>
      <c r="N37" s="31"/>
      <c r="O37" s="26"/>
      <c r="P37" s="26"/>
      <c r="Q37" s="32" t="s">
        <v>212</v>
      </c>
      <c r="R37" s="33" t="s">
        <v>451</v>
      </c>
      <c r="S37" s="61"/>
      <c r="T37" s="24" t="s">
        <v>456</v>
      </c>
    </row>
    <row r="38" spans="1:22" ht="14.45" customHeight="1" x14ac:dyDescent="0.25">
      <c r="A38" s="17"/>
      <c r="B38" s="220"/>
      <c r="C38" s="19"/>
      <c r="D38" s="119">
        <v>55156420</v>
      </c>
      <c r="E38" s="197" t="s">
        <v>458</v>
      </c>
      <c r="F38" s="197"/>
      <c r="G38" s="26">
        <v>1</v>
      </c>
      <c r="H38" s="26" t="s">
        <v>428</v>
      </c>
      <c r="I38" s="81" t="s">
        <v>459</v>
      </c>
      <c r="J38" s="62"/>
      <c r="K38" s="28" t="s">
        <v>54</v>
      </c>
      <c r="L38" s="29">
        <v>44723</v>
      </c>
      <c r="M38" s="30">
        <v>1193</v>
      </c>
      <c r="N38" s="31"/>
      <c r="O38" s="26"/>
      <c r="P38" s="26"/>
      <c r="Q38" s="32" t="s">
        <v>212</v>
      </c>
      <c r="R38" s="33" t="s">
        <v>431</v>
      </c>
      <c r="S38" s="61"/>
      <c r="T38" s="33" t="s">
        <v>437</v>
      </c>
    </row>
    <row r="39" spans="1:22" ht="14.45" customHeight="1" x14ac:dyDescent="0.25">
      <c r="A39" s="17"/>
      <c r="B39" s="220"/>
      <c r="C39" s="19"/>
      <c r="D39" s="120">
        <v>55156420</v>
      </c>
      <c r="E39" s="200" t="s">
        <v>458</v>
      </c>
      <c r="F39" s="200"/>
      <c r="G39" s="26">
        <v>1</v>
      </c>
      <c r="H39" s="26" t="s">
        <v>428</v>
      </c>
      <c r="I39" s="81" t="s">
        <v>459</v>
      </c>
      <c r="J39" s="62"/>
      <c r="K39" s="28" t="s">
        <v>54</v>
      </c>
      <c r="L39" s="29">
        <v>44724</v>
      </c>
      <c r="M39" s="30">
        <v>941</v>
      </c>
      <c r="N39" s="31"/>
      <c r="O39" s="26"/>
      <c r="P39" s="26"/>
      <c r="Q39" s="32" t="s">
        <v>212</v>
      </c>
      <c r="R39" s="33" t="s">
        <v>451</v>
      </c>
      <c r="S39" s="61"/>
      <c r="T39" s="33" t="s">
        <v>456</v>
      </c>
    </row>
    <row r="40" spans="1:22" ht="14.45" customHeight="1" x14ac:dyDescent="0.25">
      <c r="A40" s="17"/>
      <c r="B40" s="220"/>
      <c r="C40" s="19"/>
      <c r="D40" s="122" t="s">
        <v>438</v>
      </c>
      <c r="E40" s="198" t="s">
        <v>439</v>
      </c>
      <c r="F40" s="199"/>
      <c r="G40" s="110">
        <v>1</v>
      </c>
      <c r="H40" s="26" t="s">
        <v>428</v>
      </c>
      <c r="I40" s="81" t="s">
        <v>429</v>
      </c>
      <c r="J40" s="62"/>
      <c r="K40" s="28" t="s">
        <v>63</v>
      </c>
      <c r="L40" s="29">
        <v>44733</v>
      </c>
      <c r="M40" s="30">
        <v>1245</v>
      </c>
      <c r="N40" s="31"/>
      <c r="O40" s="26"/>
      <c r="P40" s="26"/>
      <c r="Q40" s="32" t="s">
        <v>212</v>
      </c>
      <c r="R40" s="33" t="s">
        <v>451</v>
      </c>
      <c r="S40" s="61"/>
      <c r="T40" s="33" t="s">
        <v>437</v>
      </c>
    </row>
    <row r="41" spans="1:22" ht="14.45" customHeight="1" x14ac:dyDescent="0.25">
      <c r="A41" s="17"/>
      <c r="B41" s="220"/>
      <c r="C41" s="19"/>
      <c r="D41" s="122" t="s">
        <v>446</v>
      </c>
      <c r="E41" s="198" t="s">
        <v>447</v>
      </c>
      <c r="F41" s="199"/>
      <c r="G41" s="110">
        <v>2</v>
      </c>
      <c r="H41" s="26" t="s">
        <v>428</v>
      </c>
      <c r="I41" s="81" t="s">
        <v>429</v>
      </c>
      <c r="J41" s="62"/>
      <c r="K41" s="28" t="s">
        <v>63</v>
      </c>
      <c r="L41" s="29">
        <v>44733</v>
      </c>
      <c r="M41" s="30">
        <v>1245</v>
      </c>
      <c r="N41" s="31"/>
      <c r="O41" s="26"/>
      <c r="P41" s="26"/>
      <c r="Q41" s="32" t="s">
        <v>212</v>
      </c>
      <c r="R41" s="33" t="s">
        <v>451</v>
      </c>
      <c r="S41" s="61"/>
      <c r="T41" s="33" t="s">
        <v>437</v>
      </c>
    </row>
    <row r="42" spans="1:22" ht="14.45" customHeight="1" x14ac:dyDescent="0.25">
      <c r="A42" s="17"/>
      <c r="B42" s="220"/>
      <c r="C42" s="19"/>
      <c r="D42" s="122" t="s">
        <v>435</v>
      </c>
      <c r="E42" s="198" t="s">
        <v>436</v>
      </c>
      <c r="F42" s="199"/>
      <c r="G42" s="110">
        <v>1</v>
      </c>
      <c r="H42" s="26" t="s">
        <v>428</v>
      </c>
      <c r="I42" s="81" t="s">
        <v>429</v>
      </c>
      <c r="J42" s="62"/>
      <c r="K42" s="28" t="s">
        <v>63</v>
      </c>
      <c r="L42" s="29">
        <v>44733</v>
      </c>
      <c r="M42" s="30">
        <v>1245</v>
      </c>
      <c r="N42" s="31"/>
      <c r="O42" s="26"/>
      <c r="P42" s="26"/>
      <c r="Q42" s="32" t="s">
        <v>212</v>
      </c>
      <c r="R42" s="33" t="s">
        <v>451</v>
      </c>
      <c r="S42" s="63"/>
      <c r="T42" s="33" t="s">
        <v>437</v>
      </c>
    </row>
    <row r="43" spans="1:22" ht="14.45" customHeight="1" x14ac:dyDescent="0.25">
      <c r="A43" s="17"/>
      <c r="B43" s="220"/>
      <c r="C43" s="19"/>
      <c r="D43" s="122" t="s">
        <v>426</v>
      </c>
      <c r="E43" s="198" t="s">
        <v>427</v>
      </c>
      <c r="F43" s="199"/>
      <c r="G43" s="110">
        <v>1</v>
      </c>
      <c r="H43" s="26" t="s">
        <v>428</v>
      </c>
      <c r="I43" s="81" t="s">
        <v>429</v>
      </c>
      <c r="J43" s="62"/>
      <c r="K43" s="28" t="s">
        <v>63</v>
      </c>
      <c r="L43" s="29">
        <v>44733</v>
      </c>
      <c r="M43" s="30">
        <v>1245</v>
      </c>
      <c r="N43" s="31"/>
      <c r="O43" s="26"/>
      <c r="P43" s="26"/>
      <c r="Q43" s="32" t="s">
        <v>212</v>
      </c>
      <c r="R43" s="33" t="s">
        <v>451</v>
      </c>
      <c r="S43" s="63"/>
      <c r="T43" s="33" t="s">
        <v>437</v>
      </c>
    </row>
    <row r="44" spans="1:22" ht="22.5" customHeight="1" x14ac:dyDescent="0.25">
      <c r="A44" s="17"/>
      <c r="B44" s="220"/>
      <c r="C44" s="19"/>
      <c r="D44" s="122" t="s">
        <v>433</v>
      </c>
      <c r="E44" s="198" t="s">
        <v>434</v>
      </c>
      <c r="F44" s="199"/>
      <c r="G44" s="110">
        <v>1</v>
      </c>
      <c r="H44" s="26" t="s">
        <v>428</v>
      </c>
      <c r="I44" s="81" t="s">
        <v>429</v>
      </c>
      <c r="J44" s="62"/>
      <c r="K44" s="28" t="s">
        <v>63</v>
      </c>
      <c r="L44" s="29">
        <v>44733</v>
      </c>
      <c r="M44" s="30">
        <v>1245</v>
      </c>
      <c r="N44" s="31"/>
      <c r="O44" s="26"/>
      <c r="P44" s="26"/>
      <c r="Q44" s="32" t="s">
        <v>212</v>
      </c>
      <c r="R44" s="33" t="s">
        <v>451</v>
      </c>
      <c r="S44" s="63"/>
      <c r="T44" s="33" t="s">
        <v>437</v>
      </c>
      <c r="V44" t="s">
        <v>460</v>
      </c>
    </row>
    <row r="45" spans="1:22" ht="17.45" customHeight="1" x14ac:dyDescent="0.25">
      <c r="A45" s="17"/>
      <c r="B45" s="220"/>
      <c r="C45" s="19"/>
      <c r="D45" s="122" t="s">
        <v>438</v>
      </c>
      <c r="E45" s="198" t="s">
        <v>439</v>
      </c>
      <c r="F45" s="199"/>
      <c r="G45" s="110">
        <v>1</v>
      </c>
      <c r="H45" s="26" t="s">
        <v>428</v>
      </c>
      <c r="I45" s="81" t="s">
        <v>429</v>
      </c>
      <c r="J45" s="62"/>
      <c r="K45" s="28" t="s">
        <v>63</v>
      </c>
      <c r="L45" s="29">
        <v>44735</v>
      </c>
      <c r="M45" s="30">
        <v>1000</v>
      </c>
      <c r="N45" s="31"/>
      <c r="O45" s="26"/>
      <c r="P45" s="26"/>
      <c r="Q45" s="32" t="s">
        <v>212</v>
      </c>
      <c r="R45" s="33" t="s">
        <v>451</v>
      </c>
      <c r="S45" s="63"/>
      <c r="T45" s="33" t="s">
        <v>456</v>
      </c>
    </row>
    <row r="46" spans="1:22" ht="19.149999999999999" customHeight="1" x14ac:dyDescent="0.25">
      <c r="A46" s="17"/>
      <c r="B46" s="220"/>
      <c r="C46" s="19"/>
      <c r="D46" s="122" t="s">
        <v>446</v>
      </c>
      <c r="E46" s="198" t="s">
        <v>447</v>
      </c>
      <c r="F46" s="199"/>
      <c r="G46" s="110">
        <v>2</v>
      </c>
      <c r="H46" s="26" t="s">
        <v>428</v>
      </c>
      <c r="I46" s="81" t="s">
        <v>429</v>
      </c>
      <c r="J46" s="62"/>
      <c r="K46" s="28" t="s">
        <v>63</v>
      </c>
      <c r="L46" s="29">
        <v>44735</v>
      </c>
      <c r="M46" s="30">
        <v>1000</v>
      </c>
      <c r="N46" s="31"/>
      <c r="O46" s="26"/>
      <c r="P46" s="26"/>
      <c r="Q46" s="32" t="s">
        <v>212</v>
      </c>
      <c r="R46" s="33" t="s">
        <v>451</v>
      </c>
      <c r="S46" s="63"/>
      <c r="T46" s="33" t="s">
        <v>456</v>
      </c>
    </row>
    <row r="47" spans="1:22" ht="19.899999999999999" customHeight="1" x14ac:dyDescent="0.25">
      <c r="A47" s="17"/>
      <c r="B47" s="220"/>
      <c r="C47" s="19"/>
      <c r="D47" s="122" t="s">
        <v>435</v>
      </c>
      <c r="E47" s="198" t="s">
        <v>436</v>
      </c>
      <c r="F47" s="199"/>
      <c r="G47" s="110">
        <v>1</v>
      </c>
      <c r="H47" s="26" t="s">
        <v>428</v>
      </c>
      <c r="I47" s="81" t="s">
        <v>429</v>
      </c>
      <c r="J47" s="62"/>
      <c r="K47" s="28" t="s">
        <v>63</v>
      </c>
      <c r="L47" s="29">
        <v>44735</v>
      </c>
      <c r="M47" s="30">
        <v>1000</v>
      </c>
      <c r="N47" s="31"/>
      <c r="O47" s="26"/>
      <c r="P47" s="26"/>
      <c r="Q47" s="32" t="s">
        <v>212</v>
      </c>
      <c r="R47" s="33" t="s">
        <v>451</v>
      </c>
      <c r="S47" s="63"/>
      <c r="T47" s="33" t="s">
        <v>456</v>
      </c>
    </row>
    <row r="48" spans="1:22" ht="14.45" customHeight="1" x14ac:dyDescent="0.25">
      <c r="A48" s="17"/>
      <c r="B48" s="220"/>
      <c r="C48" s="19"/>
      <c r="D48" s="122" t="s">
        <v>426</v>
      </c>
      <c r="E48" s="198" t="s">
        <v>427</v>
      </c>
      <c r="F48" s="199"/>
      <c r="G48" s="110">
        <v>1</v>
      </c>
      <c r="H48" s="26" t="s">
        <v>428</v>
      </c>
      <c r="I48" s="81" t="s">
        <v>429</v>
      </c>
      <c r="J48" s="62"/>
      <c r="K48" s="28" t="s">
        <v>63</v>
      </c>
      <c r="L48" s="29">
        <v>44735</v>
      </c>
      <c r="M48" s="30">
        <v>1000</v>
      </c>
      <c r="N48" s="31"/>
      <c r="O48" s="26"/>
      <c r="P48" s="26"/>
      <c r="Q48" s="32" t="s">
        <v>212</v>
      </c>
      <c r="R48" s="33" t="s">
        <v>451</v>
      </c>
      <c r="S48" s="63"/>
      <c r="T48" s="33" t="s">
        <v>456</v>
      </c>
    </row>
    <row r="49" spans="1:20" ht="19.5" customHeight="1" x14ac:dyDescent="0.25">
      <c r="A49" s="17"/>
      <c r="B49" s="220"/>
      <c r="C49" s="19"/>
      <c r="D49" s="122" t="s">
        <v>433</v>
      </c>
      <c r="E49" s="198" t="s">
        <v>434</v>
      </c>
      <c r="F49" s="199"/>
      <c r="G49" s="110">
        <v>1</v>
      </c>
      <c r="H49" s="26" t="s">
        <v>428</v>
      </c>
      <c r="I49" s="81" t="s">
        <v>429</v>
      </c>
      <c r="J49" s="62"/>
      <c r="K49" s="28" t="s">
        <v>63</v>
      </c>
      <c r="L49" s="29">
        <v>44735</v>
      </c>
      <c r="M49" s="30">
        <v>1000</v>
      </c>
      <c r="N49" s="31"/>
      <c r="O49" s="26"/>
      <c r="P49" s="26"/>
      <c r="Q49" s="32" t="s">
        <v>212</v>
      </c>
      <c r="R49" s="33" t="s">
        <v>451</v>
      </c>
      <c r="S49" s="63"/>
      <c r="T49" s="33" t="s">
        <v>456</v>
      </c>
    </row>
    <row r="50" spans="1:20" ht="14.45" customHeight="1" x14ac:dyDescent="0.25">
      <c r="A50" s="17"/>
      <c r="B50" s="221"/>
      <c r="C50" s="19"/>
      <c r="D50" s="123">
        <v>100057645</v>
      </c>
      <c r="E50" s="198" t="s">
        <v>461</v>
      </c>
      <c r="F50" s="199"/>
      <c r="G50" s="110">
        <v>3</v>
      </c>
      <c r="H50" s="26" t="s">
        <v>428</v>
      </c>
      <c r="I50" s="81" t="s">
        <v>462</v>
      </c>
      <c r="J50" s="62"/>
      <c r="K50" s="28" t="s">
        <v>63</v>
      </c>
      <c r="L50" s="29">
        <v>44735</v>
      </c>
      <c r="M50" s="30">
        <v>1000</v>
      </c>
      <c r="N50" s="31"/>
      <c r="O50" s="26"/>
      <c r="P50" s="26"/>
      <c r="Q50" s="32" t="s">
        <v>212</v>
      </c>
      <c r="R50" s="33" t="s">
        <v>451</v>
      </c>
      <c r="S50" s="63"/>
      <c r="T50" s="33" t="s">
        <v>456</v>
      </c>
    </row>
    <row r="51" spans="1:20" ht="5.25" customHeight="1" x14ac:dyDescent="0.25">
      <c r="A51" s="17"/>
      <c r="B51" s="136"/>
      <c r="C51" s="19"/>
      <c r="D51" s="121"/>
      <c r="E51" s="201"/>
      <c r="F51" s="201"/>
      <c r="G51" s="110"/>
      <c r="H51" s="26"/>
      <c r="I51" s="81"/>
      <c r="J51" s="62"/>
      <c r="K51" s="28"/>
      <c r="L51" s="29"/>
      <c r="M51" s="30"/>
      <c r="N51" s="31"/>
      <c r="O51" s="26"/>
      <c r="P51" s="26"/>
      <c r="Q51" s="32"/>
      <c r="R51" s="33"/>
      <c r="S51" s="63"/>
      <c r="T51" s="33"/>
    </row>
    <row r="52" spans="1:20" ht="14.45" customHeight="1" x14ac:dyDescent="0.25">
      <c r="A52" s="17"/>
      <c r="B52" s="222" t="s">
        <v>463</v>
      </c>
      <c r="C52" s="19"/>
      <c r="D52" s="137">
        <v>100060386</v>
      </c>
      <c r="E52" s="203" t="s">
        <v>464</v>
      </c>
      <c r="F52" s="203"/>
      <c r="G52" s="26">
        <v>1</v>
      </c>
      <c r="H52" s="26" t="s">
        <v>428</v>
      </c>
      <c r="I52" s="81" t="s">
        <v>465</v>
      </c>
      <c r="J52" s="62"/>
      <c r="K52" s="28" t="s">
        <v>54</v>
      </c>
      <c r="L52" s="29">
        <v>44746</v>
      </c>
      <c r="M52" s="30">
        <v>1062</v>
      </c>
      <c r="N52" s="31"/>
      <c r="O52" s="26"/>
      <c r="P52" s="26"/>
      <c r="Q52" s="32" t="s">
        <v>212</v>
      </c>
      <c r="R52" s="33" t="s">
        <v>451</v>
      </c>
      <c r="S52" s="63"/>
      <c r="T52" s="33" t="s">
        <v>456</v>
      </c>
    </row>
    <row r="53" spans="1:20" ht="14.45" customHeight="1" x14ac:dyDescent="0.25">
      <c r="A53" s="17"/>
      <c r="B53" s="220"/>
      <c r="C53" s="19"/>
      <c r="D53" s="122" t="s">
        <v>426</v>
      </c>
      <c r="E53" s="198" t="s">
        <v>427</v>
      </c>
      <c r="F53" s="199"/>
      <c r="G53" s="26">
        <v>1</v>
      </c>
      <c r="H53" s="26" t="s">
        <v>428</v>
      </c>
      <c r="I53" s="81" t="s">
        <v>429</v>
      </c>
      <c r="J53" s="62"/>
      <c r="K53" s="28" t="s">
        <v>63</v>
      </c>
      <c r="L53" s="29">
        <v>44746</v>
      </c>
      <c r="M53" s="30">
        <v>1337</v>
      </c>
      <c r="N53" s="31"/>
      <c r="O53" s="26"/>
      <c r="P53" s="26"/>
      <c r="Q53" s="32" t="s">
        <v>212</v>
      </c>
      <c r="R53" s="33" t="s">
        <v>451</v>
      </c>
      <c r="S53" s="63"/>
      <c r="T53" s="33" t="s">
        <v>437</v>
      </c>
    </row>
    <row r="54" spans="1:20" ht="14.45" customHeight="1" x14ac:dyDescent="0.25">
      <c r="A54" s="17"/>
      <c r="B54" s="220"/>
      <c r="C54" s="19"/>
      <c r="D54" s="138" t="s">
        <v>438</v>
      </c>
      <c r="E54" s="197" t="s">
        <v>439</v>
      </c>
      <c r="F54" s="197"/>
      <c r="G54" s="26">
        <v>1</v>
      </c>
      <c r="H54" s="26" t="s">
        <v>428</v>
      </c>
      <c r="I54" s="81" t="s">
        <v>429</v>
      </c>
      <c r="J54" s="62"/>
      <c r="K54" s="28" t="s">
        <v>63</v>
      </c>
      <c r="L54" s="29">
        <v>44753</v>
      </c>
      <c r="M54" s="30">
        <v>1370</v>
      </c>
      <c r="N54" s="31"/>
      <c r="O54" s="26"/>
      <c r="P54" s="26"/>
      <c r="Q54" s="32" t="s">
        <v>212</v>
      </c>
      <c r="R54" s="33" t="s">
        <v>451</v>
      </c>
      <c r="S54" s="63"/>
      <c r="T54" s="33" t="s">
        <v>437</v>
      </c>
    </row>
    <row r="55" spans="1:20" ht="14.45" customHeight="1" x14ac:dyDescent="0.25">
      <c r="A55" s="17"/>
      <c r="B55" s="220"/>
      <c r="C55" s="19"/>
      <c r="D55" s="138" t="s">
        <v>446</v>
      </c>
      <c r="E55" s="197" t="s">
        <v>447</v>
      </c>
      <c r="F55" s="197"/>
      <c r="G55" s="26">
        <v>2</v>
      </c>
      <c r="H55" s="26" t="s">
        <v>428</v>
      </c>
      <c r="I55" s="81" t="s">
        <v>429</v>
      </c>
      <c r="J55" s="62"/>
      <c r="K55" s="28" t="s">
        <v>63</v>
      </c>
      <c r="L55" s="29">
        <v>44753</v>
      </c>
      <c r="M55" s="30">
        <v>1370</v>
      </c>
      <c r="N55" s="31"/>
      <c r="O55" s="26"/>
      <c r="P55" s="26"/>
      <c r="Q55" s="32" t="s">
        <v>212</v>
      </c>
      <c r="R55" s="33" t="s">
        <v>451</v>
      </c>
      <c r="S55" s="63"/>
      <c r="T55" s="33" t="s">
        <v>437</v>
      </c>
    </row>
    <row r="56" spans="1:20" ht="14.45" customHeight="1" x14ac:dyDescent="0.25">
      <c r="A56" s="17"/>
      <c r="B56" s="220"/>
      <c r="C56" s="19"/>
      <c r="D56" s="138" t="s">
        <v>435</v>
      </c>
      <c r="E56" s="197" t="s">
        <v>436</v>
      </c>
      <c r="F56" s="197"/>
      <c r="G56" s="26">
        <v>1</v>
      </c>
      <c r="H56" s="26" t="s">
        <v>428</v>
      </c>
      <c r="I56" s="81" t="s">
        <v>429</v>
      </c>
      <c r="J56" s="62"/>
      <c r="K56" s="28" t="s">
        <v>63</v>
      </c>
      <c r="L56" s="29">
        <v>44753</v>
      </c>
      <c r="M56" s="30">
        <v>1370</v>
      </c>
      <c r="N56" s="31"/>
      <c r="O56" s="26"/>
      <c r="P56" s="26"/>
      <c r="Q56" s="32" t="s">
        <v>212</v>
      </c>
      <c r="R56" s="33" t="s">
        <v>451</v>
      </c>
      <c r="S56" s="63"/>
      <c r="T56" s="33" t="s">
        <v>437</v>
      </c>
    </row>
    <row r="57" spans="1:20" ht="14.45" customHeight="1" x14ac:dyDescent="0.25">
      <c r="A57" s="17"/>
      <c r="B57" s="220"/>
      <c r="C57" s="19"/>
      <c r="D57" s="118">
        <v>100057645</v>
      </c>
      <c r="E57" s="200" t="s">
        <v>461</v>
      </c>
      <c r="F57" s="200"/>
      <c r="G57" s="126">
        <v>3</v>
      </c>
      <c r="H57" s="126" t="s">
        <v>428</v>
      </c>
      <c r="I57" s="127" t="s">
        <v>466</v>
      </c>
      <c r="J57" s="144"/>
      <c r="K57" s="145" t="s">
        <v>63</v>
      </c>
      <c r="L57" s="29">
        <v>44753</v>
      </c>
      <c r="M57" s="30">
        <v>1370</v>
      </c>
      <c r="N57" s="38"/>
      <c r="O57" s="36"/>
      <c r="P57" s="36"/>
      <c r="Q57" s="39" t="s">
        <v>212</v>
      </c>
      <c r="R57" s="40" t="s">
        <v>451</v>
      </c>
      <c r="S57" s="63"/>
      <c r="T57" s="33" t="s">
        <v>437</v>
      </c>
    </row>
    <row r="58" spans="1:20" ht="15" customHeight="1" x14ac:dyDescent="0.25">
      <c r="B58" s="135"/>
      <c r="C58" s="3"/>
      <c r="D58" s="104" t="s">
        <v>426</v>
      </c>
      <c r="E58" s="139" t="s">
        <v>427</v>
      </c>
      <c r="F58" s="139"/>
      <c r="G58" s="118">
        <v>1</v>
      </c>
      <c r="H58" s="118" t="s">
        <v>428</v>
      </c>
      <c r="I58" s="140" t="s">
        <v>429</v>
      </c>
      <c r="J58" s="141"/>
      <c r="K58" s="118" t="s">
        <v>430</v>
      </c>
      <c r="L58" s="143">
        <v>44756</v>
      </c>
      <c r="M58" s="30">
        <v>1395</v>
      </c>
      <c r="N58" s="38"/>
      <c r="O58" s="26"/>
      <c r="P58" s="26"/>
      <c r="Q58" s="32" t="s">
        <v>212</v>
      </c>
      <c r="R58" s="33" t="s">
        <v>451</v>
      </c>
      <c r="S58" s="63"/>
      <c r="T58" s="33" t="s">
        <v>437</v>
      </c>
    </row>
    <row r="59" spans="1:20" ht="15" customHeight="1" x14ac:dyDescent="0.25">
      <c r="B59" s="135"/>
      <c r="D59" s="104" t="s">
        <v>433</v>
      </c>
      <c r="E59" s="113" t="s">
        <v>434</v>
      </c>
      <c r="F59" s="113"/>
      <c r="G59" s="142">
        <v>1</v>
      </c>
      <c r="H59" s="118" t="s">
        <v>428</v>
      </c>
      <c r="I59" s="118" t="s">
        <v>429</v>
      </c>
      <c r="J59" s="70"/>
      <c r="K59" s="142" t="s">
        <v>430</v>
      </c>
      <c r="L59" s="143">
        <v>44756</v>
      </c>
      <c r="M59" s="30">
        <v>1395</v>
      </c>
      <c r="N59" s="38"/>
      <c r="O59" s="36"/>
      <c r="P59" s="36"/>
      <c r="Q59" s="39" t="s">
        <v>212</v>
      </c>
      <c r="R59" s="40" t="s">
        <v>451</v>
      </c>
      <c r="S59" s="63"/>
      <c r="T59" s="33" t="s">
        <v>437</v>
      </c>
    </row>
    <row r="60" spans="1:20" ht="15" customHeight="1" x14ac:dyDescent="0.25">
      <c r="B60" s="135"/>
      <c r="D60" s="104" t="s">
        <v>426</v>
      </c>
      <c r="E60" s="139" t="s">
        <v>427</v>
      </c>
      <c r="F60" s="113"/>
      <c r="G60" s="142">
        <v>1</v>
      </c>
      <c r="H60" s="118" t="s">
        <v>428</v>
      </c>
      <c r="I60" s="118" t="s">
        <v>429</v>
      </c>
      <c r="J60" s="70"/>
      <c r="K60" s="142" t="s">
        <v>430</v>
      </c>
      <c r="L60" s="143">
        <v>44756</v>
      </c>
      <c r="M60" s="30">
        <v>1075</v>
      </c>
      <c r="N60" s="38"/>
      <c r="O60" s="26"/>
      <c r="P60" s="26"/>
      <c r="Q60" s="32" t="s">
        <v>212</v>
      </c>
      <c r="R60" s="33" t="s">
        <v>451</v>
      </c>
      <c r="S60" s="63"/>
      <c r="T60" s="33" t="s">
        <v>456</v>
      </c>
    </row>
    <row r="61" spans="1:20" ht="15" customHeight="1" x14ac:dyDescent="0.25">
      <c r="B61" s="135"/>
      <c r="D61" s="147" t="s">
        <v>433</v>
      </c>
      <c r="E61" s="113" t="s">
        <v>434</v>
      </c>
      <c r="F61" s="113"/>
      <c r="G61" s="142">
        <v>1</v>
      </c>
      <c r="H61" s="118" t="s">
        <v>428</v>
      </c>
      <c r="I61" s="118" t="s">
        <v>429</v>
      </c>
      <c r="J61" s="70"/>
      <c r="K61" s="142" t="s">
        <v>430</v>
      </c>
      <c r="L61" s="143">
        <v>44756</v>
      </c>
      <c r="M61" s="30">
        <v>1075</v>
      </c>
      <c r="N61" s="38"/>
      <c r="O61" s="26"/>
      <c r="P61" s="26"/>
      <c r="Q61" s="32" t="s">
        <v>212</v>
      </c>
      <c r="R61" s="33" t="s">
        <v>451</v>
      </c>
      <c r="S61" s="63"/>
      <c r="T61" s="33" t="s">
        <v>456</v>
      </c>
    </row>
    <row r="62" spans="1:20" ht="15" customHeight="1" x14ac:dyDescent="0.25">
      <c r="B62" s="135"/>
      <c r="D62" s="146" t="s">
        <v>438</v>
      </c>
      <c r="E62" s="196" t="s">
        <v>439</v>
      </c>
      <c r="F62" s="197"/>
      <c r="G62" s="142">
        <v>1</v>
      </c>
      <c r="H62" s="118" t="s">
        <v>428</v>
      </c>
      <c r="I62" s="118" t="s">
        <v>429</v>
      </c>
      <c r="J62" s="70"/>
      <c r="K62" s="142" t="s">
        <v>63</v>
      </c>
      <c r="L62" s="143">
        <v>44768</v>
      </c>
      <c r="M62" s="30">
        <v>1127</v>
      </c>
      <c r="N62" s="38"/>
      <c r="O62" s="26"/>
      <c r="P62" s="26"/>
      <c r="Q62" s="32" t="s">
        <v>212</v>
      </c>
      <c r="R62" s="33" t="s">
        <v>451</v>
      </c>
      <c r="S62" s="63"/>
      <c r="T62" s="33" t="s">
        <v>456</v>
      </c>
    </row>
    <row r="63" spans="1:20" ht="15" customHeight="1" x14ac:dyDescent="0.25">
      <c r="B63" s="135"/>
      <c r="D63" s="146" t="s">
        <v>446</v>
      </c>
      <c r="E63" s="196" t="s">
        <v>447</v>
      </c>
      <c r="F63" s="197"/>
      <c r="G63" s="142">
        <v>2</v>
      </c>
      <c r="H63" s="118" t="s">
        <v>428</v>
      </c>
      <c r="I63" s="118" t="s">
        <v>429</v>
      </c>
      <c r="J63" s="70"/>
      <c r="K63" s="142" t="s">
        <v>63</v>
      </c>
      <c r="L63" s="143">
        <v>44768</v>
      </c>
      <c r="M63" s="30">
        <v>1127</v>
      </c>
      <c r="N63" s="38"/>
      <c r="O63" s="26"/>
      <c r="P63" s="26"/>
      <c r="Q63" s="32" t="s">
        <v>212</v>
      </c>
      <c r="R63" s="33" t="s">
        <v>451</v>
      </c>
      <c r="S63" s="63"/>
      <c r="T63" s="33" t="s">
        <v>456</v>
      </c>
    </row>
    <row r="64" spans="1:20" ht="15" customHeight="1" x14ac:dyDescent="0.25">
      <c r="B64" s="135"/>
      <c r="D64" s="146" t="s">
        <v>435</v>
      </c>
      <c r="E64" s="196" t="s">
        <v>436</v>
      </c>
      <c r="F64" s="197"/>
      <c r="G64" s="142">
        <v>1</v>
      </c>
      <c r="H64" s="118" t="s">
        <v>428</v>
      </c>
      <c r="I64" s="118" t="s">
        <v>429</v>
      </c>
      <c r="J64" s="70"/>
      <c r="K64" s="142" t="s">
        <v>63</v>
      </c>
      <c r="L64" s="143">
        <v>44768</v>
      </c>
      <c r="M64" s="30">
        <v>1127</v>
      </c>
      <c r="N64" s="38"/>
      <c r="O64" s="26"/>
      <c r="P64" s="26"/>
      <c r="Q64" s="32" t="s">
        <v>212</v>
      </c>
      <c r="R64" s="33" t="s">
        <v>451</v>
      </c>
      <c r="S64" s="63"/>
      <c r="T64" s="33" t="s">
        <v>456</v>
      </c>
    </row>
    <row r="65" spans="2:20" ht="15" customHeight="1" x14ac:dyDescent="0.25">
      <c r="B65" s="135"/>
      <c r="D65" s="146" t="s">
        <v>438</v>
      </c>
      <c r="E65" s="196" t="s">
        <v>439</v>
      </c>
      <c r="F65" s="197"/>
      <c r="G65" s="142">
        <v>1</v>
      </c>
      <c r="H65" s="118" t="s">
        <v>428</v>
      </c>
      <c r="I65" s="118" t="s">
        <v>429</v>
      </c>
      <c r="J65" s="70"/>
      <c r="K65" s="142" t="s">
        <v>63</v>
      </c>
      <c r="L65" s="143">
        <v>44771</v>
      </c>
      <c r="M65" s="30">
        <v>1504</v>
      </c>
      <c r="N65" s="38"/>
      <c r="O65" s="26"/>
      <c r="P65" s="26"/>
      <c r="Q65" s="32" t="s">
        <v>212</v>
      </c>
      <c r="R65" s="33" t="s">
        <v>451</v>
      </c>
      <c r="S65" s="63"/>
      <c r="T65" s="33" t="s">
        <v>437</v>
      </c>
    </row>
    <row r="66" spans="2:20" ht="15" customHeight="1" x14ac:dyDescent="0.25">
      <c r="B66" s="135"/>
      <c r="D66" s="146" t="s">
        <v>446</v>
      </c>
      <c r="E66" s="196" t="s">
        <v>447</v>
      </c>
      <c r="F66" s="197"/>
      <c r="G66" s="142">
        <v>2</v>
      </c>
      <c r="H66" s="118" t="s">
        <v>428</v>
      </c>
      <c r="I66" s="118" t="s">
        <v>429</v>
      </c>
      <c r="J66" s="70"/>
      <c r="K66" s="142" t="s">
        <v>63</v>
      </c>
      <c r="L66" s="143">
        <v>44771</v>
      </c>
      <c r="M66" s="30">
        <v>1504</v>
      </c>
      <c r="N66" s="38"/>
      <c r="O66" s="26"/>
      <c r="P66" s="26"/>
      <c r="Q66" s="32" t="s">
        <v>212</v>
      </c>
      <c r="R66" s="33" t="s">
        <v>451</v>
      </c>
      <c r="S66" s="63"/>
      <c r="T66" s="33" t="s">
        <v>437</v>
      </c>
    </row>
    <row r="67" spans="2:20" ht="15" customHeight="1" x14ac:dyDescent="0.25">
      <c r="B67" s="135"/>
      <c r="D67" s="146" t="s">
        <v>435</v>
      </c>
      <c r="E67" s="196" t="s">
        <v>436</v>
      </c>
      <c r="F67" s="197"/>
      <c r="G67" s="142">
        <v>1</v>
      </c>
      <c r="H67" s="118" t="s">
        <v>428</v>
      </c>
      <c r="I67" s="118" t="s">
        <v>429</v>
      </c>
      <c r="J67" s="70"/>
      <c r="K67" s="142" t="s">
        <v>63</v>
      </c>
      <c r="L67" s="143">
        <v>44771</v>
      </c>
      <c r="M67" s="30">
        <v>1504</v>
      </c>
      <c r="N67" s="38"/>
      <c r="O67" s="26"/>
      <c r="P67" s="26"/>
      <c r="Q67" s="32" t="s">
        <v>212</v>
      </c>
      <c r="R67" s="33" t="s">
        <v>451</v>
      </c>
      <c r="S67" s="63"/>
      <c r="T67" s="33" t="s">
        <v>437</v>
      </c>
    </row>
    <row r="68" spans="2:20" ht="15" customHeight="1" x14ac:dyDescent="0.25">
      <c r="B68" s="135"/>
      <c r="D68" s="146" t="s">
        <v>426</v>
      </c>
      <c r="E68" s="198" t="s">
        <v>427</v>
      </c>
      <c r="F68" s="199"/>
      <c r="G68" s="142">
        <v>1</v>
      </c>
      <c r="H68" s="118" t="s">
        <v>428</v>
      </c>
      <c r="I68" s="118" t="s">
        <v>429</v>
      </c>
      <c r="J68" s="70"/>
      <c r="K68" s="142" t="s">
        <v>430</v>
      </c>
      <c r="L68" s="143">
        <v>44771</v>
      </c>
      <c r="M68" s="30">
        <v>1504</v>
      </c>
      <c r="N68" s="38"/>
      <c r="O68" s="26"/>
      <c r="P68" s="26"/>
      <c r="Q68" s="32" t="s">
        <v>212</v>
      </c>
      <c r="R68" s="33" t="s">
        <v>451</v>
      </c>
      <c r="S68" s="63"/>
      <c r="T68" s="33" t="s">
        <v>437</v>
      </c>
    </row>
    <row r="69" spans="2:20" ht="15" customHeight="1" x14ac:dyDescent="0.25">
      <c r="B69" s="135"/>
      <c r="D69" s="146" t="s">
        <v>433</v>
      </c>
      <c r="E69" s="198" t="s">
        <v>434</v>
      </c>
      <c r="F69" s="199"/>
      <c r="G69" s="142">
        <v>1</v>
      </c>
      <c r="H69" s="118" t="s">
        <v>428</v>
      </c>
      <c r="I69" s="118" t="s">
        <v>429</v>
      </c>
      <c r="J69" s="70"/>
      <c r="K69" s="142" t="s">
        <v>430</v>
      </c>
      <c r="L69" s="143">
        <v>44771</v>
      </c>
      <c r="M69" s="30">
        <v>1504</v>
      </c>
      <c r="N69" s="38"/>
      <c r="O69" s="26"/>
      <c r="P69" s="26"/>
      <c r="Q69" s="32" t="s">
        <v>212</v>
      </c>
      <c r="R69" s="33" t="s">
        <v>451</v>
      </c>
      <c r="S69" s="63"/>
      <c r="T69" s="33" t="s">
        <v>437</v>
      </c>
    </row>
    <row r="70" spans="2:20" ht="15" customHeight="1" x14ac:dyDescent="0.25">
      <c r="B70" s="135"/>
      <c r="D70" s="146" t="s">
        <v>426</v>
      </c>
      <c r="E70" s="198" t="s">
        <v>427</v>
      </c>
      <c r="F70" s="199"/>
      <c r="G70" s="142">
        <v>1</v>
      </c>
      <c r="H70" s="118" t="s">
        <v>428</v>
      </c>
      <c r="I70" s="118" t="s">
        <v>429</v>
      </c>
      <c r="J70" s="70"/>
      <c r="K70" s="142" t="s">
        <v>430</v>
      </c>
      <c r="L70" s="143">
        <v>44771</v>
      </c>
      <c r="M70" s="30">
        <v>1143</v>
      </c>
      <c r="N70" s="38"/>
      <c r="O70" s="26"/>
      <c r="P70" s="26"/>
      <c r="Q70" s="32" t="s">
        <v>212</v>
      </c>
      <c r="R70" s="33" t="s">
        <v>451</v>
      </c>
      <c r="S70" s="63"/>
      <c r="T70" s="33" t="s">
        <v>456</v>
      </c>
    </row>
    <row r="71" spans="2:20" ht="15" customHeight="1" x14ac:dyDescent="0.25">
      <c r="B71" s="135"/>
      <c r="D71" s="146" t="s">
        <v>433</v>
      </c>
      <c r="E71" s="198" t="s">
        <v>434</v>
      </c>
      <c r="F71" s="199"/>
      <c r="G71" s="142">
        <v>1</v>
      </c>
      <c r="H71" s="118" t="s">
        <v>428</v>
      </c>
      <c r="I71" s="118" t="s">
        <v>429</v>
      </c>
      <c r="J71" s="70"/>
      <c r="K71" s="142" t="s">
        <v>430</v>
      </c>
      <c r="L71" s="143">
        <v>44771</v>
      </c>
      <c r="M71" s="30">
        <v>1143</v>
      </c>
      <c r="N71" s="38"/>
      <c r="O71" s="26"/>
      <c r="P71" s="26"/>
      <c r="Q71" s="32" t="s">
        <v>212</v>
      </c>
      <c r="R71" s="33" t="s">
        <v>451</v>
      </c>
      <c r="S71" s="63"/>
      <c r="T71" s="33" t="s">
        <v>456</v>
      </c>
    </row>
    <row r="72" spans="2:20" ht="15" customHeight="1" x14ac:dyDescent="0.25">
      <c r="B72" s="148"/>
      <c r="D72" s="151">
        <v>100011377</v>
      </c>
      <c r="E72" s="194" t="s">
        <v>467</v>
      </c>
      <c r="F72" s="195"/>
      <c r="G72" s="142">
        <v>1</v>
      </c>
      <c r="H72" s="118" t="s">
        <v>428</v>
      </c>
      <c r="I72" s="118" t="s">
        <v>468</v>
      </c>
      <c r="J72" s="73"/>
      <c r="K72" s="142" t="s">
        <v>54</v>
      </c>
      <c r="L72" s="143">
        <v>44771</v>
      </c>
      <c r="M72" s="30">
        <v>1504</v>
      </c>
      <c r="N72" s="38"/>
      <c r="O72" s="26"/>
      <c r="P72" s="26"/>
      <c r="Q72" s="32" t="s">
        <v>212</v>
      </c>
      <c r="R72" s="33" t="s">
        <v>451</v>
      </c>
      <c r="S72" s="63"/>
      <c r="T72" s="33" t="s">
        <v>437</v>
      </c>
    </row>
    <row r="73" spans="2:20" x14ac:dyDescent="0.25">
      <c r="B73" s="75"/>
      <c r="D73" s="149" t="s">
        <v>469</v>
      </c>
      <c r="E73" s="218" t="s">
        <v>470</v>
      </c>
      <c r="F73" s="218"/>
      <c r="G73" s="142">
        <v>1</v>
      </c>
      <c r="H73" s="150" t="s">
        <v>428</v>
      </c>
      <c r="I73" s="152" t="s">
        <v>468</v>
      </c>
      <c r="J73" s="70"/>
      <c r="K73" s="153" t="s">
        <v>54</v>
      </c>
      <c r="L73" s="143">
        <v>44773</v>
      </c>
      <c r="M73" s="30">
        <v>1522</v>
      </c>
      <c r="N73" s="38"/>
      <c r="O73" s="26"/>
      <c r="P73" s="26"/>
      <c r="Q73" s="32" t="s">
        <v>212</v>
      </c>
      <c r="R73" s="33" t="s">
        <v>451</v>
      </c>
      <c r="T73" s="33" t="s">
        <v>437</v>
      </c>
    </row>
  </sheetData>
  <mergeCells count="77">
    <mergeCell ref="E73:F73"/>
    <mergeCell ref="B30:B50"/>
    <mergeCell ref="B52:B57"/>
    <mergeCell ref="L5:L6"/>
    <mergeCell ref="A5:B6"/>
    <mergeCell ref="D5:H5"/>
    <mergeCell ref="I5:I6"/>
    <mergeCell ref="J5:J6"/>
    <mergeCell ref="K5:K6"/>
    <mergeCell ref="E16:F16"/>
    <mergeCell ref="E17:F17"/>
    <mergeCell ref="E18:F18"/>
    <mergeCell ref="B19:B28"/>
    <mergeCell ref="E19:F19"/>
    <mergeCell ref="E20:F20"/>
    <mergeCell ref="E21:F21"/>
    <mergeCell ref="E22:F22"/>
    <mergeCell ref="S5:T6"/>
    <mergeCell ref="E6:F6"/>
    <mergeCell ref="B9:B17"/>
    <mergeCell ref="E9:F9"/>
    <mergeCell ref="E10:F10"/>
    <mergeCell ref="E11:F11"/>
    <mergeCell ref="E12:F12"/>
    <mergeCell ref="E13:F13"/>
    <mergeCell ref="E14:F14"/>
    <mergeCell ref="E15:F15"/>
    <mergeCell ref="M5:M6"/>
    <mergeCell ref="N5:N6"/>
    <mergeCell ref="O5:O6"/>
    <mergeCell ref="P5:P6"/>
    <mergeCell ref="Q5:Q6"/>
    <mergeCell ref="R5:R6"/>
    <mergeCell ref="E40:F40"/>
    <mergeCell ref="E39:F39"/>
    <mergeCell ref="E23:F23"/>
    <mergeCell ref="E24:F24"/>
    <mergeCell ref="E25:F25"/>
    <mergeCell ref="E26:F26"/>
    <mergeCell ref="E28:F28"/>
    <mergeCell ref="E27:F27"/>
    <mergeCell ref="E29:F29"/>
    <mergeCell ref="E35:F35"/>
    <mergeCell ref="E36:F36"/>
    <mergeCell ref="E37:F37"/>
    <mergeCell ref="E38:F38"/>
    <mergeCell ref="E31:F31"/>
    <mergeCell ref="E32:F32"/>
    <mergeCell ref="E33:F33"/>
    <mergeCell ref="E49:F49"/>
    <mergeCell ref="E50:F50"/>
    <mergeCell ref="E48:F48"/>
    <mergeCell ref="E52:F52"/>
    <mergeCell ref="E41:F41"/>
    <mergeCell ref="E42:F42"/>
    <mergeCell ref="E43:F43"/>
    <mergeCell ref="E44:F44"/>
    <mergeCell ref="E45:F45"/>
    <mergeCell ref="E46:F46"/>
    <mergeCell ref="E47:F47"/>
    <mergeCell ref="E56:F56"/>
    <mergeCell ref="E57:F57"/>
    <mergeCell ref="E51:F51"/>
    <mergeCell ref="E53:F53"/>
    <mergeCell ref="E54:F54"/>
    <mergeCell ref="E55:F55"/>
    <mergeCell ref="E62:F62"/>
    <mergeCell ref="E63:F63"/>
    <mergeCell ref="E64:F64"/>
    <mergeCell ref="E65:F65"/>
    <mergeCell ref="E66:F66"/>
    <mergeCell ref="E72:F72"/>
    <mergeCell ref="E67:F67"/>
    <mergeCell ref="E68:F68"/>
    <mergeCell ref="E69:F69"/>
    <mergeCell ref="E70:F70"/>
    <mergeCell ref="E71:F71"/>
  </mergeCells>
  <conditionalFormatting sqref="D27">
    <cfRule type="expression" dxfId="4" priority="9">
      <formula>$G27&lt;=0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id="{577F84C6-8A9C-4AF4-AB61-EF42285CEF6D}">
            <xm:f>INGRESOS!#REF!&lt;=0</xm:f>
            <x14:dxf>
              <font>
                <b/>
                <i val="0"/>
                <color rgb="FFFF0000"/>
              </font>
            </x14:dxf>
          </x14:cfRule>
          <xm:sqref>D9:D26</xm:sqref>
        </x14:conditionalFormatting>
        <x14:conditionalFormatting xmlns:xm="http://schemas.microsoft.com/office/excel/2006/main">
          <x14:cfRule type="expression" priority="31" id="{CC78D507-E199-4AA4-B42F-10210520E19E}">
            <xm:f>INGRESOS!#REF!&lt;=0</xm:f>
            <x14:dxf>
              <font>
                <b/>
                <i val="0"/>
                <color rgb="FFFF0000"/>
              </font>
            </x14:dxf>
          </x14:cfRule>
          <xm:sqref>D30:D36</xm:sqref>
        </x14:conditionalFormatting>
        <x14:conditionalFormatting xmlns:xm="http://schemas.microsoft.com/office/excel/2006/main">
          <x14:cfRule type="expression" priority="10" id="{AED60305-9362-4E3E-B54D-573ABA5F7C47}">
            <xm:f>INGRESOS!#REF!&lt;=0</xm:f>
            <x14:dxf>
              <font>
                <b/>
                <i val="0"/>
                <color rgb="FFFF0000"/>
              </font>
            </x14:dxf>
          </x14:cfRule>
          <xm:sqref>D40:D49</xm:sqref>
        </x14:conditionalFormatting>
        <x14:conditionalFormatting xmlns:xm="http://schemas.microsoft.com/office/excel/2006/main">
          <x14:cfRule type="expression" priority="5" id="{2ED580D3-283A-427A-B0FB-808CE28E81DE}">
            <xm:f>INGRESOS!#REF!&lt;=0</xm:f>
            <x14:dxf>
              <font>
                <b/>
                <i val="0"/>
                <color rgb="FFFF0000"/>
              </font>
            </x14:dxf>
          </x14:cfRule>
          <xm:sqref>D53:D56</xm:sqref>
        </x14:conditionalFormatting>
        <x14:conditionalFormatting xmlns:xm="http://schemas.microsoft.com/office/excel/2006/main">
          <x14:cfRule type="expression" priority="1" id="{256F8C19-70F8-49AC-9A00-C26C96323515}">
            <xm:f>INGRESOS!#REF!&lt;=0</xm:f>
            <x14:dxf>
              <font>
                <b/>
                <i val="0"/>
                <color rgb="FFFF0000"/>
              </font>
            </x14:dxf>
          </x14:cfRule>
          <xm:sqref>D58:D61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aebd1bc-70d7-40cc-bc20-8ffb1943fbd0">
      <UserInfo>
        <DisplayName>Felix Sulca</DisplayName>
        <AccountId>18</AccountId>
        <AccountType/>
      </UserInfo>
      <UserInfo>
        <DisplayName>Nelson Flores</DisplayName>
        <AccountId>14</AccountId>
        <AccountType/>
      </UserInfo>
      <UserInfo>
        <DisplayName>Jose Bejarano</DisplayName>
        <AccountId>16</AccountId>
        <AccountType/>
      </UserInfo>
    </SharedWithUsers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15DB709CD1545A2CC5066B4D78BBF" ma:contentTypeVersion="15" ma:contentTypeDescription="Crear nuevo documento." ma:contentTypeScope="" ma:versionID="baff06dd25f42edc58e84ddb2bcc478a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35ae5fa5e019433726cca48e71212e38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984636-E3E0-4CCF-AC5E-E2E00DD841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96DB6D-C8EC-49E5-A228-FEA4E3E26FA4}">
  <ds:schemaRefs>
    <ds:schemaRef ds:uri="http://schemas.microsoft.com/office/2006/metadata/properties"/>
    <ds:schemaRef ds:uri="http://schemas.microsoft.com/office/infopath/2007/PartnerControls"/>
    <ds:schemaRef ds:uri="16f14867-bb43-446c-9a8c-0261ed7cd089"/>
    <ds:schemaRef ds:uri="3bc53bf2-ccb8-458f-9c0d-3d4e95374472"/>
  </ds:schemaRefs>
</ds:datastoreItem>
</file>

<file path=customXml/itemProps3.xml><?xml version="1.0" encoding="utf-8"?>
<ds:datastoreItem xmlns:ds="http://schemas.openxmlformats.org/officeDocument/2006/customXml" ds:itemID="{65FB5C27-476E-428A-A4CF-BCCD105BCA4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INVENTARIO</vt:lpstr>
      <vt:lpstr>INGRESOS</vt:lpstr>
      <vt:lpstr>SALIDAS</vt:lpstr>
      <vt:lpstr>LISTA DE CODIGOS</vt:lpstr>
      <vt:lpstr>HISTORIAL CONSUMO</vt:lpstr>
      <vt:lpstr>INVENTARIO!Área_de_impresión</vt:lpstr>
    </vt:vector>
  </TitlesOfParts>
  <Manager/>
  <Company>Normet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Huallpa Torres Pascual</dc:creator>
  <cp:keywords/>
  <dc:description/>
  <cp:lastModifiedBy>Christhian Paredes Navarro</cp:lastModifiedBy>
  <cp:revision/>
  <dcterms:created xsi:type="dcterms:W3CDTF">2021-04-14T14:37:24Z</dcterms:created>
  <dcterms:modified xsi:type="dcterms:W3CDTF">2024-12-05T19:10:08Z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  <property fmtid="{D5CDD505-2E9C-101B-9397-08002B2CF9AE}" pid="3" name="MediaServiceImageTags">
    <vt:lpwstr/>
  </property>
</Properties>
</file>