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ormet-my.sharepoint.com/personal/christhian_paredes_normet_com/Documents/Desktop/GESTION NORMET 2024/2. Servicios Mina/Casapalca/Documentos Normet/"/>
    </mc:Choice>
  </mc:AlternateContent>
  <xr:revisionPtr revIDLastSave="529" documentId="13_ncr:1_{AC09E5EB-487A-4AB9-8741-20C8C84528CD}" xr6:coauthVersionLast="47" xr6:coauthVersionMax="47" xr10:uidLastSave="{FA6781B8-F5D5-4EAF-BCF8-7F8B34E48D4B}"/>
  <bookViews>
    <workbookView xWindow="-120" yWindow="-120" windowWidth="20730" windowHeight="11160" tabRatio="673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IPERC!$B$25:$AD$57</definedName>
    <definedName name="_xlnm._FilterDatabase" localSheetId="3" hidden="1">Peligros_Aspectos!$A$2:$F$248</definedName>
    <definedName name="AA">#REF!</definedName>
    <definedName name="ACOSO_LABORAL">#REF!</definedName>
    <definedName name="ACOSO_SEXUAL">#REF!</definedName>
    <definedName name="AMBIENTAL">DATA!#REF!</definedName>
    <definedName name="ANALISIS">[1]MATRIZ!$G$18:$G$42</definedName>
    <definedName name="AS">#REF!</definedName>
    <definedName name="COMPONENTES_SIN_AUTORIZACIÓN">#REF!</definedName>
    <definedName name="CONSECUENCIAS">'[2]Lista de Ftes riesgo'!$G$6:$G$18</definedName>
    <definedName name="CONSUMO_DE_AGREGADOS">#REF!</definedName>
    <definedName name="CONSUMO_DE_AGUA">#REF!</definedName>
    <definedName name="CONSUMO_DE_COMBUSTIBLE">#REF!</definedName>
    <definedName name="CONSUMO_DE_COMBUSTIBLE_LUBRICANTES">[3]!Tabla100[CONSUMO_DE_COMBUSTIBLE_LUBRICANTES]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ATOSPFRRC">'[4]FR-R-C'!$B$3:$D$502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EEE">#REF!</definedName>
    <definedName name="EMISIÓN_DE_GASES">#REF!</definedName>
    <definedName name="EMISIÓN_DE_MATERIAL_PARTICULADO">[3]!Tabla104[EMISIÓN_DE_MATERIAL_PARTICULADO]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RECUENCIA">[1]MATRIZ!$E$18:$E$42</definedName>
    <definedName name="FUENTES">'[2]Lista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ESIDUOS_SÓLIDOS_PELIGROSOS_RELAVES">[3]!Tabla102[GENERACIÓN_DE_RESIDUOS_SÓLIDOS_PELIGROSOS_RELAVES]</definedName>
    <definedName name="GENERACIÓN_DE_RUIDO">#REF!</definedName>
    <definedName name="GENERACIÓN_DE_VIBRACIÓN">#REF!</definedName>
    <definedName name="IA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JAA">#REF!</definedName>
    <definedName name="KKK">#REF!</definedName>
    <definedName name="LIBERACIÓN_INTEMPESTIVA_DE_ENERGIA_POR_EXPLOSIVOS">#REF!</definedName>
    <definedName name="lista">'[4]FR-R-C'!#REF!</definedName>
    <definedName name="lista_consecuencia">'[5]FR-R-C'!$D$3:$D$70</definedName>
    <definedName name="lista_peligros">'[6]FR-R-C'!$B$3:$B$276</definedName>
    <definedName name="lista_riesgos">'[4]FR-R-C'!#REF!</definedName>
    <definedName name="LLL">#REF!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POTENCIAL_DERRAME_DE_AGUA_RESIDUAL">[3]!Tabla87[POTENCIAL_DERRAME_DE_AGUA_RESIDUAL]</definedName>
    <definedName name="POTENCIAL_DERRAME_DE_HIDROCARBUROS_LUBRICANTES">[3]!Tabla95[POTENCIAL_DERRAME_DE_HIDROCARBUROS_LUBRICANTES]</definedName>
    <definedName name="POTENCIAL_DERRAME_DE_MINERAL">[3]!Tabla86[POTENCIAL_DERRAME_DE_MINERAL]</definedName>
    <definedName name="POTENCIAL_DERRAME_DE_PRODUCTOS_QUIMICOS">[3]!Tabla88[POTENCIAL_DERRAME_DE_PRODUCTOS_QUIMICOS]</definedName>
    <definedName name="POTENCIAL_DERRAME_DE_RELAVES">[3]!Tabla94[POTENCIAL_DERRAME_DE_RELAVES]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Procesos'!$A$1:$E$36</definedName>
    <definedName name="_xlnm.Print_Area" localSheetId="1">IPERC!$A$1:$AD$69</definedName>
    <definedName name="_xlnm.Print_Area" localSheetId="3">Peligros_Aspectos!$A$1:$F$238</definedName>
    <definedName name="_xlnm.Print_Titles" localSheetId="6">'Controles SA'!#REF!</definedName>
    <definedName name="_xlnm.Print_Titles" localSheetId="7">'Controles SE'!$2:$2</definedName>
    <definedName name="SALPICADURA">#REF!</definedName>
    <definedName name="SALUD">DATA!#REF!</definedName>
    <definedName name="SARS_COV_2">#REF!</definedName>
    <definedName name="SAT">#REF!</definedName>
    <definedName name="SATELITES">#REF!</definedName>
    <definedName name="ScoreArea1">#REF!</definedName>
    <definedName name="SE">#REF!</definedName>
    <definedName name="SEGURIDAD">DATA!#REF!</definedName>
    <definedName name="SEVERIDAD">[1]MATRIZ!$F$18:$F$42</definedName>
    <definedName name="SISMO">#REF!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7" i="68" l="1"/>
  <c r="Z57" i="68" s="1"/>
  <c r="AB57" i="68" s="1" a="1"/>
  <c r="AB57" i="68" s="1"/>
  <c r="L57" i="68"/>
  <c r="K57" i="68"/>
  <c r="J57" i="68"/>
  <c r="O56" i="68"/>
  <c r="Z56" i="68" s="1"/>
  <c r="AB56" i="68" s="1" a="1"/>
  <c r="AB56" i="68" s="1"/>
  <c r="L56" i="68"/>
  <c r="K56" i="68"/>
  <c r="J56" i="68"/>
  <c r="O55" i="68"/>
  <c r="AA55" i="68" s="1"/>
  <c r="L55" i="68"/>
  <c r="K55" i="68"/>
  <c r="J55" i="68"/>
  <c r="O54" i="68"/>
  <c r="Z54" i="68" s="1"/>
  <c r="AB54" i="68" s="1" a="1"/>
  <c r="AB54" i="68" s="1"/>
  <c r="L54" i="68"/>
  <c r="K54" i="68"/>
  <c r="J54" i="68"/>
  <c r="O53" i="68"/>
  <c r="Z53" i="68" s="1"/>
  <c r="AB53" i="68" s="1" a="1"/>
  <c r="AB53" i="68" s="1"/>
  <c r="L53" i="68"/>
  <c r="K53" i="68"/>
  <c r="J53" i="68"/>
  <c r="O52" i="68"/>
  <c r="Z52" i="68" s="1"/>
  <c r="AB52" i="68" s="1" a="1"/>
  <c r="AB52" i="68" s="1"/>
  <c r="L52" i="68"/>
  <c r="K52" i="68"/>
  <c r="J52" i="68"/>
  <c r="O51" i="68"/>
  <c r="Z51" i="68" s="1"/>
  <c r="AB51" i="68" s="1" a="1"/>
  <c r="AB51" i="68" s="1"/>
  <c r="L51" i="68"/>
  <c r="K51" i="68"/>
  <c r="J51" i="68"/>
  <c r="Z50" i="68"/>
  <c r="AB50" i="68" s="1" a="1"/>
  <c r="AB50" i="68" s="1"/>
  <c r="O50" i="68"/>
  <c r="L50" i="68"/>
  <c r="K50" i="68"/>
  <c r="J50" i="68"/>
  <c r="O49" i="68"/>
  <c r="Z49" i="68" s="1"/>
  <c r="AB49" i="68" s="1" a="1"/>
  <c r="AB49" i="68" s="1"/>
  <c r="L49" i="68"/>
  <c r="K49" i="68"/>
  <c r="J49" i="68"/>
  <c r="O48" i="68"/>
  <c r="Z48" i="68" s="1"/>
  <c r="AB48" i="68" s="1" a="1"/>
  <c r="AB48" i="68" s="1"/>
  <c r="L48" i="68"/>
  <c r="K48" i="68"/>
  <c r="J48" i="68"/>
  <c r="O47" i="68"/>
  <c r="Z47" i="68" s="1"/>
  <c r="AB47" i="68" s="1" a="1"/>
  <c r="AB47" i="68" s="1"/>
  <c r="L47" i="68"/>
  <c r="K47" i="68"/>
  <c r="J47" i="68"/>
  <c r="O46" i="68"/>
  <c r="Z46" i="68" s="1"/>
  <c r="AB46" i="68" s="1" a="1"/>
  <c r="AB46" i="68" s="1"/>
  <c r="L46" i="68"/>
  <c r="K46" i="68"/>
  <c r="J46" i="68"/>
  <c r="O45" i="68"/>
  <c r="Z45" i="68" s="1"/>
  <c r="AB45" i="68" s="1" a="1"/>
  <c r="AB45" i="68" s="1"/>
  <c r="L45" i="68"/>
  <c r="K45" i="68"/>
  <c r="J45" i="68"/>
  <c r="O44" i="68"/>
  <c r="Z44" i="68" s="1"/>
  <c r="AB44" i="68" s="1" a="1"/>
  <c r="AB44" i="68" s="1"/>
  <c r="L44" i="68"/>
  <c r="K44" i="68"/>
  <c r="J44" i="68"/>
  <c r="O43" i="68"/>
  <c r="Z43" i="68" s="1"/>
  <c r="AB43" i="68" s="1" a="1"/>
  <c r="AB43" i="68" s="1"/>
  <c r="L43" i="68"/>
  <c r="K43" i="68"/>
  <c r="J43" i="68"/>
  <c r="Z42" i="68"/>
  <c r="AB42" i="68" s="1" a="1"/>
  <c r="AB42" i="68" s="1"/>
  <c r="O42" i="68"/>
  <c r="L42" i="68"/>
  <c r="K42" i="68"/>
  <c r="J42" i="68"/>
  <c r="J34" i="68"/>
  <c r="O36" i="68"/>
  <c r="Z36" i="68" s="1"/>
  <c r="AB36" i="68" s="1" a="1"/>
  <c r="AB36" i="68" s="1"/>
  <c r="L33" i="68"/>
  <c r="J26" i="68"/>
  <c r="AC32" i="7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O41" i="68"/>
  <c r="Z41" i="68" s="1"/>
  <c r="AB41" i="68" s="1" a="1"/>
  <c r="AB41" i="68" s="1"/>
  <c r="L41" i="68"/>
  <c r="K41" i="68"/>
  <c r="J41" i="68"/>
  <c r="O40" i="68"/>
  <c r="Z40" i="68" s="1"/>
  <c r="AB40" i="68" s="1" a="1"/>
  <c r="AB40" i="68" s="1"/>
  <c r="L40" i="68"/>
  <c r="K40" i="68"/>
  <c r="J40" i="68"/>
  <c r="O39" i="68"/>
  <c r="Z39" i="68" s="1"/>
  <c r="AB39" i="68" s="1" a="1"/>
  <c r="AB39" i="68" s="1"/>
  <c r="L39" i="68"/>
  <c r="K39" i="68"/>
  <c r="J39" i="68"/>
  <c r="O38" i="68"/>
  <c r="Z38" i="68" s="1"/>
  <c r="AB38" i="68" s="1" a="1"/>
  <c r="AB38" i="68" s="1"/>
  <c r="L38" i="68"/>
  <c r="K38" i="68"/>
  <c r="J38" i="68"/>
  <c r="O37" i="68"/>
  <c r="Z37" i="68" s="1"/>
  <c r="AB37" i="68" s="1" a="1"/>
  <c r="AB37" i="68" s="1"/>
  <c r="L37" i="68"/>
  <c r="K37" i="68"/>
  <c r="J37" i="68"/>
  <c r="L36" i="68"/>
  <c r="K36" i="68"/>
  <c r="J36" i="68"/>
  <c r="O35" i="68"/>
  <c r="Z35" i="68" s="1"/>
  <c r="AB35" i="68" s="1" a="1"/>
  <c r="AB35" i="68" s="1"/>
  <c r="L35" i="68"/>
  <c r="K35" i="68"/>
  <c r="J35" i="68"/>
  <c r="O34" i="68"/>
  <c r="Z34" i="68" s="1"/>
  <c r="AB34" i="68" s="1" a="1"/>
  <c r="AB34" i="68" s="1"/>
  <c r="L34" i="68"/>
  <c r="K34" i="68"/>
  <c r="O33" i="68"/>
  <c r="Z33" i="68" s="1"/>
  <c r="AB33" i="68" s="1" a="1"/>
  <c r="AB33" i="68" s="1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Z28" i="68" s="1"/>
  <c r="AB28" i="68" s="1" a="1"/>
  <c r="AB28" i="68" s="1"/>
  <c r="L28" i="68"/>
  <c r="K28" i="68"/>
  <c r="J28" i="68"/>
  <c r="O27" i="68"/>
  <c r="Z27" i="68" s="1"/>
  <c r="AB27" i="68" s="1" a="1"/>
  <c r="AB27" i="68" s="1"/>
  <c r="L27" i="68"/>
  <c r="K27" i="68"/>
  <c r="J27" i="68"/>
  <c r="O26" i="68"/>
  <c r="Z26" i="68" s="1"/>
  <c r="AB26" i="68" s="1" a="1"/>
  <c r="AB26" i="68" s="1"/>
  <c r="L26" i="68"/>
  <c r="K26" i="68"/>
  <c r="Z55" i="68" l="1"/>
  <c r="AB55" i="68" s="1" a="1"/>
  <c r="AB55" i="68" s="1"/>
  <c r="AA39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<sst xmlns="http://schemas.openxmlformats.org/spreadsheetml/2006/main" count="2977" uniqueCount="1155">
  <si>
    <t>DIAGRAMA DE PROCESOS</t>
  </si>
  <si>
    <t>ITEM</t>
  </si>
  <si>
    <t>PROCESO</t>
  </si>
  <si>
    <t>SUB PROCESO</t>
  </si>
  <si>
    <t>ACTIVIDAD</t>
  </si>
  <si>
    <t>TAREA</t>
  </si>
  <si>
    <t>MANTENIMIENTO PREVENTIVO ALPHA 20</t>
  </si>
  <si>
    <t>MANTENIMIENTO DEL SISTEMA ELÉCTRICO</t>
  </si>
  <si>
    <t>MANTENIMIENTO DE TABLEROS</t>
  </si>
  <si>
    <t>LIMPIEZA DE COMPONENTES</t>
  </si>
  <si>
    <t>HERMETIZADO DE TABLEROS</t>
  </si>
  <si>
    <t>CAMBIO DE COMPONENTES</t>
  </si>
  <si>
    <t>ENGRASE DIELÉCTRICO</t>
  </si>
  <si>
    <t>MEDICIÓN DE AISLAMIENTO DE BOBINAS</t>
  </si>
  <si>
    <t>MEDICIÓN CON AMPERÍMETRO</t>
  </si>
  <si>
    <t>MANTENIMIENTO DEL SISTEMA HIDRÁULICO</t>
  </si>
  <si>
    <t>MANTENIMIENTO PREVENTIVO</t>
  </si>
  <si>
    <t>CAMBIO DE FILTROS</t>
  </si>
  <si>
    <t>DRENAR Y PURGAR MANGUERAS</t>
  </si>
  <si>
    <t>MANTENIMIENTO AL MOTOR DIESEL</t>
  </si>
  <si>
    <t>MANTENIMIENTO AL MOTOR DEL EQUIPO</t>
  </si>
  <si>
    <t>CAMBIO DE REFRIGERANTE</t>
  </si>
  <si>
    <t>MANTENIMIENTO AL SISTEMA DE BOMBEO</t>
  </si>
  <si>
    <t>SUSTITUCIÓN DE COMPONENTES</t>
  </si>
  <si>
    <t>LUBRICACIÓN</t>
  </si>
  <si>
    <t>MANTENIMIENTO DE ESTRUCTURA Y CHASIS</t>
  </si>
  <si>
    <t>MANTENIMIENTO DE ESTRUCTURA</t>
  </si>
  <si>
    <t>SUSPENSIÓN VEHICULAR</t>
  </si>
  <si>
    <t>SISTEMA DE CAJA DE CAMBIO</t>
  </si>
  <si>
    <t>CAMBIO DE NEUMÁTICOS</t>
  </si>
  <si>
    <t>SISTEMA DE FRENOS</t>
  </si>
  <si>
    <t>MANTENIMIENTO PREVENTIVO TORNADO S2</t>
  </si>
  <si>
    <t/>
  </si>
  <si>
    <t>SISTEMA DE GESTIÓN INTEGRADO MASSTC</t>
  </si>
  <si>
    <t>CÓDIGO:</t>
  </si>
  <si>
    <t>NOR-AME-SST-MAT-001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</si>
  <si>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</si>
  <si>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</si>
  <si>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</si>
  <si>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</si>
  <si>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</si>
  <si>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</si>
  <si>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</si>
  <si>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</si>
  <si>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</si>
  <si>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PEDRO HUALLPA TORRES</t>
  </si>
  <si>
    <t>SEGURIDAD:</t>
  </si>
  <si>
    <t>CHRISTHIAN PAREDES NAVARRO</t>
  </si>
  <si>
    <t>Eliminación</t>
  </si>
  <si>
    <t>FECHA REVISIÓN:</t>
  </si>
  <si>
    <t>SALUD OCUPACIONAL:</t>
  </si>
  <si>
    <t>Sustitución</t>
  </si>
  <si>
    <t>GERENCIA:</t>
  </si>
  <si>
    <t>SERVICIOS</t>
  </si>
  <si>
    <t>MEDIO AMBIENTE:</t>
  </si>
  <si>
    <t>Ingeniería / Aislamiento</t>
  </si>
  <si>
    <t>AREA/EE.CC.:</t>
  </si>
  <si>
    <t>MINA</t>
  </si>
  <si>
    <t>RELACIONES COMUNITARIAS:</t>
  </si>
  <si>
    <t>Control Administrativo (Capacitación, Normal, PET, Certificación, Manuales Técnico, etc.)</t>
  </si>
  <si>
    <t>SERVICIO:</t>
  </si>
  <si>
    <t>MANTENIMIENTO</t>
  </si>
  <si>
    <t>TRABAJADORES:</t>
  </si>
  <si>
    <t>WILDER CERRÓN FLORES</t>
  </si>
  <si>
    <t>Equipo de protección personal</t>
  </si>
  <si>
    <t>PROCESO:</t>
  </si>
  <si>
    <t>SERVICIOS DE MANTENIMIENTO 
EQUIPOS NORMET ALPHA 20 &amp; TORNADO S2</t>
  </si>
  <si>
    <t>KEVIN BARZOLA ALLPAS</t>
  </si>
  <si>
    <t>DUEÑO DE CONTRATO:</t>
  </si>
  <si>
    <t>EDUARDO CARAVEDO MONTENEGRO</t>
  </si>
  <si>
    <t>LUIS MOLINA MONTES</t>
  </si>
  <si>
    <t>FELIX SULCA MEDINA</t>
  </si>
  <si>
    <t>Otras consideraciones</t>
  </si>
  <si>
    <t>PERSONAL FEMENINO:</t>
  </si>
  <si>
    <t>NO</t>
  </si>
  <si>
    <t>PERSONAL CON DISCAPACIDAD: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</si>
  <si>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</si>
  <si>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</si>
  <si>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</si>
  <si>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</si>
  <si>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</si>
  <si>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</si>
  <si>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</si>
  <si>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</si>
  <si>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</si>
  <si>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</si>
  <si>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</si>
  <si>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</si>
  <si>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</si>
  <si>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</si>
  <si>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</si>
  <si>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</si>
  <si>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</si>
  <si>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</si>
  <si>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</si>
  <si>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</si>
  <si>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</si>
  <si>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</si>
  <si>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</si>
  <si>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</si>
  <si>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</si>
  <si>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</si>
  <si>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</si>
  <si>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</si>
  <si>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</si>
  <si>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</si>
  <si>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</si>
  <si>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Mantenimiento del sistema eléctrico
Alpha 20</t>
  </si>
  <si>
    <t>Mantenimiento de tableros</t>
  </si>
  <si>
    <t>Limpieza de componentes</t>
  </si>
  <si>
    <t>Técnico de servicio</t>
  </si>
  <si>
    <t>R</t>
  </si>
  <si>
    <t>MA</t>
  </si>
  <si>
    <t>Falta de orden y limpieza</t>
  </si>
  <si>
    <t>C</t>
  </si>
  <si>
    <t>Capacitación sobre herramientas manuales
Capacitación matriz IPERC
Inspección de herramientas manuales</t>
  </si>
  <si>
    <t>Casco de seguridad
Lentes de seguridad
Botas de seguridad con/sin protección metatarsal
Guantes de seguridad (badana / showa / nitrilo).
Lámpara minera
Autorescatador
Correa
Respirador media cara con filtros contra polvo, partículas y gases</t>
  </si>
  <si>
    <t>Hermetizado de tableros</t>
  </si>
  <si>
    <t>SA</t>
  </si>
  <si>
    <t>Ergonómicos, Espacios de trabajo</t>
  </si>
  <si>
    <t>Capacitacion al personal en riesgos disergonomicos
Realizar pausas activas durante la jornada</t>
  </si>
  <si>
    <t>Cambio de componentes</t>
  </si>
  <si>
    <t>SE</t>
  </si>
  <si>
    <t>Uso de Herramientas Manuales</t>
  </si>
  <si>
    <t>Engrase dieléctrico</t>
  </si>
  <si>
    <t>Potencial derrame de lubricantes</t>
  </si>
  <si>
    <t xml:space="preserve">Realizar mantenimiento preventivo
Colocar bandeja de contención y limpiar con Kit para derrames. </t>
  </si>
  <si>
    <t>Medición de bobinas</t>
  </si>
  <si>
    <t>Medición con amperímetro</t>
  </si>
  <si>
    <t>Bipedestación prolongada (Permanecer de pie prolongado)</t>
  </si>
  <si>
    <t>Mantenimiento del sistema hidráulico
Alpha 20</t>
  </si>
  <si>
    <t>Mantenimiento preventivo</t>
  </si>
  <si>
    <t>Cambio de filtros</t>
  </si>
  <si>
    <t>Drenar y purgar mangueras</t>
  </si>
  <si>
    <t>Mantenimiento del motor diesel
Alpha 20</t>
  </si>
  <si>
    <t>Mantenimiento al motor del equipo</t>
  </si>
  <si>
    <t>Cambio de refrigerante</t>
  </si>
  <si>
    <t>Uso de productos químicos</t>
  </si>
  <si>
    <t>Mantenimiento del sistema de bombeo
Alpha 20</t>
  </si>
  <si>
    <t>Sustitución de componentes</t>
  </si>
  <si>
    <t>Lubricación</t>
  </si>
  <si>
    <t>Generación de residuos sólidos peligrosos (trapos industriales)</t>
  </si>
  <si>
    <t>Capacitación y entrenamiento de derrame de sustancias
Contar con kit antiderrame y receptáculos de color rojo</t>
  </si>
  <si>
    <t>Mantenimiento de estructura y chasis
Alpha 20</t>
  </si>
  <si>
    <t>Mantenimiento de estructura</t>
  </si>
  <si>
    <t>Suspensión vehicular</t>
  </si>
  <si>
    <t>Condiciones ergonómicas inadecuadas</t>
  </si>
  <si>
    <t>Sustitucion de componentes</t>
  </si>
  <si>
    <t>Sistema de caja de cambio</t>
  </si>
  <si>
    <t>NR</t>
  </si>
  <si>
    <t>Cambio de neumáticos</t>
  </si>
  <si>
    <t>Apilamiento de Materiales y Cargas</t>
  </si>
  <si>
    <t>Señalización del área de trabajo
Coordinación de trabajos con personal autorizado</t>
  </si>
  <si>
    <t>Sitema de Frenos</t>
  </si>
  <si>
    <t>Ergonómicos, sobre esfuerzo de levantamiento de objetos pesado</t>
  </si>
  <si>
    <t>Mantenimiento del sistema eléctrico
Tornado S2</t>
  </si>
  <si>
    <t>Mantenimiento del sistema hidráulico
Tornado S2</t>
  </si>
  <si>
    <t>Mantenimiento del motor diesel
Tornado S2</t>
  </si>
  <si>
    <t>Mantenimiento del sistema de bombeo
Tornado S2</t>
  </si>
  <si>
    <t>Mantenimiento de estructura y chasis
Tornado S2</t>
  </si>
  <si>
    <t xml:space="preserve">NOTA: </t>
  </si>
  <si>
    <t>Situación de Emergencia (EM): Identificar situaciones de emergencia (EM) por actividades.</t>
  </si>
  <si>
    <t>Elaborado:Christhian Paredes</t>
  </si>
  <si>
    <t>Revisado: Pedro Huallpa</t>
  </si>
  <si>
    <t>Revisado: Comité SST</t>
  </si>
  <si>
    <t>Aprobado: Comité SST</t>
  </si>
  <si>
    <t>Cargo: Prevencionista</t>
  </si>
  <si>
    <t>Cargo: Administrador de Contratos</t>
  </si>
  <si>
    <t>Cargo: Técnico de Servicios</t>
  </si>
  <si>
    <t>Cargo: Gerencia de Servicios</t>
  </si>
  <si>
    <t>Fecha: 12/05/24</t>
  </si>
  <si>
    <t>Fecha: 13/05/24</t>
  </si>
  <si>
    <t>Fecha: 14/05/24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</si>
  <si>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</si>
  <si>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</si>
  <si>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</si>
  <si>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</si>
  <si>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</si>
  <si>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</si>
  <si>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</si>
  <si>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</si>
  <si>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</si>
  <si>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D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</si>
  <si>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</si>
  <si>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</si>
  <si>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</si>
  <si>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</si>
  <si>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</si>
  <si>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</si>
  <si>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</si>
  <si>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</si>
  <si>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</si>
  <si>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</si>
  <si>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</si>
  <si>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</si>
  <si>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</si>
  <si>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</si>
  <si>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</si>
  <si>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>BAJO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</si>
  <si>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</si>
  <si>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</si>
  <si>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</si>
  <si>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</si>
  <si>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</si>
  <si>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</si>
  <si>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</si>
  <si>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</si>
  <si>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</si>
  <si>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</si>
  <si>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</si>
  <si>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</si>
  <si>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</si>
  <si>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</si>
  <si>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</si>
  <si>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</si>
  <si>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</si>
  <si>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</si>
  <si>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</si>
  <si>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</si>
  <si>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</si>
  <si>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</si>
  <si>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</si>
  <si>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</si>
  <si>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</si>
  <si>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</si>
  <si>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</si>
  <si>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</si>
  <si>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</si>
  <si>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</si>
  <si>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</si>
  <si>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</si>
  <si>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</si>
  <si>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</si>
  <si>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</si>
  <si>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</si>
  <si>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</si>
  <si>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</si>
  <si>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</si>
  <si>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</si>
  <si>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</si>
  <si>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</si>
  <si>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</si>
  <si>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</si>
  <si>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</si>
  <si>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</si>
  <si>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</si>
  <si>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</si>
  <si>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</si>
  <si>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</si>
  <si>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</si>
  <si>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</si>
  <si>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</si>
  <si>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</si>
  <si>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</si>
  <si>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</si>
  <si>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</si>
  <si>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</si>
  <si>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</si>
  <si>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</si>
  <si>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</si>
  <si>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</si>
  <si>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</si>
  <si>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</si>
  <si>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</si>
  <si>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</si>
  <si>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</si>
  <si>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</si>
  <si>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</si>
  <si>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</si>
  <si>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</si>
  <si>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</si>
  <si>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</si>
  <si>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</si>
  <si>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</si>
  <si>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</si>
  <si>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</si>
  <si>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</si>
  <si>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</si>
  <si>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</si>
  <si>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</si>
  <si>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</si>
  <si>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</si>
  <si>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</si>
  <si>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</si>
  <si>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</si>
  <si>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</si>
  <si>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</si>
  <si>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</si>
  <si>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</si>
  <si>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</si>
  <si>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</si>
  <si>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</si>
  <si>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</si>
  <si>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</si>
  <si>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</si>
  <si>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</si>
  <si>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</si>
  <si>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</si>
  <si>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</si>
  <si>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</si>
  <si>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</si>
  <si>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</si>
  <si>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</si>
  <si>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</si>
  <si>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</si>
  <si>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</si>
  <si>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</si>
  <si>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</si>
  <si>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</si>
  <si>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</si>
  <si>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</si>
  <si>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</si>
  <si>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</si>
  <si>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</si>
  <si>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</si>
  <si>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</si>
  <si>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</si>
  <si>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</si>
  <si>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</si>
  <si>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</si>
  <si>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</si>
  <si>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</si>
  <si>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</si>
  <si>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</si>
  <si>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</si>
  <si>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</si>
  <si>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</si>
  <si>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</si>
  <si>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</si>
  <si>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</si>
  <si>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</si>
  <si>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</si>
  <si>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</si>
  <si>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</si>
  <si>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</si>
  <si>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</si>
  <si>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</si>
  <si>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</si>
  <si>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</si>
  <si>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</si>
  <si>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</si>
  <si>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</si>
  <si>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</si>
  <si>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</si>
  <si>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</si>
  <si>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</si>
  <si>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</si>
  <si>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</si>
  <si>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</si>
  <si>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</si>
  <si>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</si>
  <si>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</si>
  <si>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</si>
  <si>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</si>
  <si>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</si>
  <si>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</si>
  <si>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</si>
  <si>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</si>
  <si>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</si>
  <si>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</si>
  <si>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</si>
  <si>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</si>
  <si>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</si>
  <si>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</si>
  <si>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</si>
  <si>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</si>
  <si>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</si>
  <si>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</si>
  <si>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</si>
  <si>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</si>
  <si>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</si>
  <si>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</si>
  <si>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</si>
  <si>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</si>
  <si>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</si>
  <si>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</si>
  <si>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</si>
  <si>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</si>
  <si>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</si>
  <si>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</si>
  <si>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</si>
  <si>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</si>
  <si>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Material particulado (Polvo)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</si>
  <si>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</si>
  <si>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</si>
  <si>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</si>
  <si>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</si>
  <si>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</si>
  <si>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</si>
  <si>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</si>
  <si>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</si>
  <si>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</si>
  <si>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</si>
  <si>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</si>
  <si>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</si>
  <si>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</si>
  <si>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</si>
  <si>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</si>
  <si>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</si>
  <si>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</si>
  <si>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</si>
  <si>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</si>
  <si>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</si>
  <si>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</si>
  <si>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</si>
  <si>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</si>
  <si>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</si>
  <si>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</si>
  <si>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</si>
  <si>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</si>
  <si>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Posturas forzadas</t>
  </si>
  <si>
    <t>Transtornos musculoesqueleticos</t>
  </si>
  <si>
    <t>Problemas en las articulaciones de la columna, caderas, rodillas y pies</t>
  </si>
  <si>
    <t>transtornos osteo musculares, ligamentos , articulaciones, tendones y varices</t>
  </si>
  <si>
    <t>Movimientos repetitivos</t>
  </si>
  <si>
    <t>Movimientos repetitivos  prolongados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</si>
  <si>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</si>
  <si>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</si>
  <si>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</si>
  <si>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</si>
  <si>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</si>
  <si>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</si>
  <si>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</si>
  <si>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</si>
  <si>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</si>
  <si>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</si>
  <si>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</si>
  <si>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</si>
  <si>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</si>
  <si>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</si>
  <si>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</si>
  <si>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</si>
  <si>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</si>
  <si>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</si>
  <si>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</si>
  <si>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</si>
  <si>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</si>
  <si>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</si>
  <si>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</si>
  <si>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</si>
  <si>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</si>
  <si>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</si>
  <si>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</si>
  <si>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</si>
  <si>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</si>
  <si>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</si>
  <si>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</si>
  <si>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</si>
  <si>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</si>
  <si>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</si>
  <si>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</si>
  <si>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</si>
  <si>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</si>
  <si>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</si>
  <si>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</si>
  <si>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</si>
  <si>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</si>
  <si>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</si>
  <si>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</si>
  <si>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</si>
  <si>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</si>
  <si>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</si>
  <si>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</si>
  <si>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</si>
  <si>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</si>
  <si>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</si>
  <si>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</si>
  <si>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</si>
  <si>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</si>
  <si>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</si>
  <si>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</si>
  <si>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</si>
  <si>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</si>
  <si>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</si>
  <si>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</si>
  <si>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</si>
  <si>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</si>
  <si>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</si>
  <si>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</si>
  <si>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</si>
  <si>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</si>
  <si>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</si>
  <si>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</si>
  <si>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</si>
  <si>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</si>
  <si>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</si>
  <si>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</si>
  <si>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</si>
  <si>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</si>
  <si>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</si>
  <si>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</si>
  <si>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</si>
  <si>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</si>
  <si>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</si>
  <si>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</si>
  <si>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</si>
  <si>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</si>
  <si>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</si>
  <si>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</si>
  <si>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</si>
  <si>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</si>
  <si>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</si>
  <si>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</si>
  <si>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</si>
  <si>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</si>
  <si>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</si>
  <si>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</si>
  <si>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</si>
  <si>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</si>
  <si>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</si>
  <si>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</si>
  <si>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</si>
  <si>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</si>
  <si>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</si>
  <si>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</si>
  <si>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</si>
  <si>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</si>
  <si>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</si>
  <si>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</si>
  <si>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</si>
  <si>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</si>
  <si>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</si>
  <si>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</si>
  <si>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</si>
  <si>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</si>
  <si>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</si>
  <si>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</si>
  <si>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</si>
  <si>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</si>
  <si>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</si>
  <si>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</si>
  <si>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</si>
  <si>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</si>
  <si>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</si>
  <si>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</si>
  <si>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</si>
  <si>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</si>
  <si>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</si>
  <si>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</si>
  <si>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</si>
  <si>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</si>
  <si>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Falta de señalización del area de trabajo (diarios)</t>
  </si>
  <si>
    <t>Exposición a áreas de peligro</t>
  </si>
  <si>
    <t>Lesiones Graves y/o Fatalidad, Daños a la propiedad</t>
  </si>
  <si>
    <t>Falta de señalización en instalaciones</t>
  </si>
  <si>
    <t>Falta de señalización en vías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</si>
  <si>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</si>
  <si>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</si>
  <si>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</si>
  <si>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</si>
  <si>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</si>
  <si>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</si>
  <si>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</si>
  <si>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</si>
  <si>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</si>
  <si>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</si>
  <si>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</si>
  <si>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</si>
  <si>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</si>
  <si>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</si>
  <si>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</si>
  <si>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</si>
  <si>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</si>
  <si>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</si>
  <si>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</si>
  <si>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</si>
  <si>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</si>
  <si>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</si>
  <si>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</si>
  <si>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</si>
  <si>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</si>
  <si>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</si>
  <si>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</si>
  <si>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</si>
  <si>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</si>
  <si>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</si>
  <si>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</si>
  <si>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</si>
  <si>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</si>
  <si>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</si>
  <si>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</si>
  <si>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</si>
  <si>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</si>
  <si>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</si>
  <si>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</si>
  <si>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</si>
  <si>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</si>
  <si>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</si>
  <si>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</si>
  <si>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</si>
  <si>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</si>
  <si>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Manipulacion de herramientas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</si>
  <si>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</si>
  <si>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</si>
  <si>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</si>
  <si>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</si>
  <si>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</si>
  <si>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</si>
  <si>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</si>
  <si>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</si>
  <si>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</si>
  <si>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</si>
  <si>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</si>
  <si>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</si>
  <si>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</si>
  <si>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</si>
  <si>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</si>
  <si>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</si>
  <si>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</si>
  <si>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</si>
  <si>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</si>
  <si>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</si>
  <si>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</si>
  <si>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</si>
  <si>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</si>
  <si>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</si>
  <si>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</si>
  <si>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</si>
  <si>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</si>
  <si>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</si>
  <si>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</si>
  <si>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</si>
  <si>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</si>
  <si>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</si>
  <si>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</si>
  <si>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</si>
  <si>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</si>
  <si>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</si>
  <si>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</si>
  <si>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</si>
  <si>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</si>
  <si>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</si>
  <si>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</si>
  <si>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</si>
  <si>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</si>
  <si>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</si>
  <si>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</si>
  <si>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</si>
  <si>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</si>
  <si>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</si>
  <si>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</si>
  <si>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</si>
  <si>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</si>
  <si>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</si>
  <si>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</si>
  <si>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</si>
  <si>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</si>
  <si>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</si>
  <si>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</si>
  <si>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</si>
  <si>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Superficie irregular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</si>
  <si>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</si>
  <si>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</si>
  <si>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</si>
  <si>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</si>
  <si>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</si>
  <si>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</si>
  <si>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</si>
  <si>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</si>
  <si>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</si>
  <si>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</si>
  <si>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</si>
  <si>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</si>
  <si>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</si>
  <si>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</si>
  <si>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</si>
  <si>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</si>
  <si>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</si>
  <si>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</si>
  <si>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</si>
  <si>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</si>
  <si>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</si>
  <si>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</si>
  <si>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</si>
  <si>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</si>
  <si>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</si>
  <si>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</si>
  <si>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</si>
  <si>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</si>
  <si>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</si>
  <si>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</si>
  <si>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</si>
  <si>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</si>
  <si>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</si>
  <si>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</si>
  <si>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</si>
  <si>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</si>
  <si>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</si>
  <si>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</si>
  <si>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</si>
  <si>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</si>
  <si>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</si>
  <si>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</si>
  <si>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</si>
  <si>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</si>
  <si>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 xml:space="preserve">Lesion Leve, Lesion Incapacitante, Fatalidad. </t>
  </si>
  <si>
    <t>Exposicion y/o contacto con  productos químicos</t>
  </si>
  <si>
    <t xml:space="preserve">Quemaduras químicas e irritación ocular y de piel.
Irritación de vías respiratorias
</t>
  </si>
  <si>
    <t>Vehículo liviano en movimiento</t>
  </si>
  <si>
    <t>Atropello, volcadura, colisiones, despistes, incendio</t>
  </si>
  <si>
    <t>Vehículos pesados en movimiento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</si>
  <si>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</si>
  <si>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</si>
  <si>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</si>
  <si>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</si>
  <si>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</si>
  <si>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</si>
  <si>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</si>
  <si>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</si>
  <si>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</si>
  <si>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</si>
  <si>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</si>
  <si>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</si>
  <si>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</si>
  <si>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</si>
  <si>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</si>
  <si>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</si>
  <si>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</si>
  <si>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</si>
  <si>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</si>
  <si>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</si>
  <si>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</si>
  <si>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</si>
  <si>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</si>
  <si>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</si>
  <si>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</si>
  <si>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</si>
  <si>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</si>
  <si>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</si>
  <si>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</si>
  <si>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</si>
  <si>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</si>
  <si>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</si>
  <si>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</si>
  <si>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</si>
  <si>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</si>
  <si>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</si>
  <si>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</si>
  <si>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</si>
  <si>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</si>
  <si>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</si>
  <si>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</si>
  <si>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</si>
  <si>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</si>
  <si>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</si>
  <si>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</si>
  <si>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</si>
  <si>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</si>
  <si>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</si>
  <si>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</si>
  <si>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</si>
  <si>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</si>
  <si>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</si>
  <si>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</si>
  <si>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</si>
  <si>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</si>
  <si>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</si>
  <si>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</si>
  <si>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</si>
  <si>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</si>
  <si>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</si>
  <si>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</si>
  <si>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</si>
  <si>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</si>
  <si>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</si>
  <si>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</si>
  <si>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</si>
  <si>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</si>
  <si>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</si>
  <si>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</si>
  <si>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</si>
  <si>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</si>
  <si>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</si>
  <si>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</si>
  <si>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</si>
  <si>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</si>
  <si>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</si>
  <si>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</si>
  <si>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</si>
  <si>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</si>
  <si>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</si>
  <si>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</si>
  <si>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</si>
  <si>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</si>
  <si>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</si>
  <si>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</si>
  <si>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</si>
  <si>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</si>
  <si>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</si>
  <si>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</si>
  <si>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</si>
  <si>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</si>
  <si>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</si>
  <si>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</si>
  <si>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</si>
  <si>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</si>
  <si>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</si>
  <si>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</si>
  <si>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</si>
  <si>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</si>
  <si>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</si>
  <si>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</si>
  <si>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</si>
  <si>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</si>
  <si>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</si>
  <si>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</si>
  <si>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</si>
  <si>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</si>
  <si>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</si>
  <si>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</si>
  <si>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</si>
  <si>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</si>
  <si>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</si>
  <si>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</si>
  <si>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</si>
  <si>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</si>
  <si>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</si>
  <si>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</si>
  <si>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</si>
  <si>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</si>
  <si>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</si>
  <si>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</si>
  <si>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</si>
  <si>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</si>
  <si>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</si>
  <si>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</si>
  <si>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</si>
  <si>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</si>
  <si>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</si>
  <si>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</si>
  <si>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SI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</si>
  <si>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</si>
  <si>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</si>
  <si>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</si>
  <si>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</si>
  <si>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</si>
  <si>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</si>
  <si>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</si>
  <si>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</si>
  <si>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</si>
  <si>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</si>
  <si>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</si>
  <si>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</si>
  <si>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</si>
  <si>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</si>
  <si>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</si>
  <si>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</si>
  <si>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</si>
  <si>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</si>
  <si>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</si>
  <si>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</si>
  <si>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</si>
  <si>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</si>
  <si>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</si>
  <si>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</si>
  <si>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</si>
  <si>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</si>
  <si>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</si>
  <si>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</si>
  <si>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</si>
  <si>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</si>
  <si>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</si>
  <si>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</si>
  <si>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</si>
  <si>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</si>
  <si>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</si>
  <si>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</si>
  <si>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</si>
  <si>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</si>
  <si>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</si>
  <si>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</si>
  <si>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</si>
  <si>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</si>
  <si>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</si>
  <si>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</si>
  <si>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</si>
  <si>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</si>
  <si>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</si>
  <si>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</si>
  <si>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</si>
  <si>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</si>
  <si>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</si>
  <si>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</si>
  <si>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</si>
  <si>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</si>
  <si>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</si>
  <si>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</si>
  <si>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</si>
  <si>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</si>
  <si>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</si>
  <si>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</si>
  <si>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</si>
  <si>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</si>
  <si>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</si>
  <si>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</si>
  <si>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</si>
  <si>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</si>
  <si>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</si>
  <si>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</si>
  <si>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</si>
  <si>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</si>
  <si>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</si>
  <si>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</si>
  <si>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</si>
  <si>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</si>
  <si>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</si>
  <si>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</si>
  <si>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</si>
  <si>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</si>
  <si>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</si>
  <si>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</si>
  <si>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</si>
  <si>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</si>
  <si>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</si>
  <si>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</si>
  <si>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</si>
  <si>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</si>
  <si>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</si>
  <si>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</si>
  <si>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</si>
  <si>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</si>
  <si>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</si>
  <si>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</si>
  <si>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</si>
  <si>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</si>
  <si>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</si>
  <si>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</si>
  <si>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</si>
  <si>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</si>
  <si>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</si>
  <si>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</si>
  <si>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</si>
  <si>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</si>
  <si>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</si>
  <si>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</si>
  <si>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</si>
  <si>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</si>
  <si>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</si>
  <si>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</si>
  <si>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</si>
  <si>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</si>
  <si>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</si>
  <si>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</si>
  <si>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</si>
  <si>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</si>
  <si>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</si>
  <si>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</si>
  <si>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</si>
  <si>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</si>
  <si>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</si>
  <si>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</si>
  <si>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</si>
  <si>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</si>
  <si>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</si>
  <si>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</si>
  <si>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</si>
  <si>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</si>
  <si>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</si>
  <si>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</si>
  <si>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</si>
  <si>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</si>
  <si>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</si>
  <si>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</si>
  <si>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</si>
  <si>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</si>
  <si>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</si>
  <si>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</si>
  <si>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</si>
  <si>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</si>
  <si>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</si>
  <si>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</si>
  <si>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</si>
  <si>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</si>
  <si>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</si>
  <si>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</si>
  <si>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</si>
  <si>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</si>
  <si>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</si>
  <si>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</si>
  <si>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</si>
  <si>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</si>
  <si>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</si>
  <si>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</si>
  <si>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</si>
  <si>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</si>
  <si>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</si>
  <si>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</si>
  <si>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</si>
  <si>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</si>
  <si>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</si>
  <si>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</si>
  <si>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</si>
  <si>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</si>
  <si>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</si>
  <si>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</si>
  <si>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</si>
  <si>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</si>
  <si>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</si>
  <si>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</si>
  <si>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</si>
  <si>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</si>
  <si>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</si>
  <si>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</si>
  <si>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</si>
  <si>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</si>
  <si>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</si>
  <si>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</si>
  <si>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</si>
  <si>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</si>
  <si>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</si>
  <si>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</si>
  <si>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</si>
  <si>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</si>
  <si>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</si>
  <si>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</si>
  <si>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</si>
  <si>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</si>
  <si>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</si>
  <si>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</si>
  <si>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</si>
  <si>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</si>
  <si>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</si>
  <si>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</si>
  <si>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</si>
  <si>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</si>
  <si>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</si>
  <si>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</si>
  <si>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</si>
  <si>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</si>
  <si>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</si>
  <si>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</si>
  <si>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</si>
  <si>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</si>
  <si>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</si>
  <si>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</si>
  <si>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</si>
  <si>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</si>
  <si>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</si>
  <si>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</si>
  <si>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</si>
  <si>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</si>
  <si>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</si>
  <si>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</si>
  <si>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</si>
  <si>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</si>
  <si>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</si>
  <si>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</si>
  <si>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</si>
  <si>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</si>
  <si>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</si>
  <si>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</si>
  <si>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</si>
  <si>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</si>
  <si>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</si>
  <si>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</si>
  <si>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</si>
  <si>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</si>
  <si>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</si>
  <si>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</si>
  <si>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</si>
  <si>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</si>
  <si>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</si>
  <si>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</si>
  <si>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</si>
  <si>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</si>
  <si>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</si>
  <si>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</si>
  <si>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</si>
  <si>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</si>
  <si>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</si>
  <si>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</si>
  <si>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</si>
  <si>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</si>
  <si>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</si>
  <si>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</si>
  <si>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</si>
  <si>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</si>
  <si>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</si>
  <si>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</si>
  <si>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</si>
  <si>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</si>
  <si>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</si>
  <si>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</si>
  <si>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</si>
  <si>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</si>
  <si>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</si>
  <si>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</si>
  <si>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</si>
  <si>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</si>
  <si>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</si>
  <si>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</si>
  <si>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</si>
  <si>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</si>
  <si>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</si>
  <si>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</si>
  <si>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</si>
  <si>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</si>
  <si>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</si>
  <si>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</si>
  <si>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</si>
  <si>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</si>
  <si>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</si>
  <si>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</si>
  <si>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</si>
  <si>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</si>
  <si>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</si>
  <si>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</si>
  <si>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</si>
  <si>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</si>
  <si>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</si>
  <si>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</si>
  <si>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</si>
  <si>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</si>
  <si>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</si>
  <si>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</si>
  <si>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</si>
  <si>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</si>
  <si>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</si>
  <si>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</si>
  <si>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</si>
  <si>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</si>
  <si>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</si>
  <si>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</si>
  <si>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</si>
  <si>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</si>
  <si>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</si>
  <si>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</si>
  <si>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</si>
  <si>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</si>
  <si>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</si>
  <si>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</si>
  <si>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</si>
  <si>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</si>
  <si>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</si>
  <si>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</si>
  <si>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</si>
  <si>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</si>
  <si>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</si>
  <si>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</si>
  <si>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</si>
  <si>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</si>
  <si>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</si>
  <si>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</si>
  <si>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</si>
  <si>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</si>
  <si>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</si>
  <si>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</si>
  <si>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</si>
  <si>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</si>
  <si>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</si>
  <si>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</si>
  <si>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</si>
  <si>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</si>
  <si>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</si>
  <si>
    <t>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</si>
</sst>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sz val="12"/>
      <color rgb="FF000000"/>
      <name val="Century Gothic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2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/>
      <top/>
      <bottom/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50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3" xfId="6" applyFont="1" applyBorder="1" applyAlignment="1" applyProtection="1">
      <alignment horizontal="left" vertical="center" wrapText="1"/>
      <protection hidden="1"/>
    </xf>
    <xf numFmtId="0" fontId="32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vertical="center" wrapText="1"/>
      <protection hidden="1"/>
    </xf>
    <xf numFmtId="0" fontId="31" fillId="2" borderId="3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3" xfId="0" applyFont="1" applyBorder="1" applyAlignment="1" applyProtection="1">
      <alignment horizontal="center" vertical="center" wrapText="1"/>
      <protection locked="0"/>
    </xf>
    <xf numFmtId="49" fontId="36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7" fillId="0" borderId="3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 readingOrder="1"/>
      <protection locked="0"/>
    </xf>
    <xf numFmtId="0" fontId="27" fillId="2" borderId="3" xfId="0" applyFont="1" applyFill="1" applyBorder="1" applyAlignment="1" applyProtection="1">
      <alignment horizontal="center" vertical="center" wrapText="1"/>
      <protection hidden="1"/>
    </xf>
    <xf numFmtId="9" fontId="20" fillId="0" borderId="3" xfId="4" quotePrefix="1" applyFont="1" applyBorder="1" applyAlignment="1" applyProtection="1">
      <alignment horizontal="center" vertical="center" wrapText="1"/>
      <protection locked="0"/>
    </xf>
    <xf numFmtId="9" fontId="37" fillId="0" borderId="1" xfId="4" applyFont="1" applyFill="1" applyBorder="1" applyAlignment="1" applyProtection="1">
      <alignment horizontal="center" vertical="center" wrapText="1" readingOrder="1"/>
      <protection hidden="1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3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37" fillId="0" borderId="3" xfId="0" applyFont="1" applyBorder="1" applyAlignment="1" applyProtection="1">
      <alignment vertical="center" wrapText="1" readingOrder="1"/>
      <protection locked="0"/>
    </xf>
    <xf numFmtId="0" fontId="37" fillId="2" borderId="3" xfId="0" applyFont="1" applyFill="1" applyBorder="1" applyAlignment="1" applyProtection="1">
      <alignment horizontal="center" vertical="center" wrapText="1" readingOrder="1"/>
      <protection locked="0"/>
    </xf>
    <xf numFmtId="0" fontId="53" fillId="0" borderId="3" xfId="0" applyFont="1" applyBorder="1" applyAlignment="1" applyProtection="1">
      <alignment horizontal="center" vertical="center" wrapText="1" readingOrder="1"/>
      <protection locked="0"/>
    </xf>
    <xf numFmtId="0" fontId="52" fillId="0" borderId="15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7" fillId="2" borderId="3" xfId="0" applyFont="1" applyFill="1" applyBorder="1" applyAlignment="1" applyProtection="1">
      <alignment vertical="center" wrapText="1" readingOrder="1"/>
      <protection locked="0"/>
    </xf>
    <xf numFmtId="0" fontId="37" fillId="3" borderId="3" xfId="0" applyFont="1" applyFill="1" applyBorder="1" applyAlignment="1" applyProtection="1">
      <alignment vertical="center" wrapText="1" readingOrder="1"/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34" fillId="0" borderId="3" xfId="9" applyFont="1" applyBorder="1" applyAlignment="1">
      <alignment vertical="center" wrapText="1"/>
    </xf>
    <xf numFmtId="0" fontId="33" fillId="0" borderId="20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0" xfId="0" applyFont="1" applyBorder="1" applyAlignment="1">
      <alignment vertical="center" wrapText="1"/>
    </xf>
    <xf numFmtId="0" fontId="44" fillId="0" borderId="20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6" borderId="3" xfId="2" applyFont="1" applyFill="1" applyBorder="1" applyAlignment="1">
      <alignment horizontal="center" vertical="center" wrapText="1"/>
    </xf>
    <xf numFmtId="0" fontId="22" fillId="16" borderId="3" xfId="2" applyFont="1" applyFill="1" applyBorder="1" applyAlignment="1">
      <alignment horizontal="center" vertical="center" wrapText="1"/>
    </xf>
    <xf numFmtId="0" fontId="21" fillId="16" borderId="3" xfId="2" applyFont="1" applyFill="1" applyBorder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wrapText="1"/>
    </xf>
    <xf numFmtId="0" fontId="19" fillId="3" borderId="3" xfId="2" applyFont="1" applyFill="1" applyBorder="1" applyAlignment="1">
      <alignment horizontal="center" vertical="center" wrapText="1"/>
    </xf>
    <xf numFmtId="0" fontId="19" fillId="5" borderId="3" xfId="2" applyFont="1" applyFill="1" applyBorder="1" applyAlignment="1">
      <alignment horizontal="center" vertical="center" wrapText="1"/>
    </xf>
    <xf numFmtId="0" fontId="33" fillId="16" borderId="3" xfId="2" applyFont="1" applyFill="1" applyBorder="1" applyAlignment="1">
      <alignment horizontal="center" vertical="center" wrapText="1"/>
    </xf>
    <xf numFmtId="0" fontId="11" fillId="4" borderId="3" xfId="2" applyFont="1" applyFill="1" applyBorder="1"/>
    <xf numFmtId="0" fontId="11" fillId="3" borderId="3" xfId="2" applyFont="1" applyFill="1" applyBorder="1"/>
    <xf numFmtId="0" fontId="11" fillId="5" borderId="3" xfId="2" applyFont="1" applyFill="1" applyBorder="1"/>
    <xf numFmtId="0" fontId="27" fillId="0" borderId="3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3" xfId="2" applyFont="1" applyBorder="1" applyAlignment="1">
      <alignment horizontal="center" vertical="center"/>
    </xf>
    <xf numFmtId="0" fontId="57" fillId="0" borderId="3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31" fillId="17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vertical="center" wrapText="1"/>
    </xf>
    <xf numFmtId="0" fontId="58" fillId="0" borderId="20" xfId="0" applyFont="1" applyBorder="1" applyAlignment="1">
      <alignment vertical="center" wrapText="1"/>
    </xf>
    <xf numFmtId="0" fontId="31" fillId="20" borderId="20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37" fillId="0" borderId="11" xfId="0" applyFont="1" applyBorder="1" applyAlignment="1" applyProtection="1">
      <alignment vertical="center" wrapText="1" readingOrder="1"/>
      <protection locked="0"/>
    </xf>
    <xf numFmtId="0" fontId="53" fillId="0" borderId="11" xfId="0" applyFont="1" applyBorder="1" applyAlignment="1" applyProtection="1">
      <alignment vertical="center" wrapText="1" readingOrder="1"/>
      <protection locked="0"/>
    </xf>
    <xf numFmtId="0" fontId="20" fillId="0" borderId="11" xfId="0" applyFont="1" applyBorder="1" applyAlignment="1" applyProtection="1">
      <alignment horizontal="left" vertical="center" wrapText="1"/>
      <protection locked="0"/>
    </xf>
    <xf numFmtId="0" fontId="37" fillId="0" borderId="11" xfId="0" applyFont="1" applyBorder="1" applyAlignment="1" applyProtection="1">
      <alignment horizontal="center" vertical="center" wrapText="1" readingOrder="1"/>
      <protection locked="0"/>
    </xf>
    <xf numFmtId="0" fontId="37" fillId="0" borderId="8" xfId="0" applyFont="1" applyBorder="1" applyAlignment="1" applyProtection="1">
      <alignment horizontal="center" vertical="center" wrapText="1" readingOrder="1"/>
      <protection locked="0"/>
    </xf>
    <xf numFmtId="0" fontId="51" fillId="14" borderId="3" xfId="0" applyFont="1" applyFill="1" applyBorder="1" applyAlignment="1" applyProtection="1">
      <alignment horizontal="center" vertical="center" wrapText="1" readingOrder="1"/>
      <protection locked="0"/>
    </xf>
    <xf numFmtId="0" fontId="37" fillId="2" borderId="11" xfId="0" applyFont="1" applyFill="1" applyBorder="1" applyAlignment="1" applyProtection="1">
      <alignment horizontal="center" vertical="center" wrapText="1" readingOrder="1"/>
      <protection locked="0"/>
    </xf>
    <xf numFmtId="0" fontId="27" fillId="2" borderId="11" xfId="0" applyFont="1" applyFill="1" applyBorder="1" applyAlignment="1" applyProtection="1">
      <alignment horizontal="center" vertical="center" wrapText="1"/>
      <protection hidden="1"/>
    </xf>
    <xf numFmtId="9" fontId="37" fillId="0" borderId="4" xfId="4" applyFont="1" applyFill="1" applyBorder="1" applyAlignment="1" applyProtection="1">
      <alignment horizontal="center" vertical="center" wrapText="1" readingOrder="1"/>
      <protection hidden="1"/>
    </xf>
    <xf numFmtId="0" fontId="47" fillId="15" borderId="3" xfId="0" applyFont="1" applyFill="1" applyBorder="1" applyAlignment="1" applyProtection="1">
      <alignment horizontal="center" vertical="center" wrapText="1" readingOrder="1"/>
      <protection locked="0"/>
    </xf>
    <xf numFmtId="0" fontId="38" fillId="11" borderId="3" xfId="0" applyFont="1" applyFill="1" applyBorder="1" applyAlignment="1" applyProtection="1">
      <alignment horizontal="center" vertical="center" wrapText="1" readingOrder="1"/>
      <protection locked="0"/>
    </xf>
    <xf numFmtId="0" fontId="47" fillId="14" borderId="3" xfId="0" applyFont="1" applyFill="1" applyBorder="1" applyAlignment="1" applyProtection="1">
      <alignment horizontal="center" vertical="center" wrapText="1" readingOrder="1"/>
      <protection locked="0"/>
    </xf>
    <xf numFmtId="0" fontId="44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5" borderId="0" xfId="0" applyFont="1" applyFill="1" applyAlignment="1" applyProtection="1">
      <alignment horizontal="center" vertical="center" wrapText="1" readingOrder="1"/>
      <protection locked="0"/>
    </xf>
    <xf numFmtId="0" fontId="20" fillId="9" borderId="13" xfId="0" applyFont="1" applyFill="1" applyBorder="1" applyProtection="1">
      <protection locked="0"/>
    </xf>
    <xf numFmtId="0" fontId="47" fillId="21" borderId="10" xfId="0" applyFont="1" applyFill="1" applyBorder="1" applyAlignment="1" applyProtection="1">
      <alignment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2" borderId="3" xfId="0" applyFont="1" applyFill="1" applyBorder="1" applyAlignment="1" applyProtection="1">
      <alignment horizontal="center" vertical="center" wrapText="1" readingOrder="1"/>
      <protection locked="0"/>
    </xf>
    <xf numFmtId="0" fontId="47" fillId="23" borderId="3" xfId="0" applyFont="1" applyFill="1" applyBorder="1" applyAlignment="1" applyProtection="1">
      <alignment horizontal="center" vertical="center" wrapText="1" readingOrder="1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51" fillId="23" borderId="3" xfId="0" applyFont="1" applyFill="1" applyBorder="1" applyAlignment="1" applyProtection="1">
      <alignment horizontal="center" vertical="center" wrapText="1" readingOrder="1"/>
      <protection locked="0"/>
    </xf>
    <xf numFmtId="0" fontId="60" fillId="27" borderId="3" xfId="0" applyFont="1" applyFill="1" applyBorder="1" applyAlignment="1" applyProtection="1">
      <alignment horizontal="left" vertical="center" wrapText="1" readingOrder="1"/>
      <protection locked="0"/>
    </xf>
    <xf numFmtId="0" fontId="47" fillId="28" borderId="3" xfId="0" applyFont="1" applyFill="1" applyBorder="1" applyAlignment="1" applyProtection="1">
      <alignment horizontal="center" vertical="center" wrapText="1" readingOrder="1"/>
      <protection locked="0"/>
    </xf>
    <xf numFmtId="0" fontId="61" fillId="0" borderId="0" xfId="0" applyFont="1" applyAlignment="1" applyProtection="1">
      <alignment horizontal="center" vertical="center" wrapText="1" readingOrder="1"/>
      <protection locked="0"/>
    </xf>
    <xf numFmtId="0" fontId="61" fillId="0" borderId="3" xfId="0" applyFont="1" applyBorder="1" applyAlignment="1" applyProtection="1">
      <alignment horizontal="center" vertical="center" wrapText="1" readingOrder="1"/>
      <protection locked="0"/>
    </xf>
    <xf numFmtId="0" fontId="61" fillId="0" borderId="11" xfId="0" applyFont="1" applyBorder="1" applyAlignment="1" applyProtection="1">
      <alignment horizontal="center" vertical="center" wrapText="1" readingOrder="1"/>
      <protection locked="0"/>
    </xf>
    <xf numFmtId="0" fontId="47" fillId="24" borderId="3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4" fillId="31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64" fillId="33" borderId="20" xfId="9" applyFont="1" applyFill="1" applyBorder="1" applyAlignment="1">
      <alignment horizontal="center" vertical="center" wrapText="1" readingOrder="1"/>
    </xf>
    <xf numFmtId="0" fontId="64" fillId="34" borderId="20" xfId="9" applyFont="1" applyFill="1" applyBorder="1" applyAlignment="1">
      <alignment horizontal="center" vertical="center" wrapText="1" readingOrder="1"/>
    </xf>
    <xf numFmtId="0" fontId="64" fillId="32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54" fillId="35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4" fillId="0" borderId="20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4" fillId="0" borderId="20" xfId="9" applyBorder="1"/>
    <xf numFmtId="0" fontId="65" fillId="2" borderId="20" xfId="9" applyFont="1" applyFill="1" applyBorder="1" applyAlignment="1">
      <alignment horizontal="justify" vertical="center"/>
    </xf>
    <xf numFmtId="0" fontId="65" fillId="2" borderId="20" xfId="9" applyFont="1" applyFill="1" applyBorder="1" applyAlignment="1">
      <alignment horizontal="justify" vertical="center" wrapText="1"/>
    </xf>
    <xf numFmtId="0" fontId="66" fillId="0" borderId="0" xfId="9" applyFont="1" applyAlignment="1">
      <alignment horizontal="center" vertical="center"/>
    </xf>
    <xf numFmtId="0" fontId="67" fillId="0" borderId="0" xfId="9" applyFont="1"/>
    <xf numFmtId="0" fontId="67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70" fillId="2" borderId="20" xfId="9" applyFont="1" applyFill="1" applyBorder="1" applyAlignment="1">
      <alignment horizontal="center" vertical="center" wrapText="1"/>
    </xf>
    <xf numFmtId="0" fontId="71" fillId="2" borderId="20" xfId="9" applyFont="1" applyFill="1" applyBorder="1" applyAlignment="1">
      <alignment vertical="center" wrapText="1"/>
    </xf>
    <xf numFmtId="0" fontId="71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71" fillId="3" borderId="20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1" fillId="3" borderId="20" xfId="9" applyNumberFormat="1" applyFont="1" applyFill="1" applyBorder="1" applyAlignment="1">
      <alignment horizontal="justify" vertical="center" wrapText="1"/>
    </xf>
    <xf numFmtId="0" fontId="18" fillId="0" borderId="22" xfId="0" applyFont="1" applyBorder="1" applyAlignment="1">
      <alignment horizontal="center" vertical="center" wrapText="1" readingOrder="1"/>
    </xf>
    <xf numFmtId="0" fontId="18" fillId="0" borderId="3" xfId="0" applyFont="1" applyBorder="1" applyAlignment="1">
      <alignment horizontal="center" vertical="center" wrapText="1" readingOrder="1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7" fillId="0" borderId="20" xfId="0" applyFont="1" applyBorder="1" applyAlignment="1">
      <alignment vertical="center" wrapText="1"/>
    </xf>
    <xf numFmtId="0" fontId="46" fillId="31" borderId="20" xfId="9" applyFont="1" applyFill="1" applyBorder="1" applyAlignment="1">
      <alignment horizontal="center" vertical="center" wrapText="1" readingOrder="1"/>
    </xf>
    <xf numFmtId="0" fontId="28" fillId="10" borderId="20" xfId="9" applyFont="1" applyFill="1" applyBorder="1" applyAlignment="1">
      <alignment horizontal="center" vertical="center"/>
    </xf>
    <xf numFmtId="0" fontId="46" fillId="33" borderId="20" xfId="9" applyFont="1" applyFill="1" applyBorder="1" applyAlignment="1">
      <alignment horizontal="center" vertical="center" wrapText="1" readingOrder="1"/>
    </xf>
    <xf numFmtId="0" fontId="46" fillId="34" borderId="20" xfId="9" applyFont="1" applyFill="1" applyBorder="1" applyAlignment="1">
      <alignment horizontal="center" vertical="center" wrapText="1" readingOrder="1"/>
    </xf>
    <xf numFmtId="0" fontId="46" fillId="32" borderId="20" xfId="9" applyFont="1" applyFill="1" applyBorder="1" applyAlignment="1">
      <alignment horizontal="center" vertical="center" wrapText="1" readingOrder="1"/>
    </xf>
    <xf numFmtId="0" fontId="72" fillId="0" borderId="20" xfId="9" applyFont="1" applyBorder="1" applyAlignment="1" applyProtection="1">
      <alignment horizontal="center" vertical="center" wrapText="1"/>
      <protection locked="0"/>
    </xf>
    <xf numFmtId="0" fontId="28" fillId="2" borderId="20" xfId="9" applyFont="1" applyFill="1" applyBorder="1" applyAlignment="1">
      <alignment horizontal="center" vertical="center"/>
    </xf>
    <xf numFmtId="0" fontId="33" fillId="35" borderId="20" xfId="9" applyFont="1" applyFill="1" applyBorder="1" applyAlignment="1">
      <alignment horizontal="center" vertical="center"/>
    </xf>
    <xf numFmtId="0" fontId="74" fillId="0" borderId="20" xfId="9" applyFont="1" applyBorder="1" applyAlignment="1">
      <alignment horizontal="left" vertical="center" wrapText="1"/>
    </xf>
    <xf numFmtId="0" fontId="28" fillId="2" borderId="20" xfId="9" applyFont="1" applyFill="1" applyBorder="1" applyAlignment="1">
      <alignment vertical="center"/>
    </xf>
    <xf numFmtId="0" fontId="28" fillId="0" borderId="20" xfId="9" applyFont="1" applyBorder="1"/>
    <xf numFmtId="0" fontId="28" fillId="3" borderId="20" xfId="9" applyFont="1" applyFill="1" applyBorder="1" applyAlignment="1">
      <alignment horizontal="center" vertical="center"/>
    </xf>
    <xf numFmtId="0" fontId="33" fillId="3" borderId="20" xfId="9" applyFont="1" applyFill="1" applyBorder="1" applyAlignment="1">
      <alignment horizontal="center" vertical="center"/>
    </xf>
    <xf numFmtId="0" fontId="73" fillId="3" borderId="20" xfId="9" applyFont="1" applyFill="1" applyBorder="1" applyAlignment="1">
      <alignment horizontal="left" vertical="center" wrapText="1"/>
    </xf>
    <xf numFmtId="0" fontId="28" fillId="0" borderId="20" xfId="9" applyFont="1" applyBorder="1" applyAlignment="1">
      <alignment horizontal="center" vertical="center"/>
    </xf>
    <xf numFmtId="0" fontId="33" fillId="0" borderId="20" xfId="9" applyFont="1" applyBorder="1" applyAlignment="1">
      <alignment horizontal="center" vertical="center"/>
    </xf>
    <xf numFmtId="0" fontId="73" fillId="0" borderId="20" xfId="9" applyFont="1" applyBorder="1" applyAlignment="1">
      <alignment horizontal="left" vertical="center" wrapText="1"/>
    </xf>
    <xf numFmtId="0" fontId="28" fillId="0" borderId="20" xfId="9" applyFont="1" applyBorder="1" applyAlignment="1">
      <alignment vertical="center"/>
    </xf>
    <xf numFmtId="0" fontId="28" fillId="2" borderId="20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3" xfId="0" applyFont="1" applyBorder="1" applyAlignment="1" applyProtection="1">
      <alignment horizontal="center" vertical="center" wrapText="1"/>
      <protection locked="0"/>
    </xf>
    <xf numFmtId="0" fontId="28" fillId="0" borderId="20" xfId="9" applyFont="1" applyBorder="1" applyAlignment="1">
      <alignment horizontal="center" vertical="center" wrapText="1"/>
    </xf>
    <xf numFmtId="0" fontId="73" fillId="0" borderId="20" xfId="0" applyFont="1" applyBorder="1" applyAlignment="1" applyProtection="1">
      <alignment horizontal="left" vertical="center" wrapText="1"/>
      <protection locked="0"/>
    </xf>
    <xf numFmtId="0" fontId="75" fillId="0" borderId="20" xfId="9" applyFont="1" applyBorder="1" applyAlignment="1">
      <alignment horizontal="center" vertical="center" wrapText="1"/>
    </xf>
    <xf numFmtId="0" fontId="28" fillId="0" borderId="20" xfId="9" applyFont="1" applyBorder="1" applyAlignment="1">
      <alignment wrapText="1"/>
    </xf>
    <xf numFmtId="0" fontId="73" fillId="0" borderId="20" xfId="0" applyFont="1" applyBorder="1" applyAlignment="1">
      <alignment horizontal="left" vertical="center" wrapText="1"/>
    </xf>
    <xf numFmtId="0" fontId="59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71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71" fillId="0" borderId="20" xfId="9" applyFont="1" applyBorder="1" applyAlignment="1">
      <alignment horizontal="justify" vertical="center" wrapText="1"/>
    </xf>
    <xf numFmtId="0" fontId="28" fillId="30" borderId="20" xfId="9" applyFont="1" applyFill="1" applyBorder="1" applyAlignment="1">
      <alignment horizontal="center" vertical="center" readingOrder="1"/>
    </xf>
    <xf numFmtId="0" fontId="28" fillId="37" borderId="20" xfId="9" applyFont="1" applyFill="1" applyBorder="1" applyAlignment="1">
      <alignment horizontal="center" vertical="center" readingOrder="1"/>
    </xf>
    <xf numFmtId="0" fontId="28" fillId="38" borderId="20" xfId="9" applyFont="1" applyFill="1" applyBorder="1" applyAlignment="1">
      <alignment horizontal="center" vertical="center" wrapText="1" readingOrder="1"/>
    </xf>
    <xf numFmtId="0" fontId="28" fillId="39" borderId="20" xfId="9" applyFont="1" applyFill="1" applyBorder="1" applyAlignment="1">
      <alignment horizontal="center" vertical="center" wrapText="1" readingOrder="1"/>
    </xf>
    <xf numFmtId="0" fontId="28" fillId="40" borderId="20" xfId="9" applyFont="1" applyFill="1" applyBorder="1" applyAlignment="1">
      <alignment horizontal="center" vertical="center" wrapText="1" readingOrder="1"/>
    </xf>
    <xf numFmtId="0" fontId="44" fillId="2" borderId="20" xfId="0" applyFont="1" applyFill="1" applyBorder="1" applyAlignment="1">
      <alignment vertical="center" wrapText="1"/>
    </xf>
    <xf numFmtId="0" fontId="22" fillId="2" borderId="3" xfId="6" applyFont="1" applyFill="1" applyBorder="1" applyAlignment="1" applyProtection="1">
      <alignment horizontal="center" vertical="center" wrapText="1"/>
      <protection hidden="1"/>
    </xf>
    <xf numFmtId="0" fontId="26" fillId="2" borderId="3" xfId="6" applyFont="1" applyFill="1" applyBorder="1" applyAlignment="1" applyProtection="1">
      <alignment horizontal="center" vertical="center" wrapText="1"/>
      <protection hidden="1"/>
    </xf>
    <xf numFmtId="0" fontId="12" fillId="8" borderId="3" xfId="6" applyFont="1" applyFill="1" applyBorder="1" applyAlignment="1" applyProtection="1">
      <alignment horizontal="center" vertical="center" wrapText="1"/>
      <protection hidden="1"/>
    </xf>
    <xf numFmtId="0" fontId="12" fillId="18" borderId="3" xfId="6" applyFont="1" applyFill="1" applyBorder="1" applyAlignment="1" applyProtection="1">
      <alignment horizontal="center" vertical="center" wrapText="1"/>
      <protection hidden="1"/>
    </xf>
    <xf numFmtId="0" fontId="31" fillId="0" borderId="3" xfId="6" applyFont="1" applyBorder="1" applyAlignment="1" applyProtection="1">
      <alignment vertical="center"/>
      <protection hidden="1"/>
    </xf>
    <xf numFmtId="0" fontId="31" fillId="0" borderId="3" xfId="6" applyFont="1" applyBorder="1" applyAlignment="1" applyProtection="1">
      <alignment horizontal="center" vertical="center"/>
      <protection hidden="1"/>
    </xf>
    <xf numFmtId="0" fontId="76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76" fillId="19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76" fillId="19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center" vertical="center" wrapText="1"/>
    </xf>
    <xf numFmtId="0" fontId="76" fillId="20" borderId="20" xfId="0" applyFont="1" applyFill="1" applyBorder="1" applyAlignment="1">
      <alignment vertical="center"/>
    </xf>
    <xf numFmtId="0" fontId="76" fillId="20" borderId="20" xfId="0" applyFont="1" applyFill="1" applyBorder="1" applyAlignment="1">
      <alignment vertical="center" wrapText="1"/>
    </xf>
    <xf numFmtId="0" fontId="31" fillId="2" borderId="20" xfId="0" applyFont="1" applyFill="1" applyBorder="1" applyAlignment="1">
      <alignment vertical="center" wrapText="1"/>
    </xf>
    <xf numFmtId="0" fontId="31" fillId="20" borderId="20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0" xfId="0" applyFont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0" borderId="20" xfId="0" applyFont="1" applyBorder="1" applyAlignment="1">
      <alignment vertical="center"/>
    </xf>
    <xf numFmtId="0" fontId="79" fillId="0" borderId="0" xfId="0" applyFont="1" applyProtection="1">
      <protection locked="0"/>
    </xf>
    <xf numFmtId="0" fontId="24" fillId="0" borderId="3" xfId="9" applyBorder="1" applyAlignment="1">
      <alignment horizontal="left" vertical="center"/>
    </xf>
    <xf numFmtId="0" fontId="34" fillId="0" borderId="3" xfId="9" applyFont="1" applyBorder="1" applyAlignment="1">
      <alignment horizontal="center" vertical="center" wrapText="1"/>
    </xf>
    <xf numFmtId="0" fontId="47" fillId="21" borderId="27" xfId="0" applyFont="1" applyFill="1" applyBorder="1" applyAlignment="1" applyProtection="1">
      <alignment horizontal="center" vertical="center" wrapText="1" readingOrder="1"/>
      <protection locked="0"/>
    </xf>
    <xf numFmtId="0" fontId="47" fillId="21" borderId="13" xfId="0" applyFont="1" applyFill="1" applyBorder="1" applyAlignment="1" applyProtection="1">
      <alignment horizontal="center" vertical="center" wrapText="1" readingOrder="1"/>
      <protection locked="0"/>
    </xf>
    <xf numFmtId="0" fontId="47" fillId="21" borderId="7" xfId="0" applyFont="1" applyFill="1" applyBorder="1" applyAlignment="1" applyProtection="1">
      <alignment horizontal="center" vertical="center" wrapText="1" readingOrder="1"/>
      <protection locked="0"/>
    </xf>
    <xf numFmtId="0" fontId="34" fillId="0" borderId="12" xfId="9" applyFont="1" applyBorder="1" applyAlignment="1">
      <alignment horizontal="center" vertical="center" wrapText="1"/>
    </xf>
    <xf numFmtId="0" fontId="34" fillId="0" borderId="16" xfId="9" applyFont="1" applyBorder="1" applyAlignment="1">
      <alignment horizontal="center" vertical="center" wrapText="1"/>
    </xf>
    <xf numFmtId="0" fontId="34" fillId="0" borderId="11" xfId="9" applyFont="1" applyBorder="1" applyAlignment="1">
      <alignment horizontal="center" vertical="center" wrapText="1"/>
    </xf>
    <xf numFmtId="0" fontId="41" fillId="0" borderId="13" xfId="9" applyFont="1" applyBorder="1" applyAlignment="1">
      <alignment horizontal="center" vertical="center"/>
    </xf>
    <xf numFmtId="0" fontId="41" fillId="0" borderId="9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34" fillId="9" borderId="3" xfId="9" applyFont="1" applyFill="1" applyBorder="1" applyAlignment="1">
      <alignment horizontal="center" vertical="center"/>
    </xf>
    <xf numFmtId="0" fontId="34" fillId="9" borderId="9" xfId="9" applyFont="1" applyFill="1" applyBorder="1" applyAlignment="1">
      <alignment horizontal="center" vertical="center"/>
    </xf>
    <xf numFmtId="0" fontId="24" fillId="0" borderId="6" xfId="9" applyBorder="1" applyAlignment="1">
      <alignment horizontal="center" vertical="center"/>
    </xf>
    <xf numFmtId="0" fontId="24" fillId="0" borderId="14" xfId="9" applyBorder="1" applyAlignment="1">
      <alignment horizontal="center" vertical="center"/>
    </xf>
    <xf numFmtId="0" fontId="24" fillId="0" borderId="8" xfId="9" applyBorder="1" applyAlignment="1">
      <alignment horizontal="center" vertical="center"/>
    </xf>
    <xf numFmtId="0" fontId="24" fillId="0" borderId="12" xfId="9" applyBorder="1" applyAlignment="1">
      <alignment horizontal="center" vertical="center"/>
    </xf>
    <xf numFmtId="0" fontId="24" fillId="0" borderId="16" xfId="9" applyBorder="1" applyAlignment="1">
      <alignment horizontal="center" vertical="center"/>
    </xf>
    <xf numFmtId="0" fontId="78" fillId="0" borderId="3" xfId="0" applyFont="1" applyBorder="1" applyAlignment="1" applyProtection="1">
      <alignment horizontal="left"/>
      <protection locked="0"/>
    </xf>
    <xf numFmtId="0" fontId="78" fillId="0" borderId="13" xfId="0" applyFont="1" applyBorder="1" applyAlignment="1" applyProtection="1">
      <alignment horizontal="left"/>
      <protection locked="0"/>
    </xf>
    <xf numFmtId="0" fontId="78" fillId="0" borderId="9" xfId="0" applyFont="1" applyBorder="1" applyAlignment="1" applyProtection="1">
      <alignment horizontal="left"/>
      <protection locked="0"/>
    </xf>
    <xf numFmtId="0" fontId="78" fillId="0" borderId="10" xfId="0" applyFont="1" applyBorder="1" applyAlignment="1" applyProtection="1">
      <alignment horizontal="left"/>
      <protection locked="0"/>
    </xf>
    <xf numFmtId="0" fontId="52" fillId="0" borderId="15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39" fillId="0" borderId="13" xfId="0" applyFont="1" applyBorder="1" applyAlignment="1" applyProtection="1">
      <alignment horizontal="left" vertical="center" wrapText="1" readingOrder="1"/>
      <protection locked="0"/>
    </xf>
    <xf numFmtId="0" fontId="39" fillId="0" borderId="10" xfId="0" applyFont="1" applyBorder="1" applyAlignment="1" applyProtection="1">
      <alignment horizontal="left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19" xfId="0" applyFont="1" applyBorder="1" applyAlignment="1" applyProtection="1">
      <alignment horizontal="center" vertical="center" wrapText="1" readingOrder="1"/>
      <protection locked="0"/>
    </xf>
    <xf numFmtId="0" fontId="48" fillId="0" borderId="13" xfId="0" applyFont="1" applyBorder="1" applyAlignment="1" applyProtection="1">
      <alignment horizontal="center" vertical="center" wrapText="1" readingOrder="1"/>
      <protection locked="0"/>
    </xf>
    <xf numFmtId="0" fontId="48" fillId="0" borderId="10" xfId="0" applyFont="1" applyBorder="1" applyAlignment="1" applyProtection="1">
      <alignment horizontal="center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48" fillId="0" borderId="3" xfId="0" applyFont="1" applyBorder="1" applyAlignment="1" applyProtection="1">
      <alignment horizontal="center" vertical="center" wrapText="1" readingOrder="1"/>
      <protection locked="0"/>
    </xf>
    <xf numFmtId="0" fontId="49" fillId="0" borderId="3" xfId="0" applyFont="1" applyBorder="1" applyAlignment="1" applyProtection="1">
      <alignment horizontal="center" vertical="top" wrapText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7" fillId="14" borderId="26" xfId="0" applyFont="1" applyFill="1" applyBorder="1" applyAlignment="1" applyProtection="1">
      <alignment horizontal="center" vertical="center" wrapText="1" readingOrder="1"/>
      <protection locked="0"/>
    </xf>
    <xf numFmtId="0" fontId="47" fillId="14" borderId="9" xfId="0" applyFont="1" applyFill="1" applyBorder="1" applyAlignment="1" applyProtection="1">
      <alignment horizontal="center" vertical="center" wrapText="1" readingOrder="1"/>
      <protection locked="0"/>
    </xf>
    <xf numFmtId="0" fontId="60" fillId="9" borderId="9" xfId="0" applyFont="1" applyFill="1" applyBorder="1" applyAlignment="1" applyProtection="1">
      <alignment vertical="top" wrapText="1"/>
      <protection locked="0"/>
    </xf>
    <xf numFmtId="0" fontId="60" fillId="9" borderId="10" xfId="0" applyFont="1" applyFill="1" applyBorder="1" applyAlignment="1" applyProtection="1">
      <alignment vertical="top" wrapText="1"/>
      <protection locked="0"/>
    </xf>
    <xf numFmtId="0" fontId="22" fillId="7" borderId="13" xfId="0" applyFont="1" applyFill="1" applyBorder="1" applyAlignment="1" applyProtection="1">
      <alignment horizontal="center" vertical="center" wrapText="1"/>
      <protection locked="0"/>
    </xf>
    <xf numFmtId="0" fontId="22" fillId="7" borderId="9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77" fillId="9" borderId="10" xfId="0" applyFont="1" applyFill="1" applyBorder="1" applyAlignment="1" applyProtection="1">
      <alignment horizontal="center" vertical="center"/>
      <protection locked="0"/>
    </xf>
    <xf numFmtId="0" fontId="77" fillId="9" borderId="3" xfId="0" applyFont="1" applyFill="1" applyBorder="1" applyAlignment="1" applyProtection="1">
      <alignment horizontal="center" vertical="center"/>
      <protection locked="0"/>
    </xf>
    <xf numFmtId="0" fontId="45" fillId="0" borderId="10" xfId="0" applyFont="1" applyBorder="1" applyAlignment="1" applyProtection="1">
      <alignment horizontal="center" vertical="center" wrapText="1"/>
      <protection locked="0"/>
    </xf>
    <xf numFmtId="0" fontId="45" fillId="0" borderId="3" xfId="0" applyFont="1" applyBorder="1" applyAlignment="1" applyProtection="1">
      <alignment horizontal="center" vertical="center" wrapText="1"/>
      <protection locked="0"/>
    </xf>
    <xf numFmtId="0" fontId="44" fillId="25" borderId="0" xfId="0" applyFont="1" applyFill="1" applyAlignment="1" applyProtection="1">
      <alignment horizontal="center" vertical="center" wrapText="1" readingOrder="1"/>
      <protection locked="0"/>
    </xf>
    <xf numFmtId="0" fontId="47" fillId="21" borderId="11" xfId="0" applyFont="1" applyFill="1" applyBorder="1" applyAlignment="1" applyProtection="1">
      <alignment horizontal="center" vertical="center" wrapText="1" readingOrder="1"/>
      <protection locked="0"/>
    </xf>
    <xf numFmtId="0" fontId="60" fillId="21" borderId="3" xfId="0" applyFont="1" applyFill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7" fillId="13" borderId="9" xfId="0" applyFont="1" applyFill="1" applyBorder="1" applyAlignment="1" applyProtection="1">
      <alignment horizontal="center" vertical="center" wrapText="1" readingOrder="1"/>
      <protection locked="0"/>
    </xf>
    <xf numFmtId="0" fontId="47" fillId="13" borderId="10" xfId="0" applyFont="1" applyFill="1" applyBorder="1" applyAlignment="1" applyProtection="1">
      <alignment horizontal="center" vertical="center" wrapText="1" readingOrder="1"/>
      <protection locked="0"/>
    </xf>
    <xf numFmtId="14" fontId="47" fillId="13" borderId="13" xfId="0" applyNumberFormat="1" applyFont="1" applyFill="1" applyBorder="1" applyAlignment="1" applyProtection="1">
      <alignment horizontal="center" vertical="center" wrapText="1" readingOrder="1"/>
      <protection locked="0"/>
    </xf>
    <xf numFmtId="0" fontId="47" fillId="13" borderId="13" xfId="0" applyFont="1" applyFill="1" applyBorder="1" applyAlignment="1" applyProtection="1">
      <alignment horizontal="center" vertical="center" wrapText="1" readingOrder="1"/>
      <protection locked="0"/>
    </xf>
    <xf numFmtId="0" fontId="47" fillId="21" borderId="12" xfId="0" applyFont="1" applyFill="1" applyBorder="1" applyAlignment="1" applyProtection="1">
      <alignment horizontal="center" vertical="center" wrapText="1" readingOrder="1"/>
      <protection locked="0"/>
    </xf>
    <xf numFmtId="0" fontId="47" fillId="21" borderId="16" xfId="0" applyFont="1" applyFill="1" applyBorder="1" applyAlignment="1" applyProtection="1">
      <alignment horizontal="center" vertical="center" wrapText="1" readingOrder="1"/>
      <protection locked="0"/>
    </xf>
    <xf numFmtId="0" fontId="47" fillId="29" borderId="13" xfId="0" applyFont="1" applyFill="1" applyBorder="1" applyAlignment="1" applyProtection="1">
      <alignment horizontal="center" vertical="center" wrapText="1" readingOrder="1"/>
      <protection locked="0"/>
    </xf>
    <xf numFmtId="0" fontId="47" fillId="29" borderId="10" xfId="0" applyFont="1" applyFill="1" applyBorder="1" applyAlignment="1" applyProtection="1">
      <alignment horizontal="center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29" borderId="9" xfId="0" applyFont="1" applyFill="1" applyBorder="1" applyAlignment="1" applyProtection="1">
      <alignment horizontal="center" vertical="center" wrapText="1" readingOrder="1"/>
      <protection locked="0"/>
    </xf>
    <xf numFmtId="0" fontId="62" fillId="8" borderId="13" xfId="0" applyFont="1" applyFill="1" applyBorder="1" applyAlignment="1" applyProtection="1">
      <alignment horizontal="center" vertical="center" wrapText="1" readingOrder="1"/>
      <protection locked="0"/>
    </xf>
    <xf numFmtId="0" fontId="62" fillId="8" borderId="9" xfId="0" applyFont="1" applyFill="1" applyBorder="1" applyAlignment="1" applyProtection="1">
      <alignment horizontal="center" vertical="center" wrapText="1" readingOrder="1"/>
      <protection locked="0"/>
    </xf>
    <xf numFmtId="0" fontId="62" fillId="8" borderId="10" xfId="0" applyFont="1" applyFill="1" applyBorder="1" applyAlignment="1" applyProtection="1">
      <alignment horizontal="center" vertical="center" wrapText="1" readingOrder="1"/>
      <protection locked="0"/>
    </xf>
    <xf numFmtId="0" fontId="62" fillId="9" borderId="0" xfId="0" applyFont="1" applyFill="1" applyAlignment="1" applyProtection="1">
      <alignment horizontal="center" vertical="center" wrapText="1" readingOrder="1"/>
      <protection locked="0"/>
    </xf>
    <xf numFmtId="0" fontId="63" fillId="8" borderId="13" xfId="0" applyFont="1" applyFill="1" applyBorder="1" applyAlignment="1" applyProtection="1">
      <alignment horizontal="center" vertical="center" wrapText="1" readingOrder="1"/>
      <protection locked="0"/>
    </xf>
    <xf numFmtId="0" fontId="63" fillId="8" borderId="9" xfId="0" applyFont="1" applyFill="1" applyBorder="1" applyAlignment="1" applyProtection="1">
      <alignment horizontal="center" vertical="center" wrapText="1" readingOrder="1"/>
      <protection locked="0"/>
    </xf>
    <xf numFmtId="0" fontId="29" fillId="8" borderId="13" xfId="0" applyFont="1" applyFill="1" applyBorder="1" applyAlignment="1" applyProtection="1">
      <alignment horizontal="center" vertical="center" wrapText="1" readingOrder="1"/>
      <protection locked="0"/>
    </xf>
    <xf numFmtId="0" fontId="29" fillId="8" borderId="10" xfId="0" applyFont="1" applyFill="1" applyBorder="1" applyAlignment="1" applyProtection="1">
      <alignment horizontal="center" vertical="center" wrapText="1" readingOrder="1"/>
      <protection locked="0"/>
    </xf>
    <xf numFmtId="0" fontId="62" fillId="36" borderId="18" xfId="0" applyFont="1" applyFill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6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53" fillId="0" borderId="12" xfId="0" applyFont="1" applyBorder="1" applyAlignment="1" applyProtection="1">
      <alignment horizontal="center" vertical="center" wrapText="1" readingOrder="1"/>
      <protection locked="0"/>
    </xf>
    <xf numFmtId="0" fontId="53" fillId="0" borderId="16" xfId="0" applyFont="1" applyBorder="1" applyAlignment="1" applyProtection="1">
      <alignment horizontal="center" vertical="center" wrapText="1" readingOrder="1"/>
      <protection locked="0"/>
    </xf>
    <xf numFmtId="0" fontId="53" fillId="0" borderId="11" xfId="0" applyFont="1" applyBorder="1" applyAlignment="1" applyProtection="1">
      <alignment horizontal="center" vertical="center" wrapText="1" readingOrder="1"/>
      <protection locked="0"/>
    </xf>
    <xf numFmtId="0" fontId="37" fillId="0" borderId="12" xfId="0" applyFont="1" applyBorder="1" applyAlignment="1" applyProtection="1">
      <alignment horizontal="center" vertical="center" wrapText="1" readingOrder="1"/>
      <protection locked="0"/>
    </xf>
    <xf numFmtId="0" fontId="37" fillId="0" borderId="16" xfId="0" applyFont="1" applyBorder="1" applyAlignment="1" applyProtection="1">
      <alignment horizontal="center" vertical="center" wrapText="1" readingOrder="1"/>
      <protection locked="0"/>
    </xf>
    <xf numFmtId="0" fontId="37" fillId="0" borderId="11" xfId="0" applyFont="1" applyBorder="1" applyAlignment="1" applyProtection="1">
      <alignment horizontal="center" vertical="center" wrapText="1" readingOrder="1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57" fillId="0" borderId="13" xfId="2" applyFont="1" applyBorder="1" applyAlignment="1">
      <alignment horizontal="center" vertical="center"/>
    </xf>
    <xf numFmtId="0" fontId="57" fillId="0" borderId="9" xfId="2" applyFont="1" applyBorder="1" applyAlignment="1">
      <alignment horizontal="center" vertical="center"/>
    </xf>
    <xf numFmtId="0" fontId="57" fillId="0" borderId="10" xfId="2" applyFont="1" applyBorder="1" applyAlignment="1">
      <alignment horizontal="center" vertical="center"/>
    </xf>
    <xf numFmtId="0" fontId="27" fillId="0" borderId="13" xfId="2" applyFont="1" applyBorder="1" applyAlignment="1">
      <alignment horizontal="left" vertical="center" wrapText="1"/>
    </xf>
    <xf numFmtId="0" fontId="27" fillId="0" borderId="9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56" fillId="16" borderId="3" xfId="2" applyFont="1" applyFill="1" applyBorder="1" applyAlignment="1">
      <alignment horizontal="center" vertical="center" wrapText="1"/>
    </xf>
    <xf numFmtId="0" fontId="55" fillId="4" borderId="3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textRotation="90" wrapText="1"/>
    </xf>
    <xf numFmtId="0" fontId="35" fillId="4" borderId="3" xfId="2" applyFont="1" applyFill="1" applyBorder="1" applyAlignment="1">
      <alignment horizontal="center" vertical="center" textRotation="90"/>
    </xf>
    <xf numFmtId="0" fontId="57" fillId="0" borderId="13" xfId="2" applyFont="1" applyBorder="1" applyAlignment="1">
      <alignment horizontal="center" vertical="center" wrapText="1"/>
    </xf>
    <xf numFmtId="0" fontId="57" fillId="0" borderId="10" xfId="2" applyFont="1" applyBorder="1" applyAlignment="1">
      <alignment horizontal="center" vertical="center" wrapText="1"/>
    </xf>
    <xf numFmtId="0" fontId="30" fillId="6" borderId="3" xfId="6" applyFont="1" applyFill="1" applyBorder="1" applyAlignment="1" applyProtection="1">
      <alignment horizontal="center" vertical="center" wrapText="1"/>
      <protection hidden="1"/>
    </xf>
    <xf numFmtId="0" fontId="46" fillId="32" borderId="23" xfId="9" applyFont="1" applyFill="1" applyBorder="1" applyAlignment="1">
      <alignment horizontal="center" vertical="center" wrapText="1" readingOrder="1"/>
    </xf>
    <xf numFmtId="0" fontId="46" fillId="32" borderId="24" xfId="9" applyFont="1" applyFill="1" applyBorder="1" applyAlignment="1">
      <alignment horizontal="center" vertical="center" wrapText="1" readingOrder="1"/>
    </xf>
    <xf numFmtId="0" fontId="46" fillId="32" borderId="25" xfId="9" applyFont="1" applyFill="1" applyBorder="1" applyAlignment="1">
      <alignment horizontal="center" vertical="center" wrapText="1" readingOrder="1"/>
    </xf>
    <xf numFmtId="0" fontId="46" fillId="31" borderId="20" xfId="9" applyFont="1" applyFill="1" applyBorder="1" applyAlignment="1">
      <alignment horizontal="center" vertical="center" wrapText="1" readingOrder="1"/>
    </xf>
    <xf numFmtId="0" fontId="64" fillId="32" borderId="23" xfId="9" applyFont="1" applyFill="1" applyBorder="1" applyAlignment="1">
      <alignment horizontal="center" vertical="center" wrapText="1" readingOrder="1"/>
    </xf>
    <xf numFmtId="0" fontId="64" fillId="32" borderId="24" xfId="9" applyFont="1" applyFill="1" applyBorder="1" applyAlignment="1">
      <alignment horizontal="center" vertical="center" wrapText="1" readingOrder="1"/>
    </xf>
    <xf numFmtId="0" fontId="64" fillId="32" borderId="25" xfId="9" applyFont="1" applyFill="1" applyBorder="1" applyAlignment="1">
      <alignment horizontal="center" vertical="center" wrapText="1" readingOrder="1"/>
    </xf>
    <xf numFmtId="0" fontId="64" fillId="31" borderId="20" xfId="9" applyFont="1" applyFill="1" applyBorder="1" applyAlignment="1">
      <alignment horizontal="center" vertical="center" wrapText="1" readingOrder="1"/>
    </xf>
    <xf numFmtId="0" fontId="20" fillId="0" borderId="0" xfId="0" applyFont="1" applyAlignment="1" applyProtection="1">
      <protection locked="0"/>
    </xf>
    <xf numFmtId="0" fontId="20" fillId="8" borderId="0" xfId="0" applyFont="1" applyFill="1" applyAlignment="1" applyProtection="1"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ercent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tyles" Target="styles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microsoft.com/office/2022/10/relationships/richValueRel" Target="richData/richValueRel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onnections" Target="connections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microsoft.com/office/2017/06/relationships/rdRichValueTypes" Target="richData/rdRichValueTyp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microsoft.com/office/2017/06/relationships/rdRichValueStructure" Target="richData/rdrichvaluestructure.xml"/><Relationship Id="rId28" Type="http://schemas.openxmlformats.org/officeDocument/2006/relationships/customXml" Target="../customXml/item3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microsoft.com/office/2017/06/relationships/rdRichValue" Target="richData/rdrichvalue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61850</xdr:colOff>
      <xdr:row>0</xdr:row>
      <xdr:rowOff>61850</xdr:rowOff>
    </xdr:from>
    <xdr:to>
      <xdr:col>1</xdr:col>
      <xdr:colOff>693881</xdr:colOff>
      <xdr:row>0</xdr:row>
      <xdr:rowOff>421850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14367E9-934E-53F9-193C-E7A0E3145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50" y="61850"/>
          <a:ext cx="1312388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1971453</xdr:colOff>
      <xdr:row>62</xdr:row>
      <xdr:rowOff>575930</xdr:rowOff>
    </xdr:from>
    <xdr:to>
      <xdr:col>3</xdr:col>
      <xdr:colOff>382889</xdr:colOff>
      <xdr:row>64</xdr:row>
      <xdr:rowOff>658285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66A579-2592-44D9-98CC-CEDF86720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410"/>
        <a:stretch/>
      </xdr:blipFill>
      <xdr:spPr>
        <a:xfrm>
          <a:off x="2436627" y="48909767"/>
          <a:ext cx="2686611" cy="1411425"/>
        </a:xfrm>
        <a:prstGeom prst="rect">
          <a:avLst/>
        </a:prstGeom>
      </xdr:spPr>
    </xdr:pic>
    <xdr:clientData/>
  </xdr:twoCellAnchor>
  <xdr:oneCellAnchor>
    <xdr:from>
      <xdr:col>8</xdr:col>
      <xdr:colOff>2348023</xdr:colOff>
      <xdr:row>63</xdr:row>
      <xdr:rowOff>155058</xdr:rowOff>
    </xdr:from>
    <xdr:ext cx="2982860" cy="1440000"/>
    <xdr:pic>
      <xdr:nvPicPr>
        <xdr:cNvPr id="3" name="Imagen 2">
          <a:extLst>
            <a:ext uri="{FF2B5EF4-FFF2-40B4-BE49-F238E27FC236}">
              <a16:creationId xmlns:a16="http://schemas.microsoft.com/office/drawing/2014/main" id="{1671F0B4-5365-4D0C-8E15-29DC8F9E5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88023" y="49153430"/>
          <a:ext cx="2982860" cy="1440000"/>
        </a:xfrm>
        <a:prstGeom prst="rect">
          <a:avLst/>
        </a:prstGeom>
      </xdr:spPr>
    </xdr:pic>
    <xdr:clientData/>
  </xdr:oneCellAnchor>
  <xdr:twoCellAnchor editAs="oneCell">
    <xdr:from>
      <xdr:col>4</xdr:col>
      <xdr:colOff>2680291</xdr:colOff>
      <xdr:row>62</xdr:row>
      <xdr:rowOff>553779</xdr:rowOff>
    </xdr:from>
    <xdr:to>
      <xdr:col>5</xdr:col>
      <xdr:colOff>1333610</xdr:colOff>
      <xdr:row>65</xdr:row>
      <xdr:rowOff>127113</xdr:rowOff>
    </xdr:to>
    <xdr:pic>
      <xdr:nvPicPr>
        <xdr:cNvPr id="4" name="image3.png">
          <a:extLst>
            <a:ext uri="{FF2B5EF4-FFF2-40B4-BE49-F238E27FC236}">
              <a16:creationId xmlns:a16="http://schemas.microsoft.com/office/drawing/2014/main" id="{361FA7CB-6F07-4A3D-BA05-3D81D62C9B7B}"/>
            </a:ext>
          </a:extLst>
        </xdr:cNvPr>
        <xdr:cNvPicPr/>
      </xdr:nvPicPr>
      <xdr:blipFill>
        <a:blip xmlns:r="http://schemas.openxmlformats.org/officeDocument/2006/relationships" r:embed="rId3" cstate="print">
          <a:biLevel thresh="75000"/>
        </a:blip>
        <a:stretch>
          <a:fillRect/>
        </a:stretch>
      </xdr:blipFill>
      <xdr:spPr>
        <a:xfrm>
          <a:off x="10610407" y="48887616"/>
          <a:ext cx="1843087" cy="1566939"/>
        </a:xfrm>
        <a:prstGeom prst="rect">
          <a:avLst/>
        </a:prstGeom>
      </xdr:spPr>
    </xdr:pic>
    <xdr:clientData/>
  </xdr:twoCellAnchor>
  <xdr:twoCellAnchor editAs="oneCell">
    <xdr:from>
      <xdr:col>11</xdr:col>
      <xdr:colOff>1639185</xdr:colOff>
      <xdr:row>62</xdr:row>
      <xdr:rowOff>332268</xdr:rowOff>
    </xdr:from>
    <xdr:to>
      <xdr:col>12</xdr:col>
      <xdr:colOff>764546</xdr:colOff>
      <xdr:row>65</xdr:row>
      <xdr:rowOff>263255</xdr:rowOff>
    </xdr:to>
    <xdr:pic>
      <xdr:nvPicPr>
        <xdr:cNvPr id="5" name="image5.png">
          <a:extLst>
            <a:ext uri="{FF2B5EF4-FFF2-40B4-BE49-F238E27FC236}">
              <a16:creationId xmlns:a16="http://schemas.microsoft.com/office/drawing/2014/main" id="{29FB690B-7068-416D-9FDC-0B30BA78CF93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25030813" y="48666105"/>
          <a:ext cx="2957512" cy="19245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uri%20Alfaro\AppData\Local\Microsoft\Windows\INetCache\Content.Outlook\GT50FGAD\09%20IPERC%20LINEA%20BASE%20-%20ZAFRANAL%202016%20-%20SETIEMBR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ormet-my.sharepoint.com/personal/christhian_paredes_normet_com/Documents/Desktop/GESTION%20NORMET%202024/2.%20Servicios%20Mina/Americana/3.%20IPERC%20LB%20Normet.xlsx" TargetMode="External"/><Relationship Id="rId1" Type="http://schemas.openxmlformats.org/officeDocument/2006/relationships/externalLinkPath" Target="3.%20IPERC%20LB%20Norm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(4)%20Normet%202020\(3)%20Matrices%20IPERC%20-%20AAS\Mapa%20de%20Procesos%20-%202021\null%20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(4)%20Normet%202020\(3)%20Matrices%20IPERC%20-%20AAS\NORMET%20IPERC%20LINEA%20BASE%20FINAL%201%20(burradas%20de%20pierre).xlsm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/Users/angel.huapaya/AppData/Local/Microsoft/Windows/INetCache/Content.Outlook/824J0F0B/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"/>
      <sheetName val="Grupos de Peligros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 (2)"/>
      <sheetName val="DIAGRAMA DE PROCESOS"/>
      <sheetName val="REG REVISIÓN"/>
      <sheetName val="PREPARACION Y DESARROLLO"/>
      <sheetName val="EXPLOTACION"/>
      <sheetName val="SERVICIOS GENERALES MINA"/>
      <sheetName val="Hoja2"/>
      <sheetName val="DATOS MA"/>
      <sheetName val="DATOS SSO"/>
      <sheetName val="RIESGO"/>
      <sheetName val="Valoración de Riesgo"/>
      <sheetName val="Tabla de Peligros y Riesgo"/>
      <sheetName val="LISTA DE ASPECTOS - IMPACTOS"/>
      <sheetName val="Hoja1"/>
      <sheetName val="3. IPERC LB Norm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"/>
      <sheetName val="Mitigación"/>
      <sheetName val="Valoración de Riesgo"/>
      <sheetName val="Controles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"/>
      <sheetName val="Controles"/>
      <sheetName val="Valoración de Riesgo"/>
      <sheetName val="Mitigación"/>
      <sheetName val="FR-R-C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36"/>
  <sheetViews>
    <sheetView view="pageBreakPreview" zoomScale="77" zoomScaleNormal="70" zoomScaleSheetLayoutView="77" zoomScalePageLayoutView="70" workbookViewId="0">
      <selection activeCell="D26" sqref="D26:D27"/>
    </sheetView>
  </sheetViews>
  <sheetFormatPr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38" t="s">
        <v>0</v>
      </c>
      <c r="B1" s="239"/>
      <c r="C1" s="239"/>
      <c r="D1" s="239"/>
      <c r="E1" s="240"/>
    </row>
    <row r="2" spans="1:5" ht="8.25" customHeight="1">
      <c r="A2" s="90"/>
      <c r="B2" s="90"/>
      <c r="C2" s="90"/>
      <c r="D2" s="90"/>
      <c r="E2" s="90"/>
    </row>
    <row r="3" spans="1:5" s="52" customFormat="1" ht="26.25" customHeight="1">
      <c r="A3" s="241" t="s">
        <v>1</v>
      </c>
      <c r="B3" s="242" t="s">
        <v>2</v>
      </c>
      <c r="C3" s="241" t="s">
        <v>3</v>
      </c>
      <c r="D3" s="241" t="s">
        <v>4</v>
      </c>
      <c r="E3" s="241" t="s">
        <v>5</v>
      </c>
    </row>
    <row r="4" spans="1:5" s="52" customFormat="1" ht="26.25" customHeight="1">
      <c r="A4" s="241"/>
      <c r="B4" s="242"/>
      <c r="C4" s="241"/>
      <c r="D4" s="241"/>
      <c r="E4" s="241"/>
    </row>
    <row r="5" spans="1:5" s="52" customFormat="1" ht="26.25" customHeight="1">
      <c r="A5" s="243">
        <v>1</v>
      </c>
      <c r="B5" s="235" t="s">
        <v>6</v>
      </c>
      <c r="C5" s="235" t="s">
        <v>7</v>
      </c>
      <c r="D5" s="235" t="s">
        <v>8</v>
      </c>
      <c r="E5" s="230" t="s">
        <v>9</v>
      </c>
    </row>
    <row r="6" spans="1:5" s="52" customFormat="1" ht="26.25" customHeight="1">
      <c r="A6" s="244"/>
      <c r="B6" s="236"/>
      <c r="C6" s="236"/>
      <c r="D6" s="236"/>
      <c r="E6" s="230" t="s">
        <v>10</v>
      </c>
    </row>
    <row r="7" spans="1:5" ht="25.5" customHeight="1">
      <c r="A7" s="244"/>
      <c r="B7" s="236"/>
      <c r="C7" s="236"/>
      <c r="D7" s="236"/>
      <c r="E7" s="230" t="s">
        <v>11</v>
      </c>
    </row>
    <row r="8" spans="1:5" ht="25.5" customHeight="1">
      <c r="A8" s="244"/>
      <c r="B8" s="236"/>
      <c r="C8" s="236"/>
      <c r="D8" s="237"/>
      <c r="E8" s="230" t="s">
        <v>12</v>
      </c>
    </row>
    <row r="9" spans="1:5" ht="25.5" customHeight="1">
      <c r="A9" s="244"/>
      <c r="B9" s="236"/>
      <c r="C9" s="237"/>
      <c r="D9" s="56" t="s">
        <v>13</v>
      </c>
      <c r="E9" s="230" t="s">
        <v>14</v>
      </c>
    </row>
    <row r="10" spans="1:5" ht="25.5" customHeight="1">
      <c r="A10" s="244"/>
      <c r="B10" s="236"/>
      <c r="C10" s="235" t="s">
        <v>15</v>
      </c>
      <c r="D10" s="235" t="s">
        <v>16</v>
      </c>
      <c r="E10" s="230" t="s">
        <v>17</v>
      </c>
    </row>
    <row r="11" spans="1:5" ht="25.5" customHeight="1">
      <c r="A11" s="244"/>
      <c r="B11" s="236"/>
      <c r="C11" s="237"/>
      <c r="D11" s="237"/>
      <c r="E11" s="230" t="s">
        <v>18</v>
      </c>
    </row>
    <row r="12" spans="1:5" ht="25.5" customHeight="1">
      <c r="A12" s="244"/>
      <c r="B12" s="236"/>
      <c r="C12" s="231" t="s">
        <v>19</v>
      </c>
      <c r="D12" s="231" t="s">
        <v>20</v>
      </c>
      <c r="E12" s="230" t="s">
        <v>21</v>
      </c>
    </row>
    <row r="13" spans="1:5" ht="25.5" customHeight="1">
      <c r="A13" s="244"/>
      <c r="B13" s="236"/>
      <c r="C13" s="235" t="s">
        <v>22</v>
      </c>
      <c r="D13" s="235" t="s">
        <v>16</v>
      </c>
      <c r="E13" s="230" t="s">
        <v>23</v>
      </c>
    </row>
    <row r="14" spans="1:5" ht="25.5" customHeight="1">
      <c r="A14" s="244"/>
      <c r="B14" s="236"/>
      <c r="C14" s="236"/>
      <c r="D14" s="236"/>
      <c r="E14" s="230" t="s">
        <v>24</v>
      </c>
    </row>
    <row r="15" spans="1:5" ht="25.5" customHeight="1">
      <c r="A15" s="244"/>
      <c r="B15" s="236"/>
      <c r="C15" s="237"/>
      <c r="D15" s="237"/>
      <c r="E15" s="230" t="s">
        <v>9</v>
      </c>
    </row>
    <row r="16" spans="1:5" ht="25.5" customHeight="1">
      <c r="A16" s="244"/>
      <c r="B16" s="236"/>
      <c r="C16" s="235" t="s">
        <v>25</v>
      </c>
      <c r="D16" s="235" t="s">
        <v>26</v>
      </c>
      <c r="E16" s="230" t="s">
        <v>27</v>
      </c>
    </row>
    <row r="17" spans="1:5" ht="25.5" customHeight="1">
      <c r="A17" s="244"/>
      <c r="B17" s="236"/>
      <c r="C17" s="236"/>
      <c r="D17" s="236"/>
      <c r="E17" s="230" t="s">
        <v>23</v>
      </c>
    </row>
    <row r="18" spans="1:5" ht="25.5" customHeight="1">
      <c r="A18" s="244"/>
      <c r="B18" s="236"/>
      <c r="C18" s="236"/>
      <c r="D18" s="236"/>
      <c r="E18" s="230" t="s">
        <v>28</v>
      </c>
    </row>
    <row r="19" spans="1:5" ht="25.5" customHeight="1">
      <c r="A19" s="244"/>
      <c r="B19" s="236"/>
      <c r="C19" s="236"/>
      <c r="D19" s="236"/>
      <c r="E19" s="230" t="s">
        <v>29</v>
      </c>
    </row>
    <row r="20" spans="1:5" ht="25.5" customHeight="1">
      <c r="A20" s="245"/>
      <c r="B20" s="237"/>
      <c r="C20" s="237"/>
      <c r="D20" s="237"/>
      <c r="E20" s="230" t="s">
        <v>30</v>
      </c>
    </row>
    <row r="21" spans="1:5" s="52" customFormat="1" ht="26.25" customHeight="1">
      <c r="A21" s="246">
        <v>2</v>
      </c>
      <c r="B21" s="235" t="s">
        <v>31</v>
      </c>
      <c r="C21" s="235" t="s">
        <v>7</v>
      </c>
      <c r="D21" s="235" t="s">
        <v>8</v>
      </c>
      <c r="E21" s="230" t="s">
        <v>9</v>
      </c>
    </row>
    <row r="22" spans="1:5" s="52" customFormat="1" ht="26.25" customHeight="1">
      <c r="A22" s="247"/>
      <c r="B22" s="236"/>
      <c r="C22" s="236"/>
      <c r="D22" s="236"/>
      <c r="E22" s="230" t="s">
        <v>10</v>
      </c>
    </row>
    <row r="23" spans="1:5" ht="25.5" customHeight="1">
      <c r="A23" s="247"/>
      <c r="B23" s="236"/>
      <c r="C23" s="236"/>
      <c r="D23" s="236"/>
      <c r="E23" s="230" t="s">
        <v>11</v>
      </c>
    </row>
    <row r="24" spans="1:5" ht="25.5" customHeight="1">
      <c r="A24" s="247"/>
      <c r="B24" s="236"/>
      <c r="C24" s="236"/>
      <c r="D24" s="237"/>
      <c r="E24" s="230" t="s">
        <v>12</v>
      </c>
    </row>
    <row r="25" spans="1:5" ht="25.5" customHeight="1">
      <c r="A25" s="247"/>
      <c r="B25" s="236"/>
      <c r="C25" s="237"/>
      <c r="D25" s="56" t="s">
        <v>13</v>
      </c>
      <c r="E25" s="230" t="s">
        <v>14</v>
      </c>
    </row>
    <row r="26" spans="1:5" ht="25.5" customHeight="1">
      <c r="A26" s="247"/>
      <c r="B26" s="236"/>
      <c r="C26" s="235" t="s">
        <v>15</v>
      </c>
      <c r="D26" s="235" t="s">
        <v>16</v>
      </c>
      <c r="E26" s="230" t="s">
        <v>17</v>
      </c>
    </row>
    <row r="27" spans="1:5" ht="25.5" customHeight="1">
      <c r="A27" s="247"/>
      <c r="B27" s="236"/>
      <c r="C27" s="237"/>
      <c r="D27" s="237"/>
      <c r="E27" s="230" t="s">
        <v>18</v>
      </c>
    </row>
    <row r="28" spans="1:5" ht="25.5" customHeight="1">
      <c r="A28" s="247"/>
      <c r="B28" s="236"/>
      <c r="C28" s="231" t="s">
        <v>19</v>
      </c>
      <c r="D28" s="231" t="s">
        <v>20</v>
      </c>
      <c r="E28" s="230" t="s">
        <v>21</v>
      </c>
    </row>
    <row r="29" spans="1:5" ht="25.5" customHeight="1">
      <c r="A29" s="247"/>
      <c r="B29" s="236"/>
      <c r="C29" s="235" t="s">
        <v>22</v>
      </c>
      <c r="D29" s="235" t="s">
        <v>16</v>
      </c>
      <c r="E29" s="230" t="s">
        <v>23</v>
      </c>
    </row>
    <row r="30" spans="1:5" ht="25.5" customHeight="1">
      <c r="A30" s="247"/>
      <c r="B30" s="236"/>
      <c r="C30" s="236"/>
      <c r="D30" s="236"/>
      <c r="E30" s="230" t="s">
        <v>24</v>
      </c>
    </row>
    <row r="31" spans="1:5" ht="25.5" customHeight="1">
      <c r="A31" s="247"/>
      <c r="B31" s="236"/>
      <c r="C31" s="237"/>
      <c r="D31" s="237"/>
      <c r="E31" s="230" t="s">
        <v>9</v>
      </c>
    </row>
    <row r="32" spans="1:5" ht="25.5" customHeight="1">
      <c r="A32" s="247"/>
      <c r="B32" s="236"/>
      <c r="C32" s="235" t="s">
        <v>25</v>
      </c>
      <c r="D32" s="235" t="s">
        <v>26</v>
      </c>
      <c r="E32" s="230" t="s">
        <v>27</v>
      </c>
    </row>
    <row r="33" spans="1:5" ht="25.5" customHeight="1">
      <c r="A33" s="247"/>
      <c r="B33" s="236"/>
      <c r="C33" s="236"/>
      <c r="D33" s="236"/>
      <c r="E33" s="230" t="s">
        <v>23</v>
      </c>
    </row>
    <row r="34" spans="1:5" ht="25.5" customHeight="1">
      <c r="A34" s="247"/>
      <c r="B34" s="236"/>
      <c r="C34" s="236"/>
      <c r="D34" s="236"/>
      <c r="E34" s="230" t="s">
        <v>28</v>
      </c>
    </row>
    <row r="35" spans="1:5" ht="25.5" customHeight="1">
      <c r="A35" s="247"/>
      <c r="B35" s="236"/>
      <c r="C35" s="236"/>
      <c r="D35" s="236"/>
      <c r="E35" s="230" t="s">
        <v>29</v>
      </c>
    </row>
    <row r="36" spans="1:5" ht="25.5" customHeight="1">
      <c r="A36" s="247"/>
      <c r="B36" s="236"/>
      <c r="C36" s="237"/>
      <c r="D36" s="237"/>
      <c r="E36" s="230" t="s">
        <v>30</v>
      </c>
    </row>
  </sheetData>
  <mergeCells count="26">
    <mergeCell ref="B21:B36"/>
    <mergeCell ref="A21:A36"/>
    <mergeCell ref="B5:B20"/>
    <mergeCell ref="C5:C9"/>
    <mergeCell ref="D5:D8"/>
    <mergeCell ref="C10:C11"/>
    <mergeCell ref="D10:D11"/>
    <mergeCell ref="C26:C27"/>
    <mergeCell ref="D26:D27"/>
    <mergeCell ref="C29:C31"/>
    <mergeCell ref="D29:D31"/>
    <mergeCell ref="C32:C36"/>
    <mergeCell ref="D32:D36"/>
    <mergeCell ref="C21:C25"/>
    <mergeCell ref="D21:D24"/>
    <mergeCell ref="C13:C15"/>
    <mergeCell ref="D13:D15"/>
    <mergeCell ref="C16:C20"/>
    <mergeCell ref="D16:D20"/>
    <mergeCell ref="A1:E1"/>
    <mergeCell ref="A3:A4"/>
    <mergeCell ref="B3:B4"/>
    <mergeCell ref="C3:C4"/>
    <mergeCell ref="D3:D4"/>
    <mergeCell ref="E3:E4"/>
    <mergeCell ref="A5:A20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69"/>
  <sheetViews>
    <sheetView showGridLines="0" tabSelected="1" view="pageBreakPreview" topLeftCell="R26" zoomScale="43" zoomScaleNormal="40" zoomScaleSheetLayoutView="40" workbookViewId="0">
      <selection activeCell="X27" sqref="X27"/>
    </sheetView>
  </sheetViews>
  <sheetFormatPr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24.5703125" style="25" hidden="1" customWidth="1"/>
    <col min="20" max="20" width="47.7109375" style="25" customWidth="1"/>
    <col min="21" max="21" width="21.7109375" style="25" hidden="1" customWidth="1"/>
    <col min="22" max="22" width="47.7109375" style="25" customWidth="1"/>
    <col min="23" max="23" width="33.28515625" style="25" hidden="1" customWidth="1"/>
    <col min="24" max="24" width="60.85546875" style="25" customWidth="1"/>
    <col min="25" max="25" width="6.42578125" style="25" hidden="1" customWidth="1"/>
    <col min="26" max="26" width="21.5703125" style="25" customWidth="1"/>
    <col min="27" max="27" width="13.8554687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34" t="s">
        <v>32</v>
      </c>
      <c r="C1" s="34"/>
      <c r="D1" s="34" t="s">
        <v>32</v>
      </c>
      <c r="E1" s="34" t="s">
        <v>32</v>
      </c>
      <c r="F1" s="34"/>
      <c r="G1" s="34" t="s">
        <v>32</v>
      </c>
      <c r="H1" s="34"/>
      <c r="I1" s="348"/>
      <c r="J1" s="348"/>
      <c r="K1" s="348"/>
      <c r="L1" s="348"/>
      <c r="M1" s="348"/>
      <c r="N1" s="348"/>
      <c r="O1" s="348"/>
      <c r="P1" s="34" t="s">
        <v>32</v>
      </c>
      <c r="Q1" s="34"/>
      <c r="R1" s="34" t="s">
        <v>32</v>
      </c>
      <c r="S1" s="34"/>
      <c r="T1" s="34" t="s">
        <v>32</v>
      </c>
      <c r="U1" s="34"/>
      <c r="V1" s="34" t="s">
        <v>32</v>
      </c>
      <c r="W1" s="34"/>
      <c r="X1" s="34" t="s">
        <v>32</v>
      </c>
      <c r="Y1" s="34"/>
      <c r="Z1" s="34" t="s">
        <v>32</v>
      </c>
      <c r="AA1" s="34" t="s">
        <v>32</v>
      </c>
      <c r="AB1" s="34" t="s">
        <v>32</v>
      </c>
      <c r="AC1" s="34" t="s">
        <v>32</v>
      </c>
      <c r="AD1" s="34" t="s">
        <v>32</v>
      </c>
    </row>
    <row r="2" spans="1:38" s="8" customFormat="1" ht="53.25" customHeight="1">
      <c r="A2" s="308" t="e" vm="1">
        <v>#VALUE!</v>
      </c>
      <c r="B2" s="309"/>
      <c r="C2" s="309"/>
      <c r="D2" s="310"/>
      <c r="E2" s="281" t="s">
        <v>33</v>
      </c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2"/>
      <c r="AC2" s="186" t="s">
        <v>34</v>
      </c>
      <c r="AD2" s="23" t="s">
        <v>35</v>
      </c>
    </row>
    <row r="3" spans="1:38" s="8" customFormat="1" ht="43.5" customHeight="1">
      <c r="A3" s="311"/>
      <c r="B3" s="312"/>
      <c r="C3" s="312"/>
      <c r="D3" s="313"/>
      <c r="E3" s="283" t="s">
        <v>36</v>
      </c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186" t="s">
        <v>37</v>
      </c>
      <c r="AD3" s="24" t="s">
        <v>38</v>
      </c>
    </row>
    <row r="4" spans="1:38" s="8" customFormat="1" ht="59.25" customHeight="1">
      <c r="A4" s="314"/>
      <c r="B4" s="315"/>
      <c r="C4" s="315"/>
      <c r="D4" s="316"/>
      <c r="E4" s="283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  <c r="Y4" s="284"/>
      <c r="Z4" s="284"/>
      <c r="AA4" s="284"/>
      <c r="AB4" s="284"/>
      <c r="AC4" s="186" t="s">
        <v>39</v>
      </c>
      <c r="AD4" s="24" t="s">
        <v>38</v>
      </c>
    </row>
    <row r="5" spans="1:38" s="8" customFormat="1" ht="9.75" customHeight="1">
      <c r="B5" s="53"/>
      <c r="C5" s="53"/>
      <c r="D5" s="53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92"/>
      <c r="AC5" s="93"/>
      <c r="AD5" s="94"/>
    </row>
    <row r="6" spans="1:38" ht="24">
      <c r="A6" s="109"/>
      <c r="B6" s="108" t="s">
        <v>32</v>
      </c>
      <c r="C6" s="108"/>
      <c r="D6" s="285" t="s">
        <v>32</v>
      </c>
      <c r="E6" s="349"/>
      <c r="F6" s="108"/>
      <c r="G6" s="108"/>
      <c r="H6" s="108"/>
      <c r="I6" s="110" t="s">
        <v>32</v>
      </c>
      <c r="J6" s="110"/>
      <c r="K6" s="110" t="s">
        <v>32</v>
      </c>
      <c r="L6" s="110" t="s">
        <v>32</v>
      </c>
      <c r="M6" s="110" t="s">
        <v>32</v>
      </c>
      <c r="N6" s="110" t="s">
        <v>32</v>
      </c>
      <c r="O6" s="110" t="s">
        <v>32</v>
      </c>
      <c r="P6" s="108" t="s">
        <v>32</v>
      </c>
      <c r="Q6" s="108"/>
      <c r="R6" s="108" t="s">
        <v>32</v>
      </c>
      <c r="S6" s="108"/>
      <c r="T6" s="108" t="s">
        <v>32</v>
      </c>
      <c r="U6" s="108"/>
      <c r="V6" s="108" t="s">
        <v>32</v>
      </c>
      <c r="W6" s="108"/>
      <c r="X6" s="108" t="s">
        <v>32</v>
      </c>
      <c r="Y6" s="108"/>
      <c r="Z6" s="108" t="s">
        <v>32</v>
      </c>
      <c r="AA6" s="108" t="s">
        <v>32</v>
      </c>
      <c r="AB6" s="108" t="s">
        <v>32</v>
      </c>
      <c r="AC6" s="108" t="s">
        <v>32</v>
      </c>
      <c r="AD6" s="108" t="s">
        <v>32</v>
      </c>
    </row>
    <row r="7" spans="1:38" ht="12.75" customHeight="1">
      <c r="A7" s="51"/>
      <c r="B7" s="113"/>
      <c r="C7" s="113"/>
      <c r="D7" s="113"/>
      <c r="E7" s="51"/>
      <c r="F7" s="113"/>
      <c r="G7" s="113"/>
      <c r="H7" s="113"/>
      <c r="I7" s="114"/>
      <c r="J7" s="114"/>
      <c r="K7" s="114"/>
      <c r="L7" s="114"/>
      <c r="M7" s="114"/>
      <c r="N7" s="114"/>
      <c r="O7" s="114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</row>
    <row r="8" spans="1:38" ht="12.75" customHeight="1">
      <c r="B8" s="35" t="s">
        <v>32</v>
      </c>
      <c r="C8" s="35"/>
      <c r="D8" s="35" t="s">
        <v>32</v>
      </c>
      <c r="E8" s="35" t="s">
        <v>32</v>
      </c>
      <c r="F8" s="35"/>
      <c r="G8" s="35" t="s">
        <v>32</v>
      </c>
      <c r="H8" s="35"/>
      <c r="I8" s="35" t="s">
        <v>32</v>
      </c>
      <c r="J8" s="35"/>
      <c r="K8" s="35" t="s">
        <v>32</v>
      </c>
      <c r="L8" s="35" t="s">
        <v>32</v>
      </c>
      <c r="M8" s="35" t="s">
        <v>32</v>
      </c>
      <c r="N8" s="35" t="s">
        <v>32</v>
      </c>
      <c r="O8" s="35" t="s">
        <v>32</v>
      </c>
      <c r="P8" s="36" t="s">
        <v>32</v>
      </c>
      <c r="Q8" s="36"/>
      <c r="R8" s="36" t="s">
        <v>32</v>
      </c>
      <c r="S8" s="36"/>
      <c r="T8" s="36" t="s">
        <v>32</v>
      </c>
      <c r="U8" s="36"/>
      <c r="V8" s="36" t="s">
        <v>32</v>
      </c>
      <c r="W8" s="36"/>
      <c r="X8" s="36" t="s">
        <v>32</v>
      </c>
      <c r="Y8" s="36"/>
      <c r="Z8" s="35" t="s">
        <v>32</v>
      </c>
      <c r="AA8" s="35" t="s">
        <v>32</v>
      </c>
      <c r="AB8" s="35" t="s">
        <v>32</v>
      </c>
      <c r="AC8" s="35" t="s">
        <v>32</v>
      </c>
      <c r="AD8" s="35" t="s">
        <v>32</v>
      </c>
    </row>
    <row r="9" spans="1:38" ht="40.5" customHeight="1">
      <c r="A9" s="111"/>
      <c r="B9" s="112" t="s">
        <v>40</v>
      </c>
      <c r="C9" s="289" t="s">
        <v>35</v>
      </c>
      <c r="D9" s="289"/>
      <c r="E9" s="290"/>
      <c r="F9" s="273"/>
      <c r="G9" s="273"/>
      <c r="H9" s="273"/>
      <c r="I9" s="274" t="s">
        <v>41</v>
      </c>
      <c r="J9" s="275"/>
      <c r="K9" s="276"/>
      <c r="L9" s="276"/>
      <c r="M9" s="276"/>
      <c r="N9" s="276"/>
      <c r="O9" s="277"/>
      <c r="P9" s="37" t="s">
        <v>32</v>
      </c>
      <c r="Q9" s="37"/>
      <c r="R9" s="38" t="s">
        <v>32</v>
      </c>
      <c r="S9" s="38"/>
      <c r="T9" s="38" t="s">
        <v>32</v>
      </c>
      <c r="U9" s="38"/>
      <c r="V9" s="38" t="s">
        <v>32</v>
      </c>
      <c r="W9" s="38"/>
      <c r="X9" s="38" t="s">
        <v>32</v>
      </c>
      <c r="Y9" s="38"/>
      <c r="Z9" s="39" t="s">
        <v>32</v>
      </c>
      <c r="AA9" s="39" t="s">
        <v>32</v>
      </c>
      <c r="AB9" s="278" t="s">
        <v>42</v>
      </c>
      <c r="AC9" s="279"/>
      <c r="AD9" s="280"/>
    </row>
    <row r="10" spans="1:38" ht="54" customHeight="1">
      <c r="A10" s="111"/>
      <c r="B10" s="112" t="s">
        <v>43</v>
      </c>
      <c r="C10" s="289">
        <v>1</v>
      </c>
      <c r="D10" s="289"/>
      <c r="E10" s="290"/>
      <c r="F10" s="273"/>
      <c r="G10" s="273"/>
      <c r="H10" s="273"/>
      <c r="I10" s="286" t="s">
        <v>44</v>
      </c>
      <c r="J10" s="268" t="s">
        <v>45</v>
      </c>
      <c r="K10" s="269"/>
      <c r="L10" s="232" t="s">
        <v>46</v>
      </c>
      <c r="M10" s="271" t="s">
        <v>47</v>
      </c>
      <c r="N10" s="272"/>
      <c r="O10" s="272"/>
      <c r="P10" s="37" t="s">
        <v>32</v>
      </c>
      <c r="Q10" s="37"/>
      <c r="R10" s="38" t="s">
        <v>32</v>
      </c>
      <c r="S10" s="38"/>
      <c r="T10" s="38" t="s">
        <v>32</v>
      </c>
      <c r="U10" s="38"/>
      <c r="V10" s="38" t="s">
        <v>32</v>
      </c>
      <c r="W10" s="38"/>
      <c r="X10" s="38" t="s">
        <v>32</v>
      </c>
      <c r="Y10" s="38"/>
      <c r="Z10" s="39" t="s">
        <v>32</v>
      </c>
      <c r="AA10" s="39" t="s">
        <v>32</v>
      </c>
      <c r="AB10" s="33">
        <v>1</v>
      </c>
      <c r="AC10" s="264" t="s">
        <v>48</v>
      </c>
      <c r="AD10" s="265"/>
    </row>
    <row r="11" spans="1:38" ht="51" customHeight="1">
      <c r="A11" s="111"/>
      <c r="B11" s="112" t="s">
        <v>49</v>
      </c>
      <c r="C11" s="291">
        <v>45425</v>
      </c>
      <c r="D11" s="289"/>
      <c r="E11" s="290"/>
      <c r="F11" s="273"/>
      <c r="G11" s="273"/>
      <c r="H11" s="273"/>
      <c r="I11" s="287"/>
      <c r="J11" s="268"/>
      <c r="K11" s="269"/>
      <c r="L11" s="233" t="s">
        <v>50</v>
      </c>
      <c r="M11" s="271" t="s">
        <v>47</v>
      </c>
      <c r="N11" s="272"/>
      <c r="O11" s="272"/>
      <c r="P11" s="37" t="s">
        <v>32</v>
      </c>
      <c r="Q11" s="37"/>
      <c r="R11" s="38" t="s">
        <v>32</v>
      </c>
      <c r="S11" s="38"/>
      <c r="T11" s="38" t="s">
        <v>32</v>
      </c>
      <c r="U11" s="38"/>
      <c r="V11" s="38" t="s">
        <v>32</v>
      </c>
      <c r="W11" s="38"/>
      <c r="X11" s="38" t="s">
        <v>32</v>
      </c>
      <c r="Y11" s="38"/>
      <c r="Z11" s="39" t="s">
        <v>32</v>
      </c>
      <c r="AA11" s="39" t="s">
        <v>32</v>
      </c>
      <c r="AB11" s="33">
        <v>2</v>
      </c>
      <c r="AC11" s="264" t="s">
        <v>51</v>
      </c>
      <c r="AD11" s="265"/>
    </row>
    <row r="12" spans="1:38" ht="58.5" customHeight="1">
      <c r="A12" s="111"/>
      <c r="B12" s="112" t="s">
        <v>52</v>
      </c>
      <c r="C12" s="292" t="s">
        <v>53</v>
      </c>
      <c r="D12" s="289"/>
      <c r="E12" s="290"/>
      <c r="F12" s="288"/>
      <c r="G12" s="288"/>
      <c r="H12" s="288"/>
      <c r="I12" s="287"/>
      <c r="J12" s="268"/>
      <c r="K12" s="269"/>
      <c r="L12" s="234" t="s">
        <v>54</v>
      </c>
      <c r="M12" s="271" t="s">
        <v>47</v>
      </c>
      <c r="N12" s="272"/>
      <c r="O12" s="272"/>
      <c r="P12" s="37" t="s">
        <v>32</v>
      </c>
      <c r="Q12" s="37"/>
      <c r="R12" s="38" t="s">
        <v>32</v>
      </c>
      <c r="S12" s="38"/>
      <c r="T12" s="38" t="s">
        <v>32</v>
      </c>
      <c r="U12" s="38"/>
      <c r="V12" s="38" t="s">
        <v>32</v>
      </c>
      <c r="W12" s="38"/>
      <c r="X12" s="38" t="s">
        <v>32</v>
      </c>
      <c r="Y12" s="38"/>
      <c r="Z12" s="39" t="s">
        <v>32</v>
      </c>
      <c r="AA12" s="39" t="s">
        <v>32</v>
      </c>
      <c r="AB12" s="33">
        <v>3</v>
      </c>
      <c r="AC12" s="264" t="s">
        <v>55</v>
      </c>
      <c r="AD12" s="265"/>
    </row>
    <row r="13" spans="1:38" ht="60.75" customHeight="1">
      <c r="A13" s="111"/>
      <c r="B13" s="112" t="s">
        <v>56</v>
      </c>
      <c r="C13" s="292" t="s">
        <v>57</v>
      </c>
      <c r="D13" s="289"/>
      <c r="E13" s="290"/>
      <c r="F13" s="35"/>
      <c r="G13" s="40"/>
      <c r="H13" s="35"/>
      <c r="I13" s="287"/>
      <c r="J13" s="268"/>
      <c r="K13" s="269"/>
      <c r="L13" s="266" t="s">
        <v>58</v>
      </c>
      <c r="M13" s="266"/>
      <c r="N13" s="267"/>
      <c r="O13" s="41"/>
      <c r="P13" s="37"/>
      <c r="Q13" s="37"/>
      <c r="R13" s="38"/>
      <c r="S13" s="38"/>
      <c r="T13" s="38"/>
      <c r="U13" s="38"/>
      <c r="V13" s="38"/>
      <c r="W13" s="38"/>
      <c r="X13" s="38"/>
      <c r="Y13" s="38"/>
      <c r="Z13" s="39"/>
      <c r="AA13" s="39"/>
      <c r="AB13" s="33">
        <v>4</v>
      </c>
      <c r="AC13" s="264" t="s">
        <v>59</v>
      </c>
      <c r="AD13" s="265"/>
    </row>
    <row r="14" spans="1:38" ht="57" customHeight="1">
      <c r="A14" s="111"/>
      <c r="B14" s="112" t="s">
        <v>60</v>
      </c>
      <c r="C14" s="292" t="s">
        <v>61</v>
      </c>
      <c r="D14" s="289"/>
      <c r="E14" s="290"/>
      <c r="F14" s="35"/>
      <c r="G14" s="40"/>
      <c r="H14" s="35"/>
      <c r="I14" s="293" t="s">
        <v>62</v>
      </c>
      <c r="J14" s="268" t="s">
        <v>63</v>
      </c>
      <c r="K14" s="269"/>
      <c r="L14" s="41" t="s">
        <v>32</v>
      </c>
      <c r="M14" s="266" t="s">
        <v>32</v>
      </c>
      <c r="N14" s="270"/>
      <c r="O14" s="270"/>
      <c r="P14" s="37" t="s">
        <v>32</v>
      </c>
      <c r="Q14" s="37"/>
      <c r="R14" s="38" t="s">
        <v>32</v>
      </c>
      <c r="S14" s="38"/>
      <c r="T14" s="38" t="s">
        <v>32</v>
      </c>
      <c r="U14" s="38"/>
      <c r="V14" s="38" t="s">
        <v>32</v>
      </c>
      <c r="W14" s="38"/>
      <c r="X14" s="38" t="s">
        <v>32</v>
      </c>
      <c r="Y14" s="38"/>
      <c r="Z14" s="39" t="s">
        <v>32</v>
      </c>
      <c r="AA14" s="39" t="s">
        <v>32</v>
      </c>
      <c r="AB14" s="95">
        <v>5</v>
      </c>
      <c r="AC14" s="264" t="s">
        <v>64</v>
      </c>
      <c r="AD14" s="265"/>
    </row>
    <row r="15" spans="1:38" ht="57" customHeight="1">
      <c r="A15" s="111"/>
      <c r="B15" s="112" t="s">
        <v>65</v>
      </c>
      <c r="C15" s="292" t="s">
        <v>66</v>
      </c>
      <c r="D15" s="289"/>
      <c r="E15" s="290"/>
      <c r="F15" s="35"/>
      <c r="G15" s="40"/>
      <c r="H15" s="35"/>
      <c r="I15" s="294"/>
      <c r="J15" s="268" t="s">
        <v>67</v>
      </c>
      <c r="K15" s="269"/>
      <c r="L15" s="41"/>
      <c r="M15" s="41"/>
      <c r="N15" s="41"/>
      <c r="O15" s="41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5"/>
      <c r="AA15" s="35"/>
      <c r="AB15" s="35"/>
      <c r="AG15" s="31"/>
      <c r="AH15" s="31"/>
      <c r="AI15" s="31"/>
      <c r="AJ15" s="31"/>
      <c r="AK15" s="31"/>
      <c r="AL15" s="31"/>
    </row>
    <row r="16" spans="1:38" ht="63.75" customHeight="1">
      <c r="A16" s="111"/>
      <c r="B16" s="112" t="s">
        <v>68</v>
      </c>
      <c r="C16" s="292" t="s">
        <v>69</v>
      </c>
      <c r="D16" s="289"/>
      <c r="E16" s="290"/>
      <c r="F16" s="35"/>
      <c r="G16" s="40"/>
      <c r="H16" s="35"/>
      <c r="I16" s="294"/>
      <c r="J16" s="268" t="s">
        <v>70</v>
      </c>
      <c r="K16" s="269"/>
      <c r="L16" s="41"/>
      <c r="M16" s="41"/>
      <c r="N16" s="41"/>
      <c r="O16" s="41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5"/>
      <c r="AA16" s="35"/>
      <c r="AB16" s="35"/>
      <c r="AG16" s="31"/>
      <c r="AH16" s="31"/>
      <c r="AI16" s="31"/>
      <c r="AJ16" s="31"/>
      <c r="AK16" s="31"/>
      <c r="AL16" s="31"/>
    </row>
    <row r="17" spans="1:55" ht="60" customHeight="1">
      <c r="B17" s="185"/>
      <c r="C17" s="297"/>
      <c r="D17" s="297"/>
      <c r="E17" s="297"/>
      <c r="F17" s="35"/>
      <c r="G17" s="40"/>
      <c r="H17" s="35"/>
      <c r="I17" s="286"/>
      <c r="J17" s="268" t="s">
        <v>71</v>
      </c>
      <c r="K17" s="269"/>
      <c r="L17" s="41"/>
      <c r="M17" s="41"/>
      <c r="N17" s="41"/>
      <c r="O17" s="41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5"/>
      <c r="AA17" s="35"/>
      <c r="AB17" s="35"/>
      <c r="AG17" s="31"/>
      <c r="AH17" s="31"/>
      <c r="AI17" s="31"/>
      <c r="AJ17" s="31"/>
      <c r="AK17" s="31"/>
      <c r="AL17" s="31"/>
    </row>
    <row r="18" spans="1:55" ht="22.5" customHeight="1">
      <c r="F18" s="35"/>
      <c r="G18" s="40"/>
      <c r="H18" s="35"/>
      <c r="I18" s="115"/>
      <c r="J18" s="91"/>
      <c r="K18" s="91"/>
      <c r="L18" s="41"/>
      <c r="M18" s="41"/>
      <c r="N18" s="41"/>
      <c r="O18" s="41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5"/>
      <c r="AA18" s="35"/>
      <c r="AB18" s="35"/>
      <c r="AG18" s="31"/>
      <c r="AH18" s="31"/>
      <c r="AI18" s="31"/>
      <c r="AJ18" s="31"/>
      <c r="AK18" s="31"/>
      <c r="AL18" s="31"/>
    </row>
    <row r="19" spans="1:55" ht="37.5" customHeight="1">
      <c r="F19" s="35"/>
      <c r="G19" s="40"/>
      <c r="H19" s="35"/>
      <c r="I19" s="116" t="s">
        <v>72</v>
      </c>
      <c r="J19" s="91"/>
      <c r="K19" s="91"/>
      <c r="L19" s="41"/>
      <c r="M19" s="41"/>
      <c r="N19" s="41"/>
      <c r="O19" s="41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5"/>
      <c r="AA19" s="35"/>
      <c r="AB19" s="35"/>
      <c r="AG19" s="31"/>
      <c r="AH19" s="31"/>
      <c r="AI19" s="31"/>
      <c r="AJ19" s="31"/>
      <c r="AK19" s="31"/>
      <c r="AL19" s="31"/>
    </row>
    <row r="20" spans="1:55" ht="38.25" customHeight="1">
      <c r="F20" s="35"/>
      <c r="G20" s="40"/>
      <c r="H20" s="35"/>
      <c r="I20" s="121" t="s">
        <v>73</v>
      </c>
      <c r="J20" s="124" t="s">
        <v>74</v>
      </c>
      <c r="K20" s="123"/>
      <c r="L20" s="41"/>
      <c r="M20" s="41"/>
      <c r="N20" s="41"/>
      <c r="O20" s="41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5"/>
      <c r="AA20" s="35"/>
      <c r="AB20" s="35"/>
      <c r="AG20" s="31"/>
      <c r="AH20" s="31"/>
      <c r="AI20" s="31"/>
      <c r="AJ20" s="31"/>
      <c r="AK20" s="31"/>
      <c r="AL20" s="31"/>
    </row>
    <row r="21" spans="1:55" ht="52.5" customHeight="1">
      <c r="F21" s="35"/>
      <c r="G21" s="40"/>
      <c r="H21" s="35"/>
      <c r="I21" s="121" t="s">
        <v>75</v>
      </c>
      <c r="J21" s="125" t="s">
        <v>74</v>
      </c>
      <c r="K21" s="123"/>
      <c r="L21" s="41"/>
      <c r="M21" s="41"/>
      <c r="N21" s="41"/>
      <c r="O21" s="41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5"/>
      <c r="AA21" s="35"/>
      <c r="AB21" s="35"/>
      <c r="AG21" s="31"/>
      <c r="AH21" s="31"/>
      <c r="AI21" s="31"/>
      <c r="AJ21" s="31"/>
      <c r="AK21" s="31"/>
      <c r="AL21" s="31"/>
    </row>
    <row r="22" spans="1:55" ht="37.5" customHeight="1">
      <c r="F22" s="35"/>
      <c r="G22" s="40"/>
      <c r="H22" s="35"/>
      <c r="I22" s="115"/>
      <c r="J22" s="91"/>
      <c r="K22" s="91"/>
      <c r="L22" s="41"/>
      <c r="M22" s="41"/>
      <c r="N22" s="41"/>
      <c r="O22" s="41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5"/>
      <c r="AA22" s="35"/>
      <c r="AB22" s="35"/>
      <c r="AG22" s="31"/>
      <c r="AH22" s="31"/>
      <c r="AI22" s="31"/>
      <c r="AJ22" s="31"/>
      <c r="AK22" s="31"/>
      <c r="AL22" s="31"/>
    </row>
    <row r="23" spans="1:55" ht="18.75" customHeight="1">
      <c r="F23" s="35"/>
      <c r="G23" s="40"/>
      <c r="H23" s="302" t="s">
        <v>76</v>
      </c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2"/>
      <c r="AB23" s="302"/>
      <c r="AC23" s="307" t="s">
        <v>77</v>
      </c>
      <c r="AD23" s="307"/>
      <c r="AG23" s="31"/>
      <c r="AH23" s="31"/>
      <c r="AI23" s="31"/>
      <c r="AJ23" s="31"/>
      <c r="AK23" s="31"/>
      <c r="AL23" s="31"/>
    </row>
    <row r="24" spans="1:55" ht="29.25" customHeight="1">
      <c r="A24" s="295" t="s">
        <v>3</v>
      </c>
      <c r="B24" s="296"/>
      <c r="C24" s="295" t="s">
        <v>4</v>
      </c>
      <c r="D24" s="298"/>
      <c r="E24" s="298"/>
      <c r="F24" s="298"/>
      <c r="G24" s="296"/>
      <c r="H24" s="295" t="s">
        <v>78</v>
      </c>
      <c r="I24" s="298"/>
      <c r="J24" s="298"/>
      <c r="K24" s="298"/>
      <c r="L24" s="296"/>
      <c r="M24" s="299" t="s">
        <v>79</v>
      </c>
      <c r="N24" s="300"/>
      <c r="O24" s="301"/>
      <c r="P24" s="303" t="s">
        <v>80</v>
      </c>
      <c r="Q24" s="304"/>
      <c r="R24" s="304"/>
      <c r="S24" s="304"/>
      <c r="T24" s="304"/>
      <c r="U24" s="304"/>
      <c r="V24" s="304"/>
      <c r="W24" s="304"/>
      <c r="X24" s="304"/>
      <c r="Y24" s="127"/>
      <c r="Z24" s="299" t="s">
        <v>81</v>
      </c>
      <c r="AA24" s="300"/>
      <c r="AB24" s="300"/>
      <c r="AC24" s="305" t="s">
        <v>82</v>
      </c>
      <c r="AD24" s="306"/>
      <c r="AG24" s="31"/>
      <c r="AH24" s="31"/>
      <c r="AI24" s="31"/>
      <c r="AJ24" s="31"/>
      <c r="AK24" s="31"/>
      <c r="AL24" s="31"/>
    </row>
    <row r="25" spans="1:55" s="42" customFormat="1" ht="109.5" customHeight="1">
      <c r="A25" s="117" t="s">
        <v>83</v>
      </c>
      <c r="B25" s="117" t="s">
        <v>84</v>
      </c>
      <c r="C25" s="117" t="s">
        <v>83</v>
      </c>
      <c r="D25" s="118" t="s">
        <v>4</v>
      </c>
      <c r="E25" s="118" t="s">
        <v>5</v>
      </c>
      <c r="F25" s="118" t="s">
        <v>85</v>
      </c>
      <c r="G25" s="120" t="s">
        <v>86</v>
      </c>
      <c r="H25" s="118" t="s">
        <v>87</v>
      </c>
      <c r="I25" s="118" t="s">
        <v>88</v>
      </c>
      <c r="J25" s="122" t="s">
        <v>89</v>
      </c>
      <c r="K25" s="118" t="s">
        <v>90</v>
      </c>
      <c r="L25" s="118" t="s">
        <v>91</v>
      </c>
      <c r="M25" s="101" t="s">
        <v>92</v>
      </c>
      <c r="N25" s="101" t="s">
        <v>93</v>
      </c>
      <c r="O25" s="101" t="s">
        <v>94</v>
      </c>
      <c r="P25" s="105" t="s">
        <v>48</v>
      </c>
      <c r="Q25" s="105" t="s">
        <v>95</v>
      </c>
      <c r="R25" s="105" t="s">
        <v>51</v>
      </c>
      <c r="S25" s="105" t="s">
        <v>95</v>
      </c>
      <c r="T25" s="105" t="s">
        <v>96</v>
      </c>
      <c r="U25" s="105" t="s">
        <v>97</v>
      </c>
      <c r="V25" s="105" t="s">
        <v>98</v>
      </c>
      <c r="W25" s="105"/>
      <c r="X25" s="105" t="s">
        <v>99</v>
      </c>
      <c r="Y25" s="106" t="s">
        <v>95</v>
      </c>
      <c r="Z25" s="101" t="s">
        <v>94</v>
      </c>
      <c r="AA25" s="107" t="s">
        <v>100</v>
      </c>
      <c r="AB25" s="107" t="s">
        <v>101</v>
      </c>
      <c r="AC25" s="126" t="s">
        <v>102</v>
      </c>
      <c r="AD25" s="126" t="s">
        <v>103</v>
      </c>
      <c r="AG25" s="31"/>
      <c r="AH25" s="32">
        <v>0.99</v>
      </c>
      <c r="AI25" s="32" t="s">
        <v>104</v>
      </c>
      <c r="AJ25" s="32"/>
      <c r="AK25" s="32" t="s">
        <v>105</v>
      </c>
      <c r="AL25" s="32"/>
      <c r="AM25" s="32"/>
      <c r="AN25" s="32"/>
      <c r="AO25" s="43">
        <v>0.05</v>
      </c>
      <c r="AP25" s="32"/>
      <c r="AQ25" s="43" t="s">
        <v>106</v>
      </c>
      <c r="AR25" s="32"/>
      <c r="AS25" s="43" t="s">
        <v>106</v>
      </c>
      <c r="AT25" s="32"/>
      <c r="AU25" s="43">
        <v>0.65</v>
      </c>
      <c r="AV25" s="32"/>
      <c r="AW25" s="43">
        <v>0.9</v>
      </c>
      <c r="AX25" s="32"/>
      <c r="AY25" s="25"/>
      <c r="AZ25" s="25"/>
      <c r="BA25" s="25"/>
      <c r="BB25" s="25"/>
      <c r="BC25" s="25"/>
    </row>
    <row r="26" spans="1:55" ht="78.75" customHeight="1">
      <c r="A26" s="323">
        <v>1</v>
      </c>
      <c r="B26" s="320" t="s">
        <v>107</v>
      </c>
      <c r="C26" s="320">
        <v>1.1000000000000001</v>
      </c>
      <c r="D26" s="317" t="s">
        <v>108</v>
      </c>
      <c r="E26" s="97" t="s">
        <v>109</v>
      </c>
      <c r="F26" s="96" t="s">
        <v>110</v>
      </c>
      <c r="G26" s="161" t="s">
        <v>111</v>
      </c>
      <c r="H26" s="163" t="s">
        <v>112</v>
      </c>
      <c r="I26" s="98" t="s">
        <v>113</v>
      </c>
      <c r="J26" s="99">
        <f>+VLOOKUP(I26,Peligros_Aspectos!A:D,4,0)</f>
        <v>0</v>
      </c>
      <c r="K26" s="99" t="str">
        <f>+VLOOKUP(I26,Peligros_Aspectos!A:D,2,0)</f>
        <v>Caida al mismo nivel</v>
      </c>
      <c r="L26" s="100" t="str">
        <f>+VLOOKUP(I26,Peligros_Aspectos!A:C,3,0)</f>
        <v>Fractura/Heridas / Excoriaciones / Rasguños</v>
      </c>
      <c r="M26" s="26" t="s">
        <v>114</v>
      </c>
      <c r="N26" s="27">
        <v>3</v>
      </c>
      <c r="O26" s="28">
        <f t="shared" ref="O26:O41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13</v>
      </c>
      <c r="P26" s="99"/>
      <c r="Q26" s="96"/>
      <c r="R26" s="99"/>
      <c r="S26" s="96"/>
      <c r="T26" s="102"/>
      <c r="U26" s="99" t="s">
        <v>106</v>
      </c>
      <c r="V26" s="99" t="s">
        <v>115</v>
      </c>
      <c r="W26" s="96"/>
      <c r="X26" s="99" t="s">
        <v>116</v>
      </c>
      <c r="Z26" s="103">
        <f t="shared" ref="Z26:Z41" si="1">O26</f>
        <v>13</v>
      </c>
      <c r="AA26" s="104"/>
      <c r="AB26" s="103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20</v>
      </c>
      <c r="AC26" s="27"/>
      <c r="AD26" s="27"/>
      <c r="AE26" s="47"/>
      <c r="AF26" s="48"/>
      <c r="AG26" s="48"/>
      <c r="AH26" s="32"/>
      <c r="AI26" s="32"/>
      <c r="AJ26" s="32"/>
      <c r="AK26" s="32"/>
      <c r="AL26" s="32"/>
      <c r="AM26" s="32"/>
      <c r="AN26" s="32"/>
      <c r="AO26" s="43"/>
      <c r="AP26" s="32"/>
      <c r="AQ26" s="43"/>
      <c r="AR26" s="32"/>
      <c r="AS26" s="43"/>
      <c r="AT26" s="32"/>
      <c r="AU26" s="43"/>
      <c r="AV26" s="32"/>
      <c r="AW26" s="43"/>
      <c r="AX26" s="32"/>
    </row>
    <row r="27" spans="1:55" ht="81" customHeight="1">
      <c r="A27" s="324"/>
      <c r="B27" s="321"/>
      <c r="C27" s="321"/>
      <c r="D27" s="318"/>
      <c r="E27" s="97" t="s">
        <v>117</v>
      </c>
      <c r="F27" s="96" t="s">
        <v>110</v>
      </c>
      <c r="G27" s="162" t="s">
        <v>111</v>
      </c>
      <c r="H27" s="164" t="s">
        <v>118</v>
      </c>
      <c r="I27" s="98" t="s">
        <v>119</v>
      </c>
      <c r="J27" s="99">
        <f>+VLOOKUP(I27,Peligros_Aspectos!A:D,4,0)</f>
        <v>0</v>
      </c>
      <c r="K27" s="99" t="str">
        <f>+VLOOKUP(I27,Peligros_Aspectos!A:D,2,0)</f>
        <v>Posturas forzadas</v>
      </c>
      <c r="L27" s="100" t="str">
        <f>+VLOOKUP(I27,Peligros_Aspectos!A:C,3,0)</f>
        <v>Transtornos musculoesqueleticos</v>
      </c>
      <c r="M27" s="26" t="s">
        <v>114</v>
      </c>
      <c r="N27" s="27">
        <v>4</v>
      </c>
      <c r="O27" s="28">
        <f t="shared" si="0"/>
        <v>18</v>
      </c>
      <c r="P27" s="27"/>
      <c r="Q27" s="44"/>
      <c r="R27" s="27"/>
      <c r="S27" s="44"/>
      <c r="T27" s="45"/>
      <c r="U27" s="45"/>
      <c r="V27" s="45" t="s">
        <v>120</v>
      </c>
      <c r="W27" s="44"/>
      <c r="X27" s="99" t="s">
        <v>116</v>
      </c>
      <c r="Y27" s="29"/>
      <c r="Z27" s="28">
        <f t="shared" si="1"/>
        <v>18</v>
      </c>
      <c r="AA27" s="30"/>
      <c r="AB27" s="28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#REF!&lt;&gt;0),Z27,TRUE,"FALSO")</f>
        <v>21</v>
      </c>
      <c r="AC27" s="27"/>
      <c r="AD27" s="27"/>
      <c r="AE27" s="47"/>
      <c r="AF27" s="48"/>
      <c r="AG27" s="48"/>
      <c r="AH27" s="32"/>
      <c r="AI27" s="32"/>
      <c r="AJ27" s="32"/>
      <c r="AK27" s="32"/>
      <c r="AL27" s="32"/>
      <c r="AM27" s="32"/>
      <c r="AN27" s="32"/>
      <c r="AO27" s="43"/>
      <c r="AP27" s="32"/>
      <c r="AQ27" s="43"/>
      <c r="AR27" s="32"/>
      <c r="AS27" s="43"/>
      <c r="AT27" s="32"/>
      <c r="AU27" s="43"/>
      <c r="AV27" s="32"/>
      <c r="AW27" s="43"/>
      <c r="AX27" s="32"/>
    </row>
    <row r="28" spans="1:55" ht="81" customHeight="1">
      <c r="A28" s="324"/>
      <c r="B28" s="321"/>
      <c r="C28" s="321"/>
      <c r="D28" s="318"/>
      <c r="E28" s="97" t="s">
        <v>121</v>
      </c>
      <c r="F28" s="96" t="s">
        <v>110</v>
      </c>
      <c r="G28" s="162" t="s">
        <v>111</v>
      </c>
      <c r="H28" s="164" t="s">
        <v>122</v>
      </c>
      <c r="I28" s="98" t="s">
        <v>123</v>
      </c>
      <c r="J28" s="99">
        <f>+VLOOKUP(I28,Peligros_Aspectos!A:D,4,0)</f>
        <v>0</v>
      </c>
      <c r="K28" s="99" t="str">
        <f>+VLOOKUP(I28,Peligros_Aspectos!A:D,2,0)</f>
        <v xml:space="preserve">Contacto con, Golpeado por, Corte por </v>
      </c>
      <c r="L28" s="100" t="str">
        <f>+VLOOKUP(I28,Peligros_Aspectos!A:C,3,0)</f>
        <v xml:space="preserve">Lesion Leve, Lesion Incapacitante, Fatalidad. </v>
      </c>
      <c r="M28" s="26" t="s">
        <v>114</v>
      </c>
      <c r="N28" s="27">
        <v>4</v>
      </c>
      <c r="O28" s="28">
        <f t="shared" si="0"/>
        <v>18</v>
      </c>
      <c r="P28" s="27"/>
      <c r="Q28" s="44"/>
      <c r="R28" s="27"/>
      <c r="S28" s="44"/>
      <c r="T28" s="27"/>
      <c r="U28" s="27" t="s">
        <v>106</v>
      </c>
      <c r="V28" s="27" t="s">
        <v>115</v>
      </c>
      <c r="W28" s="44"/>
      <c r="X28" s="99" t="s">
        <v>116</v>
      </c>
      <c r="Y28" s="29"/>
      <c r="Z28" s="28">
        <f t="shared" si="1"/>
        <v>18</v>
      </c>
      <c r="AA28" s="30"/>
      <c r="AB28" s="28" cm="1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#REF!&lt;&gt;0),Z28,TRUE,"FALSO")</f>
        <v>23</v>
      </c>
      <c r="AC28" s="27"/>
      <c r="AD28" s="27"/>
      <c r="AE28" s="47"/>
      <c r="AF28" s="48"/>
      <c r="AG28" s="48"/>
      <c r="AH28" s="32"/>
      <c r="AI28" s="32"/>
      <c r="AJ28" s="32"/>
      <c r="AK28" s="32"/>
      <c r="AL28" s="32"/>
      <c r="AM28" s="32"/>
      <c r="AN28" s="32"/>
      <c r="AO28" s="43"/>
      <c r="AP28" s="32"/>
      <c r="AQ28" s="43"/>
      <c r="AR28" s="32"/>
      <c r="AS28" s="43"/>
      <c r="AT28" s="32"/>
      <c r="AU28" s="43"/>
      <c r="AV28" s="32"/>
      <c r="AW28" s="43"/>
      <c r="AX28" s="32"/>
    </row>
    <row r="29" spans="1:55" ht="79.5" customHeight="1">
      <c r="A29" s="324"/>
      <c r="B29" s="321"/>
      <c r="C29" s="322"/>
      <c r="D29" s="319"/>
      <c r="E29" s="97" t="s">
        <v>124</v>
      </c>
      <c r="F29" s="96" t="s">
        <v>110</v>
      </c>
      <c r="G29" s="162" t="s">
        <v>111</v>
      </c>
      <c r="H29" s="164" t="s">
        <v>112</v>
      </c>
      <c r="I29" s="98" t="s">
        <v>125</v>
      </c>
      <c r="J29" s="99" t="str">
        <f>+VLOOKUP(I29,Peligros_Aspectos!A:D,4,0)</f>
        <v>NO SIGNIFICATIVO</v>
      </c>
      <c r="K29" s="99" t="str">
        <f>+VLOOKUP(I29,Peligros_Aspectos!A:D,2,0)</f>
        <v>Cambio en la calidad de cursos de agua y suelo</v>
      </c>
      <c r="L29" s="100" t="str">
        <f>+VLOOKUP(I29,Peligros_Aspectos!A:C,3,0)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29" s="26" t="s">
        <v>114</v>
      </c>
      <c r="N29" s="27">
        <v>4</v>
      </c>
      <c r="O29" s="28">
        <f t="shared" si="0"/>
        <v>18</v>
      </c>
      <c r="P29" s="27"/>
      <c r="Q29" s="44"/>
      <c r="R29" s="27"/>
      <c r="S29" s="44"/>
      <c r="T29" s="27"/>
      <c r="U29" s="27"/>
      <c r="V29" s="27" t="s">
        <v>126</v>
      </c>
      <c r="W29" s="44"/>
      <c r="X29" s="99" t="s">
        <v>116</v>
      </c>
      <c r="Y29" s="29"/>
      <c r="Z29" s="28">
        <f t="shared" si="1"/>
        <v>18</v>
      </c>
      <c r="AA29" s="30"/>
      <c r="AB29" s="28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#REF!&lt;&gt;0),Z29,TRUE,"FALSO")</f>
        <v>21</v>
      </c>
      <c r="AC29" s="27"/>
      <c r="AD29" s="27"/>
      <c r="AE29" s="47"/>
      <c r="AF29" s="48"/>
      <c r="AG29" s="48"/>
      <c r="AH29" s="32"/>
      <c r="AI29" s="32"/>
      <c r="AJ29" s="32"/>
      <c r="AK29" s="32"/>
      <c r="AL29" s="32"/>
      <c r="AM29" s="32"/>
      <c r="AN29" s="32"/>
      <c r="AO29" s="43"/>
      <c r="AP29" s="32"/>
      <c r="AQ29" s="43"/>
      <c r="AR29" s="32"/>
      <c r="AS29" s="43"/>
      <c r="AT29" s="32"/>
      <c r="AU29" s="43"/>
      <c r="AV29" s="32"/>
      <c r="AW29" s="43"/>
      <c r="AX29" s="32"/>
    </row>
    <row r="30" spans="1:55" ht="81" customHeight="1">
      <c r="A30" s="325"/>
      <c r="B30" s="322"/>
      <c r="C30" s="99">
        <v>1.2</v>
      </c>
      <c r="D30" s="46" t="s">
        <v>127</v>
      </c>
      <c r="E30" s="96" t="s">
        <v>128</v>
      </c>
      <c r="F30" s="96" t="s">
        <v>110</v>
      </c>
      <c r="G30" s="162" t="s">
        <v>111</v>
      </c>
      <c r="H30" s="164" t="s">
        <v>118</v>
      </c>
      <c r="I30" s="98" t="s">
        <v>129</v>
      </c>
      <c r="J30" s="99">
        <f>+VLOOKUP(I30,Peligros_Aspectos!A:D,4,0)</f>
        <v>0</v>
      </c>
      <c r="K30" s="99" t="str">
        <f>+VLOOKUP(I30,Peligros_Aspectos!A:D,2,0)</f>
        <v>Problemas en las articulaciones de la columna, caderas, rodillas y pies</v>
      </c>
      <c r="L30" s="100" t="str">
        <f>+VLOOKUP(I30,Peligros_Aspectos!A:C,3,0)</f>
        <v>transtornos osteo musculares, ligamentos , articulaciones, tendones y varices</v>
      </c>
      <c r="M30" s="26" t="s">
        <v>114</v>
      </c>
      <c r="N30" s="27">
        <v>4</v>
      </c>
      <c r="O30" s="28">
        <f t="shared" si="0"/>
        <v>18</v>
      </c>
      <c r="P30" s="27"/>
      <c r="Q30" s="44"/>
      <c r="R30" s="27"/>
      <c r="S30" s="44"/>
      <c r="T30" s="27"/>
      <c r="U30" s="27"/>
      <c r="V30" s="45" t="s">
        <v>120</v>
      </c>
      <c r="W30" s="44"/>
      <c r="X30" s="99" t="s">
        <v>116</v>
      </c>
      <c r="Y30" s="29"/>
      <c r="Z30" s="28">
        <f t="shared" si="1"/>
        <v>18</v>
      </c>
      <c r="AA30" s="30"/>
      <c r="AB30" s="28" cm="1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#REF!&lt;&gt;0),Z30,TRUE,"FALSO")</f>
        <v>21</v>
      </c>
      <c r="AC30" s="27"/>
      <c r="AD30" s="27"/>
      <c r="AE30" s="47"/>
      <c r="AF30" s="48"/>
      <c r="AG30" s="48"/>
      <c r="AH30" s="32"/>
      <c r="AI30" s="32"/>
      <c r="AJ30" s="32"/>
      <c r="AK30" s="32"/>
      <c r="AL30" s="32"/>
      <c r="AM30" s="32"/>
      <c r="AN30" s="32"/>
      <c r="AO30" s="43"/>
      <c r="AP30" s="32"/>
      <c r="AQ30" s="43"/>
      <c r="AR30" s="32"/>
      <c r="AS30" s="43"/>
      <c r="AT30" s="32"/>
      <c r="AU30" s="43"/>
      <c r="AV30" s="32"/>
      <c r="AW30" s="43"/>
      <c r="AX30" s="32"/>
    </row>
    <row r="31" spans="1:55" ht="81" customHeight="1">
      <c r="A31" s="323">
        <v>2</v>
      </c>
      <c r="B31" s="320" t="s">
        <v>130</v>
      </c>
      <c r="C31" s="320">
        <v>2.1</v>
      </c>
      <c r="D31" s="317" t="s">
        <v>131</v>
      </c>
      <c r="E31" s="44" t="s">
        <v>132</v>
      </c>
      <c r="F31" s="96" t="s">
        <v>110</v>
      </c>
      <c r="G31" s="162" t="s">
        <v>111</v>
      </c>
      <c r="H31" s="164" t="s">
        <v>122</v>
      </c>
      <c r="I31" s="98" t="s">
        <v>123</v>
      </c>
      <c r="J31" s="99">
        <f>+VLOOKUP(I31,Peligros_Aspectos!A:D,4,0)</f>
        <v>0</v>
      </c>
      <c r="K31" s="99" t="str">
        <f>+VLOOKUP(I31,Peligros_Aspectos!A:D,2,0)</f>
        <v xml:space="preserve">Contacto con, Golpeado por, Corte por </v>
      </c>
      <c r="L31" s="100" t="str">
        <f>+VLOOKUP(I31,Peligros_Aspectos!A:C,3,0)</f>
        <v xml:space="preserve">Lesion Leve, Lesion Incapacitante, Fatalidad. </v>
      </c>
      <c r="M31" s="26" t="s">
        <v>114</v>
      </c>
      <c r="N31" s="27">
        <v>3</v>
      </c>
      <c r="O31" s="28">
        <f t="shared" si="0"/>
        <v>13</v>
      </c>
      <c r="P31" s="27"/>
      <c r="Q31" s="44"/>
      <c r="R31" s="27"/>
      <c r="S31" s="44"/>
      <c r="T31" s="27"/>
      <c r="U31" s="27"/>
      <c r="V31" s="27" t="s">
        <v>115</v>
      </c>
      <c r="W31" s="44"/>
      <c r="X31" s="99" t="s">
        <v>116</v>
      </c>
      <c r="Y31" s="29"/>
      <c r="Z31" s="28">
        <f t="shared" si="1"/>
        <v>13</v>
      </c>
      <c r="AA31" s="30"/>
      <c r="AB31" s="28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#REF!&lt;&gt;0),Z31,TRUE,"FALSO")</f>
        <v>17</v>
      </c>
      <c r="AC31" s="27"/>
      <c r="AD31" s="27"/>
      <c r="AE31" s="47"/>
      <c r="AF31" s="48"/>
      <c r="AG31" s="48"/>
      <c r="AH31" s="32"/>
      <c r="AI31" s="32"/>
      <c r="AJ31" s="32"/>
      <c r="AK31" s="32"/>
      <c r="AL31" s="32"/>
      <c r="AM31" s="32"/>
      <c r="AN31" s="32"/>
      <c r="AO31" s="43"/>
      <c r="AP31" s="32"/>
      <c r="AQ31" s="43"/>
      <c r="AR31" s="32"/>
      <c r="AS31" s="43"/>
      <c r="AT31" s="32"/>
      <c r="AU31" s="43"/>
      <c r="AV31" s="32"/>
      <c r="AW31" s="43"/>
      <c r="AX31" s="32"/>
    </row>
    <row r="32" spans="1:55" ht="81" customHeight="1">
      <c r="A32" s="325"/>
      <c r="B32" s="322"/>
      <c r="C32" s="322"/>
      <c r="D32" s="319"/>
      <c r="E32" s="44" t="s">
        <v>133</v>
      </c>
      <c r="F32" s="96" t="s">
        <v>110</v>
      </c>
      <c r="G32" s="162" t="s">
        <v>111</v>
      </c>
      <c r="H32" s="164" t="s">
        <v>112</v>
      </c>
      <c r="I32" s="98" t="s">
        <v>125</v>
      </c>
      <c r="J32" s="99" t="str">
        <f>+VLOOKUP(I32,Peligros_Aspectos!A:D,4,0)</f>
        <v>NO SIGNIFICATIVO</v>
      </c>
      <c r="K32" s="99" t="str">
        <f>+VLOOKUP(I32,Peligros_Aspectos!A:D,2,0)</f>
        <v>Cambio en la calidad de cursos de agua y suelo</v>
      </c>
      <c r="L32" s="100" t="str">
        <f>+VLOOKUP(I32,Peligros_Aspectos!A:C,3,0)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2" s="26" t="s">
        <v>114</v>
      </c>
      <c r="N32" s="27">
        <v>4</v>
      </c>
      <c r="O32" s="28">
        <f t="shared" si="0"/>
        <v>18</v>
      </c>
      <c r="P32" s="27"/>
      <c r="Q32" s="44"/>
      <c r="R32" s="27"/>
      <c r="S32" s="44"/>
      <c r="T32" s="27"/>
      <c r="U32" s="27"/>
      <c r="V32" s="27" t="s">
        <v>126</v>
      </c>
      <c r="W32" s="44"/>
      <c r="X32" s="99" t="s">
        <v>116</v>
      </c>
      <c r="Y32" s="29"/>
      <c r="Z32" s="28">
        <f t="shared" si="1"/>
        <v>18</v>
      </c>
      <c r="AA32" s="30"/>
      <c r="AB32" s="28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#REF!&lt;&gt;0),Z32,TRUE,"FALSO")</f>
        <v>21</v>
      </c>
      <c r="AC32" s="27"/>
      <c r="AD32" s="27"/>
      <c r="AE32" s="47"/>
      <c r="AF32" s="48"/>
      <c r="AG32" s="48"/>
      <c r="AH32" s="32"/>
      <c r="AI32" s="32"/>
      <c r="AJ32" s="32"/>
      <c r="AK32" s="32"/>
      <c r="AL32" s="32"/>
      <c r="AM32" s="32"/>
      <c r="AN32" s="32"/>
      <c r="AO32" s="43"/>
      <c r="AP32" s="32"/>
      <c r="AQ32" s="43"/>
      <c r="AR32" s="32"/>
      <c r="AS32" s="43"/>
      <c r="AT32" s="32"/>
      <c r="AU32" s="43"/>
      <c r="AV32" s="32"/>
      <c r="AW32" s="43"/>
      <c r="AX32" s="32"/>
    </row>
    <row r="33" spans="1:50" ht="81" customHeight="1">
      <c r="A33" s="119">
        <v>3</v>
      </c>
      <c r="B33" s="27" t="s">
        <v>134</v>
      </c>
      <c r="C33" s="27">
        <v>3.1</v>
      </c>
      <c r="D33" s="46" t="s">
        <v>135</v>
      </c>
      <c r="E33" s="44" t="s">
        <v>136</v>
      </c>
      <c r="F33" s="96" t="s">
        <v>110</v>
      </c>
      <c r="G33" s="162" t="s">
        <v>111</v>
      </c>
      <c r="H33" s="164" t="s">
        <v>122</v>
      </c>
      <c r="I33" s="98" t="s">
        <v>137</v>
      </c>
      <c r="J33" s="99">
        <f>+VLOOKUP(I33,Peligros_Aspectos!A:D,4,0)</f>
        <v>0</v>
      </c>
      <c r="K33" s="99" t="str">
        <f>+VLOOKUP(I33,Peligros_Aspectos!A:D,2,0)</f>
        <v>Exposicion y/o contacto con  productos químicos</v>
      </c>
      <c r="L33" s="100" t="str">
        <f>+VLOOKUP(I33,Peligros_Aspectos!A:C,3,0)</f>
        <v xml:space="preserve">Quemaduras químicas e irritación ocular y de piel.
Irritación de vías respiratorias
</v>
      </c>
      <c r="M33" s="26" t="s">
        <v>114</v>
      </c>
      <c r="N33" s="27">
        <v>4</v>
      </c>
      <c r="O33" s="28">
        <f t="shared" si="0"/>
        <v>18</v>
      </c>
      <c r="P33" s="27"/>
      <c r="Q33" s="44"/>
      <c r="R33" s="27"/>
      <c r="S33" s="44"/>
      <c r="T33" s="27"/>
      <c r="U33" s="27"/>
      <c r="V33" s="27" t="s">
        <v>126</v>
      </c>
      <c r="W33" s="44"/>
      <c r="X33" s="99" t="s">
        <v>116</v>
      </c>
      <c r="Y33" s="29"/>
      <c r="Z33" s="28">
        <f t="shared" si="1"/>
        <v>18</v>
      </c>
      <c r="AA33" s="30"/>
      <c r="AB33" s="28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#REF!&lt;&gt;0),Z33,TRUE,"FALSO")</f>
        <v>21</v>
      </c>
      <c r="AC33" s="27"/>
      <c r="AD33" s="27"/>
      <c r="AE33" s="47"/>
      <c r="AF33" s="48"/>
      <c r="AG33" s="48"/>
      <c r="AH33" s="32"/>
      <c r="AI33" s="32"/>
      <c r="AJ33" s="32"/>
      <c r="AK33" s="32"/>
      <c r="AL33" s="32"/>
      <c r="AM33" s="32"/>
      <c r="AN33" s="32"/>
      <c r="AO33" s="43"/>
      <c r="AP33" s="32"/>
      <c r="AQ33" s="43"/>
      <c r="AR33" s="32"/>
      <c r="AS33" s="43"/>
      <c r="AT33" s="32"/>
      <c r="AU33" s="43"/>
      <c r="AV33" s="32"/>
      <c r="AW33" s="43"/>
      <c r="AX33" s="32"/>
    </row>
    <row r="34" spans="1:50" ht="81" customHeight="1">
      <c r="A34" s="323">
        <v>4</v>
      </c>
      <c r="B34" s="320" t="s">
        <v>138</v>
      </c>
      <c r="C34" s="320">
        <v>4.0999999999999996</v>
      </c>
      <c r="D34" s="317" t="s">
        <v>131</v>
      </c>
      <c r="E34" s="44" t="s">
        <v>139</v>
      </c>
      <c r="F34" s="96" t="s">
        <v>110</v>
      </c>
      <c r="G34" s="162" t="s">
        <v>111</v>
      </c>
      <c r="H34" s="164" t="s">
        <v>122</v>
      </c>
      <c r="I34" s="98" t="s">
        <v>123</v>
      </c>
      <c r="J34" s="99">
        <f>+VLOOKUP(I34,Peligros_Aspectos!A:D,4,0)</f>
        <v>0</v>
      </c>
      <c r="K34" s="99" t="str">
        <f>+VLOOKUP(I34,Peligros_Aspectos!A:D,2,0)</f>
        <v xml:space="preserve">Contacto con, Golpeado por, Corte por </v>
      </c>
      <c r="L34" s="100" t="str">
        <f>+VLOOKUP(I34,Peligros_Aspectos!A:C,3,0)</f>
        <v xml:space="preserve">Lesion Leve, Lesion Incapacitante, Fatalidad. </v>
      </c>
      <c r="M34" s="26" t="s">
        <v>114</v>
      </c>
      <c r="N34" s="27">
        <v>3</v>
      </c>
      <c r="O34" s="28">
        <f t="shared" si="0"/>
        <v>13</v>
      </c>
      <c r="P34" s="27"/>
      <c r="Q34" s="44"/>
      <c r="R34" s="27"/>
      <c r="S34" s="44"/>
      <c r="T34" s="27"/>
      <c r="U34" s="27"/>
      <c r="V34" s="27" t="s">
        <v>115</v>
      </c>
      <c r="W34" s="44"/>
      <c r="X34" s="99" t="s">
        <v>116</v>
      </c>
      <c r="Y34" s="29"/>
      <c r="Z34" s="28">
        <f t="shared" si="1"/>
        <v>13</v>
      </c>
      <c r="AA34" s="30"/>
      <c r="AB34" s="28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#REF!&lt;&gt;0),Z34,TRUE,"FALSO")</f>
        <v>17</v>
      </c>
      <c r="AC34" s="27"/>
      <c r="AD34" s="27"/>
      <c r="AE34" s="47"/>
      <c r="AF34" s="48"/>
      <c r="AG34" s="48"/>
      <c r="AH34" s="32"/>
      <c r="AI34" s="32"/>
      <c r="AJ34" s="32"/>
      <c r="AK34" s="32"/>
      <c r="AL34" s="32"/>
      <c r="AM34" s="32"/>
      <c r="AN34" s="32"/>
      <c r="AO34" s="43"/>
      <c r="AP34" s="32"/>
      <c r="AQ34" s="43"/>
      <c r="AR34" s="32"/>
      <c r="AS34" s="43"/>
      <c r="AT34" s="32"/>
      <c r="AU34" s="43"/>
      <c r="AV34" s="32"/>
      <c r="AW34" s="43"/>
      <c r="AX34" s="32"/>
    </row>
    <row r="35" spans="1:50" ht="81" customHeight="1">
      <c r="A35" s="324"/>
      <c r="B35" s="321"/>
      <c r="C35" s="321"/>
      <c r="D35" s="318"/>
      <c r="E35" s="44" t="s">
        <v>140</v>
      </c>
      <c r="F35" s="96" t="s">
        <v>110</v>
      </c>
      <c r="G35" s="162" t="s">
        <v>111</v>
      </c>
      <c r="H35" s="164" t="s">
        <v>112</v>
      </c>
      <c r="I35" s="98" t="s">
        <v>125</v>
      </c>
      <c r="J35" s="99" t="str">
        <f>+VLOOKUP(I35,Peligros_Aspectos!A:D,4,0)</f>
        <v>NO SIGNIFICATIVO</v>
      </c>
      <c r="K35" s="99" t="str">
        <f>+VLOOKUP(I35,Peligros_Aspectos!A:D,2,0)</f>
        <v>Cambio en la calidad de cursos de agua y suelo</v>
      </c>
      <c r="L35" s="100" t="str">
        <f>+VLOOKUP(I35,Peligros_Aspectos!A:C,3,0)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5" s="26" t="s">
        <v>114</v>
      </c>
      <c r="N35" s="27">
        <v>4</v>
      </c>
      <c r="O35" s="28">
        <f t="shared" si="0"/>
        <v>18</v>
      </c>
      <c r="P35" s="27"/>
      <c r="Q35" s="44"/>
      <c r="R35" s="27"/>
      <c r="S35" s="44"/>
      <c r="T35" s="27"/>
      <c r="U35" s="27"/>
      <c r="V35" s="27" t="s">
        <v>126</v>
      </c>
      <c r="W35" s="44"/>
      <c r="X35" s="99" t="s">
        <v>116</v>
      </c>
      <c r="Y35" s="29"/>
      <c r="Z35" s="28">
        <f t="shared" si="1"/>
        <v>18</v>
      </c>
      <c r="AA35" s="30"/>
      <c r="AB35" s="28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#REF!&lt;&gt;0),Z35,TRUE,"FALSO")</f>
        <v>21</v>
      </c>
      <c r="AC35" s="27"/>
      <c r="AD35" s="27"/>
      <c r="AE35" s="47"/>
      <c r="AF35" s="48"/>
      <c r="AG35" s="48"/>
      <c r="AH35" s="32"/>
      <c r="AI35" s="32"/>
      <c r="AJ35" s="32"/>
      <c r="AK35" s="32"/>
      <c r="AL35" s="32"/>
      <c r="AM35" s="32"/>
      <c r="AN35" s="32"/>
      <c r="AO35" s="43"/>
      <c r="AP35" s="32"/>
      <c r="AQ35" s="43"/>
      <c r="AR35" s="32"/>
      <c r="AS35" s="43"/>
      <c r="AT35" s="32"/>
      <c r="AU35" s="43"/>
      <c r="AV35" s="32"/>
      <c r="AW35" s="43"/>
      <c r="AX35" s="32"/>
    </row>
    <row r="36" spans="1:50" ht="81" customHeight="1">
      <c r="A36" s="325"/>
      <c r="B36" s="322"/>
      <c r="C36" s="322"/>
      <c r="D36" s="319"/>
      <c r="E36" s="44" t="s">
        <v>109</v>
      </c>
      <c r="F36" s="96" t="s">
        <v>110</v>
      </c>
      <c r="G36" s="162" t="s">
        <v>111</v>
      </c>
      <c r="H36" s="164" t="s">
        <v>112</v>
      </c>
      <c r="I36" s="98" t="s">
        <v>141</v>
      </c>
      <c r="J36" s="99" t="str">
        <f>+VLOOKUP(I36,Peligros_Aspectos!A:D,4,0)</f>
        <v>SIGNIFICATIVO</v>
      </c>
      <c r="K36" s="99" t="str">
        <f>+VLOOKUP(I36,Peligros_Aspectos!A:D,2,0)</f>
        <v>Cambio en la calidad de suelo, cursos de agua, aire y paisaje</v>
      </c>
      <c r="L36" s="100" t="str">
        <f>+VLOOKUP(I36,Peligros_Aspectos!A:C,3,0)</f>
        <v>Afectación de flora y/o cultivos, Cambio en la composición del suelo y/o agua, 
Afectación de microfauna del suelo</v>
      </c>
      <c r="M36" s="26" t="s">
        <v>114</v>
      </c>
      <c r="N36" s="27">
        <v>4</v>
      </c>
      <c r="O36" s="28">
        <f t="shared" si="0"/>
        <v>18</v>
      </c>
      <c r="P36" s="27"/>
      <c r="Q36" s="44"/>
      <c r="R36" s="27"/>
      <c r="S36" s="44"/>
      <c r="T36" s="27"/>
      <c r="U36" s="27"/>
      <c r="V36" s="27" t="s">
        <v>142</v>
      </c>
      <c r="W36" s="44"/>
      <c r="X36" s="99" t="s">
        <v>116</v>
      </c>
      <c r="Y36" s="29"/>
      <c r="Z36" s="28">
        <f t="shared" si="1"/>
        <v>18</v>
      </c>
      <c r="AA36" s="30"/>
      <c r="AB36" s="28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#REF!&lt;&gt;0),Z36,TRUE,"FALSO")</f>
        <v>21</v>
      </c>
      <c r="AC36" s="27"/>
      <c r="AD36" s="27"/>
      <c r="AE36" s="47"/>
      <c r="AF36" s="48"/>
      <c r="AG36" s="48"/>
      <c r="AH36" s="32"/>
      <c r="AI36" s="32"/>
      <c r="AJ36" s="32"/>
      <c r="AK36" s="32"/>
      <c r="AL36" s="32"/>
      <c r="AM36" s="32"/>
      <c r="AN36" s="32"/>
      <c r="AO36" s="43"/>
      <c r="AP36" s="32"/>
      <c r="AQ36" s="43"/>
      <c r="AR36" s="32"/>
      <c r="AS36" s="43"/>
      <c r="AT36" s="32"/>
      <c r="AU36" s="43"/>
      <c r="AV36" s="32"/>
      <c r="AW36" s="43"/>
      <c r="AX36" s="32"/>
    </row>
    <row r="37" spans="1:50" ht="81" customHeight="1">
      <c r="A37" s="323">
        <v>5</v>
      </c>
      <c r="B37" s="320" t="s">
        <v>143</v>
      </c>
      <c r="C37" s="320">
        <v>5.0999999999999996</v>
      </c>
      <c r="D37" s="317" t="s">
        <v>144</v>
      </c>
      <c r="E37" s="44" t="s">
        <v>145</v>
      </c>
      <c r="F37" s="96" t="s">
        <v>110</v>
      </c>
      <c r="G37" s="162" t="s">
        <v>111</v>
      </c>
      <c r="H37" s="164" t="s">
        <v>118</v>
      </c>
      <c r="I37" s="98" t="s">
        <v>146</v>
      </c>
      <c r="J37" s="99">
        <f>+VLOOKUP(I37,Peligros_Aspectos!A:D,4,0)</f>
        <v>0</v>
      </c>
      <c r="K37" s="99" t="str">
        <f>+VLOOKUP(I37,Peligros_Aspectos!A:D,2,0)</f>
        <v>Posturas inadecuadas / sobre esfuerzos durante la labor</v>
      </c>
      <c r="L37" s="100" t="str">
        <f>+VLOOKUP(I37,Peligros_Aspectos!A:C,3,0)</f>
        <v>Lumbalgias, dorsalgías, inflamación de tendones, Mialgias, Dolor de cuello en región cervical, Síndrome de Túnel Carpiano, Tensión muscular</v>
      </c>
      <c r="M37" s="26" t="s">
        <v>114</v>
      </c>
      <c r="N37" s="27">
        <v>4</v>
      </c>
      <c r="O37" s="28">
        <f t="shared" si="0"/>
        <v>18</v>
      </c>
      <c r="P37" s="27"/>
      <c r="Q37" s="44"/>
      <c r="R37" s="27"/>
      <c r="S37" s="44"/>
      <c r="T37" s="27"/>
      <c r="U37" s="27"/>
      <c r="V37" s="27" t="s">
        <v>120</v>
      </c>
      <c r="W37" s="44"/>
      <c r="X37" s="99" t="s">
        <v>116</v>
      </c>
      <c r="Y37" s="29"/>
      <c r="Z37" s="28">
        <f t="shared" si="1"/>
        <v>18</v>
      </c>
      <c r="AA37" s="30"/>
      <c r="AB37" s="28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#REF!&lt;&gt;0),Z37,TRUE,"FALSO")</f>
        <v>21</v>
      </c>
      <c r="AC37" s="27"/>
      <c r="AD37" s="27"/>
      <c r="AE37" s="47"/>
      <c r="AF37" s="48"/>
      <c r="AG37" s="48"/>
      <c r="AH37" s="32"/>
      <c r="AI37" s="32"/>
      <c r="AJ37" s="32"/>
      <c r="AK37" s="32"/>
      <c r="AL37" s="32"/>
      <c r="AM37" s="32"/>
      <c r="AN37" s="32"/>
      <c r="AO37" s="43"/>
      <c r="AP37" s="32"/>
      <c r="AQ37" s="43"/>
      <c r="AR37" s="32"/>
      <c r="AS37" s="43"/>
      <c r="AT37" s="32"/>
      <c r="AU37" s="43"/>
      <c r="AV37" s="32"/>
      <c r="AW37" s="43"/>
      <c r="AX37" s="32"/>
    </row>
    <row r="38" spans="1:50" ht="81" customHeight="1">
      <c r="A38" s="324"/>
      <c r="B38" s="321"/>
      <c r="C38" s="321"/>
      <c r="D38" s="318"/>
      <c r="E38" s="44" t="s">
        <v>147</v>
      </c>
      <c r="F38" s="96" t="s">
        <v>110</v>
      </c>
      <c r="G38" s="162" t="s">
        <v>111</v>
      </c>
      <c r="H38" s="164" t="s">
        <v>122</v>
      </c>
      <c r="I38" s="98" t="s">
        <v>123</v>
      </c>
      <c r="J38" s="99">
        <f>+VLOOKUP(I38,Peligros_Aspectos!A:D,4,0)</f>
        <v>0</v>
      </c>
      <c r="K38" s="99" t="str">
        <f>+VLOOKUP(I38,Peligros_Aspectos!A:D,2,0)</f>
        <v xml:space="preserve">Contacto con, Golpeado por, Corte por </v>
      </c>
      <c r="L38" s="100" t="str">
        <f>+VLOOKUP(I38,Peligros_Aspectos!A:C,3,0)</f>
        <v xml:space="preserve">Lesion Leve, Lesion Incapacitante, Fatalidad. </v>
      </c>
      <c r="M38" s="26" t="s">
        <v>114</v>
      </c>
      <c r="N38" s="27">
        <v>3</v>
      </c>
      <c r="O38" s="28">
        <f t="shared" si="0"/>
        <v>13</v>
      </c>
      <c r="P38" s="27"/>
      <c r="Q38" s="44"/>
      <c r="R38" s="27"/>
      <c r="S38" s="44"/>
      <c r="T38" s="27"/>
      <c r="U38" s="27"/>
      <c r="V38" s="27" t="s">
        <v>115</v>
      </c>
      <c r="W38" s="44"/>
      <c r="X38" s="99" t="s">
        <v>116</v>
      </c>
      <c r="Y38" s="29"/>
      <c r="Z38" s="28">
        <f t="shared" si="1"/>
        <v>13</v>
      </c>
      <c r="AA38" s="30"/>
      <c r="AB38" s="28" cm="1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#REF!&lt;&gt;0),Z38,TRUE,"FALSO")</f>
        <v>17</v>
      </c>
      <c r="AC38" s="27"/>
      <c r="AD38" s="27"/>
      <c r="AE38" s="47"/>
      <c r="AF38" s="48"/>
      <c r="AG38" s="48"/>
      <c r="AH38" s="32"/>
      <c r="AI38" s="32"/>
      <c r="AJ38" s="32"/>
      <c r="AK38" s="32"/>
      <c r="AL38" s="32"/>
      <c r="AM38" s="32"/>
      <c r="AN38" s="32"/>
      <c r="AO38" s="43"/>
      <c r="AP38" s="32"/>
      <c r="AQ38" s="43"/>
      <c r="AR38" s="32"/>
      <c r="AS38" s="43"/>
      <c r="AT38" s="32"/>
      <c r="AU38" s="43"/>
      <c r="AV38" s="32"/>
      <c r="AW38" s="43"/>
      <c r="AX38" s="32"/>
    </row>
    <row r="39" spans="1:50" ht="81" customHeight="1">
      <c r="A39" s="324"/>
      <c r="B39" s="321"/>
      <c r="C39" s="321"/>
      <c r="D39" s="318"/>
      <c r="E39" s="44" t="s">
        <v>148</v>
      </c>
      <c r="F39" s="96" t="s">
        <v>110</v>
      </c>
      <c r="G39" s="162" t="s">
        <v>149</v>
      </c>
      <c r="H39" s="164" t="s">
        <v>122</v>
      </c>
      <c r="I39" s="98" t="s">
        <v>123</v>
      </c>
      <c r="J39" s="99">
        <f>+VLOOKUP(I39,Peligros_Aspectos!A:D,4,0)</f>
        <v>0</v>
      </c>
      <c r="K39" s="99" t="str">
        <f>+VLOOKUP(I39,Peligros_Aspectos!A:D,2,0)</f>
        <v xml:space="preserve">Contacto con, Golpeado por, Corte por </v>
      </c>
      <c r="L39" s="100" t="str">
        <f>+VLOOKUP(I39,Peligros_Aspectos!A:C,3,0)</f>
        <v xml:space="preserve">Lesion Leve, Lesion Incapacitante, Fatalidad. </v>
      </c>
      <c r="M39" s="26" t="s">
        <v>114</v>
      </c>
      <c r="N39" s="27">
        <v>3</v>
      </c>
      <c r="O39" s="28">
        <f t="shared" si="0"/>
        <v>13</v>
      </c>
      <c r="P39" s="27"/>
      <c r="Q39" s="44"/>
      <c r="R39" s="27"/>
      <c r="S39" s="44"/>
      <c r="T39" s="27"/>
      <c r="U39" s="27"/>
      <c r="V39" s="27" t="s">
        <v>115</v>
      </c>
      <c r="W39" s="44"/>
      <c r="X39" s="99" t="s">
        <v>116</v>
      </c>
      <c r="Y39" s="29">
        <v>0.2</v>
      </c>
      <c r="Z39" s="28">
        <f t="shared" si="1"/>
        <v>13</v>
      </c>
      <c r="AA39" s="30">
        <f>IF(O39&gt;=16,MAX(P39:U39),IF(O39&lt;16,MAX(P39:Y39)))</f>
        <v>0.2</v>
      </c>
      <c r="AB39" s="28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17</v>
      </c>
      <c r="AC39" s="27"/>
      <c r="AD39" s="27"/>
      <c r="AE39" s="252"/>
      <c r="AF39" s="253"/>
      <c r="AG39" s="253"/>
      <c r="AH39" s="32"/>
      <c r="AI39" s="32"/>
      <c r="AJ39" s="32"/>
      <c r="AK39" s="32"/>
      <c r="AL39" s="32"/>
      <c r="AM39" s="32"/>
      <c r="AN39" s="32"/>
      <c r="AO39" s="43"/>
      <c r="AP39" s="32"/>
      <c r="AQ39" s="43"/>
      <c r="AR39" s="32"/>
      <c r="AS39" s="43"/>
      <c r="AT39" s="32"/>
      <c r="AU39" s="43"/>
      <c r="AV39" s="32"/>
      <c r="AW39" s="43"/>
      <c r="AX39" s="32"/>
    </row>
    <row r="40" spans="1:50" ht="81" customHeight="1">
      <c r="A40" s="324"/>
      <c r="B40" s="321"/>
      <c r="C40" s="321"/>
      <c r="D40" s="318"/>
      <c r="E40" s="44" t="s">
        <v>150</v>
      </c>
      <c r="F40" s="96" t="s">
        <v>110</v>
      </c>
      <c r="G40" s="162" t="s">
        <v>149</v>
      </c>
      <c r="H40" s="164" t="s">
        <v>122</v>
      </c>
      <c r="I40" s="98" t="s">
        <v>151</v>
      </c>
      <c r="J40" s="99">
        <f>+VLOOKUP(I40,Peligros_Aspectos!A:D,4,0)</f>
        <v>0</v>
      </c>
      <c r="K40" s="99" t="str">
        <f>+VLOOKUP(I40,Peligros_Aspectos!A:D,2,0)</f>
        <v>Desplome de materiales u objetos</v>
      </c>
      <c r="L40" s="100" t="str">
        <f>+VLOOKUP(I40,Peligros_Aspectos!A:C,3,0)</f>
        <v>Fatalidad, incapacidad total, lesiones graves, lesiones leves, daño a la propiedad</v>
      </c>
      <c r="M40" s="26" t="s">
        <v>114</v>
      </c>
      <c r="N40" s="27">
        <v>3</v>
      </c>
      <c r="O40" s="28">
        <f t="shared" si="0"/>
        <v>13</v>
      </c>
      <c r="P40" s="45"/>
      <c r="Q40" s="49"/>
      <c r="R40" s="45"/>
      <c r="S40" s="50"/>
      <c r="T40" s="45"/>
      <c r="U40" s="45"/>
      <c r="V40" s="45" t="s">
        <v>152</v>
      </c>
      <c r="W40" s="44"/>
      <c r="X40" s="99" t="s">
        <v>116</v>
      </c>
      <c r="Y40" s="29"/>
      <c r="Z40" s="28">
        <f t="shared" si="1"/>
        <v>13</v>
      </c>
      <c r="AA40" s="30"/>
      <c r="AB40" s="28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#REF!&lt;&gt;0),Z40,TRUE,"FALSO")</f>
        <v>17</v>
      </c>
      <c r="AC40" s="27"/>
      <c r="AD40" s="27"/>
      <c r="AE40" s="47"/>
      <c r="AF40" s="48"/>
      <c r="AG40" s="48"/>
      <c r="AH40" s="32"/>
      <c r="AI40" s="32"/>
      <c r="AJ40" s="32"/>
      <c r="AK40" s="32"/>
      <c r="AL40" s="32"/>
      <c r="AM40" s="32"/>
      <c r="AN40" s="32"/>
      <c r="AO40" s="43"/>
      <c r="AP40" s="32"/>
      <c r="AQ40" s="43"/>
      <c r="AR40" s="32"/>
      <c r="AS40" s="43"/>
      <c r="AT40" s="32"/>
      <c r="AU40" s="43"/>
      <c r="AV40" s="32"/>
      <c r="AW40" s="43"/>
      <c r="AX40" s="32"/>
    </row>
    <row r="41" spans="1:50" ht="81" customHeight="1">
      <c r="A41" s="325"/>
      <c r="B41" s="322"/>
      <c r="C41" s="322"/>
      <c r="D41" s="319"/>
      <c r="E41" s="44" t="s">
        <v>153</v>
      </c>
      <c r="F41" s="96" t="s">
        <v>110</v>
      </c>
      <c r="G41" s="162" t="s">
        <v>149</v>
      </c>
      <c r="H41" s="164" t="s">
        <v>118</v>
      </c>
      <c r="I41" s="98" t="s">
        <v>154</v>
      </c>
      <c r="J41" s="99">
        <f>+VLOOKUP(I41,Peligros_Aspectos!A:D,4,0)</f>
        <v>0</v>
      </c>
      <c r="K41" s="99" t="str">
        <f>+VLOOKUP(I41,Peligros_Aspectos!A:D,2,0)</f>
        <v>Manipulación manual de cargas</v>
      </c>
      <c r="L41" s="100" t="str">
        <f>+VLOOKUP(I41,Peligros_Aspectos!A:C,3,0)</f>
        <v>Lumbalgia, cervicalgias, dorsalgias, hernias</v>
      </c>
      <c r="M41" s="26" t="s">
        <v>114</v>
      </c>
      <c r="N41" s="27">
        <v>4</v>
      </c>
      <c r="O41" s="28">
        <f t="shared" si="0"/>
        <v>18</v>
      </c>
      <c r="P41" s="27"/>
      <c r="Q41" s="44"/>
      <c r="R41" s="27"/>
      <c r="S41" s="44"/>
      <c r="T41" s="27"/>
      <c r="U41" s="27"/>
      <c r="V41" s="45" t="s">
        <v>120</v>
      </c>
      <c r="W41" s="44"/>
      <c r="X41" s="99" t="s">
        <v>116</v>
      </c>
      <c r="Y41" s="29"/>
      <c r="Z41" s="28">
        <f t="shared" si="1"/>
        <v>18</v>
      </c>
      <c r="AA41" s="30"/>
      <c r="AB41" s="28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#REF!&lt;&gt;0),Z41,TRUE,"FALSO")</f>
        <v>21</v>
      </c>
      <c r="AC41" s="27"/>
      <c r="AD41" s="27"/>
      <c r="AE41" s="47"/>
      <c r="AF41" s="48"/>
      <c r="AG41" s="48"/>
      <c r="AH41" s="32"/>
      <c r="AI41" s="32"/>
      <c r="AJ41" s="32"/>
      <c r="AK41" s="32"/>
      <c r="AL41" s="32"/>
      <c r="AM41" s="32"/>
      <c r="AN41" s="32"/>
      <c r="AO41" s="43"/>
      <c r="AP41" s="32"/>
      <c r="AQ41" s="43"/>
      <c r="AR41" s="32"/>
      <c r="AS41" s="43"/>
      <c r="AT41" s="32"/>
      <c r="AU41" s="43"/>
      <c r="AV41" s="32"/>
      <c r="AW41" s="43"/>
      <c r="AX41" s="32"/>
    </row>
    <row r="42" spans="1:50" ht="78.75" customHeight="1">
      <c r="A42" s="323">
        <v>6</v>
      </c>
      <c r="B42" s="320" t="s">
        <v>155</v>
      </c>
      <c r="C42" s="320">
        <v>6.1</v>
      </c>
      <c r="D42" s="317" t="s">
        <v>108</v>
      </c>
      <c r="E42" s="97" t="s">
        <v>109</v>
      </c>
      <c r="F42" s="96" t="s">
        <v>110</v>
      </c>
      <c r="G42" s="161" t="s">
        <v>111</v>
      </c>
      <c r="H42" s="163" t="s">
        <v>112</v>
      </c>
      <c r="I42" s="98" t="s">
        <v>113</v>
      </c>
      <c r="J42" s="99">
        <f>+VLOOKUP(I42,Peligros_Aspectos!A:D,4,0)</f>
        <v>0</v>
      </c>
      <c r="K42" s="99" t="str">
        <f>+VLOOKUP(I42,Peligros_Aspectos!A:D,2,0)</f>
        <v>Caida al mismo nivel</v>
      </c>
      <c r="L42" s="100" t="str">
        <f>+VLOOKUP(I42,Peligros_Aspectos!A:C,3,0)</f>
        <v>Fractura/Heridas / Excoriaciones / Rasguños</v>
      </c>
      <c r="M42" s="26" t="s">
        <v>114</v>
      </c>
      <c r="N42" s="27">
        <v>3</v>
      </c>
      <c r="O42" s="28">
        <f t="shared" ref="O42:O57" si="2">IF(CONCATENATE(N42,M42)="1A",1,IF(CONCATENATE(N42,M42)="1B",2,IF(CONCATENATE(N42,M42)="2A",3,IF(CONCATENATE(N42,M42)="1C",4,IF(CONCATENATE(N42,M42)="2B",5,IF(CONCATENATE(N42,M42)="3A",6,IF(CONCATENATE(N42,M42)="1D",7,IF(CONCATENATE(N42,M42)="2C",8,IF(CONCATENATE(N42,M42)="3B",9,IF(CONCATENATE(N42,M42)="4A",10,IF(CONCATENATE(N42,M42)="1E",11,IF(CONCATENATE(N42,M42)="2D",12,IF(CONCATENATE(N42,M42)="3C",13,IF(CONCATENATE(N42,M42)="4B",14,IF(CONCATENATE(N42,M42)="5A",15,IF(CONCATENATE(N42,M42)="2E",16,IF(CONCATENATE(N42,M42)="3D",17,IF(CONCATENATE(N42,M42)="4C",18,IF(CONCATENATE(N42,M42)="5B",19,IF(CONCATENATE(N42,M42)="3E",20,IF(CONCATENATE(N42,M42)="4D",21,IF(CONCATENATE(N42,M42)="5C",22,IF(CONCATENATE(N42,M42)="4E",23,IF(CONCATENATE(N42,M42)="5D",24,IF(CONCATENATE(N42,M42)="5E",25,"")))))))))))))))))))))))))</f>
        <v>13</v>
      </c>
      <c r="P42" s="99"/>
      <c r="Q42" s="96"/>
      <c r="R42" s="99"/>
      <c r="S42" s="96"/>
      <c r="T42" s="102"/>
      <c r="U42" s="99" t="s">
        <v>106</v>
      </c>
      <c r="V42" s="99" t="s">
        <v>115</v>
      </c>
      <c r="W42" s="96"/>
      <c r="X42" s="99" t="s">
        <v>116</v>
      </c>
      <c r="Z42" s="103">
        <f t="shared" ref="Z42:Z57" si="3">O42</f>
        <v>13</v>
      </c>
      <c r="AA42" s="104"/>
      <c r="AB42" s="103" cm="1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#REF!&lt;&gt;0),Z42,TRUE,"FALSO")</f>
        <v>20</v>
      </c>
      <c r="AC42" s="27"/>
      <c r="AD42" s="27"/>
      <c r="AE42" s="47"/>
      <c r="AF42" s="48"/>
      <c r="AG42" s="48"/>
      <c r="AH42" s="32"/>
      <c r="AI42" s="32"/>
      <c r="AJ42" s="32"/>
      <c r="AK42" s="32"/>
      <c r="AL42" s="32"/>
      <c r="AM42" s="32"/>
      <c r="AN42" s="32"/>
      <c r="AO42" s="43"/>
      <c r="AP42" s="32"/>
      <c r="AQ42" s="43"/>
      <c r="AR42" s="32"/>
      <c r="AS42" s="43"/>
      <c r="AT42" s="32"/>
      <c r="AU42" s="43"/>
      <c r="AV42" s="32"/>
      <c r="AW42" s="43"/>
      <c r="AX42" s="32"/>
    </row>
    <row r="43" spans="1:50" ht="81" customHeight="1">
      <c r="A43" s="324"/>
      <c r="B43" s="321"/>
      <c r="C43" s="321"/>
      <c r="D43" s="318"/>
      <c r="E43" s="97" t="s">
        <v>117</v>
      </c>
      <c r="F43" s="96" t="s">
        <v>110</v>
      </c>
      <c r="G43" s="162" t="s">
        <v>111</v>
      </c>
      <c r="H43" s="164" t="s">
        <v>118</v>
      </c>
      <c r="I43" s="98" t="s">
        <v>119</v>
      </c>
      <c r="J43" s="99">
        <f>+VLOOKUP(I43,Peligros_Aspectos!A:D,4,0)</f>
        <v>0</v>
      </c>
      <c r="K43" s="99" t="str">
        <f>+VLOOKUP(I43,Peligros_Aspectos!A:D,2,0)</f>
        <v>Posturas forzadas</v>
      </c>
      <c r="L43" s="100" t="str">
        <f>+VLOOKUP(I43,Peligros_Aspectos!A:C,3,0)</f>
        <v>Transtornos musculoesqueleticos</v>
      </c>
      <c r="M43" s="26" t="s">
        <v>114</v>
      </c>
      <c r="N43" s="27">
        <v>4</v>
      </c>
      <c r="O43" s="28">
        <f t="shared" si="2"/>
        <v>18</v>
      </c>
      <c r="P43" s="27"/>
      <c r="Q43" s="44"/>
      <c r="R43" s="27"/>
      <c r="S43" s="44"/>
      <c r="T43" s="45"/>
      <c r="U43" s="45"/>
      <c r="V43" s="45" t="s">
        <v>120</v>
      </c>
      <c r="W43" s="44"/>
      <c r="X43" s="99" t="s">
        <v>116</v>
      </c>
      <c r="Y43" s="29"/>
      <c r="Z43" s="28">
        <f t="shared" si="3"/>
        <v>18</v>
      </c>
      <c r="AA43" s="30"/>
      <c r="AB43" s="28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#REF!&lt;&gt;0),Z43,TRUE,"FALSO")</f>
        <v>21</v>
      </c>
      <c r="AC43" s="27"/>
      <c r="AD43" s="27"/>
      <c r="AE43" s="47"/>
      <c r="AF43" s="48"/>
      <c r="AG43" s="48"/>
      <c r="AH43" s="32"/>
      <c r="AI43" s="32"/>
      <c r="AJ43" s="32"/>
      <c r="AK43" s="32"/>
      <c r="AL43" s="32"/>
      <c r="AM43" s="32"/>
      <c r="AN43" s="32"/>
      <c r="AO43" s="43"/>
      <c r="AP43" s="32"/>
      <c r="AQ43" s="43"/>
      <c r="AR43" s="32"/>
      <c r="AS43" s="43"/>
      <c r="AT43" s="32"/>
      <c r="AU43" s="43"/>
      <c r="AV43" s="32"/>
      <c r="AW43" s="43"/>
      <c r="AX43" s="32"/>
    </row>
    <row r="44" spans="1:50" ht="81" customHeight="1">
      <c r="A44" s="324"/>
      <c r="B44" s="321"/>
      <c r="C44" s="321"/>
      <c r="D44" s="318"/>
      <c r="E44" s="97" t="s">
        <v>121</v>
      </c>
      <c r="F44" s="96" t="s">
        <v>110</v>
      </c>
      <c r="G44" s="162" t="s">
        <v>111</v>
      </c>
      <c r="H44" s="164" t="s">
        <v>122</v>
      </c>
      <c r="I44" s="98" t="s">
        <v>123</v>
      </c>
      <c r="J44" s="99">
        <f>+VLOOKUP(I44,Peligros_Aspectos!A:D,4,0)</f>
        <v>0</v>
      </c>
      <c r="K44" s="99" t="str">
        <f>+VLOOKUP(I44,Peligros_Aspectos!A:D,2,0)</f>
        <v xml:space="preserve">Contacto con, Golpeado por, Corte por </v>
      </c>
      <c r="L44" s="100" t="str">
        <f>+VLOOKUP(I44,Peligros_Aspectos!A:C,3,0)</f>
        <v xml:space="preserve">Lesion Leve, Lesion Incapacitante, Fatalidad. </v>
      </c>
      <c r="M44" s="26" t="s">
        <v>114</v>
      </c>
      <c r="N44" s="27">
        <v>4</v>
      </c>
      <c r="O44" s="28">
        <f t="shared" si="2"/>
        <v>18</v>
      </c>
      <c r="P44" s="27"/>
      <c r="Q44" s="44"/>
      <c r="R44" s="27"/>
      <c r="S44" s="44"/>
      <c r="T44" s="27"/>
      <c r="U44" s="27" t="s">
        <v>106</v>
      </c>
      <c r="V44" s="27" t="s">
        <v>115</v>
      </c>
      <c r="W44" s="44"/>
      <c r="X44" s="99" t="s">
        <v>116</v>
      </c>
      <c r="Y44" s="29"/>
      <c r="Z44" s="28">
        <f t="shared" si="3"/>
        <v>18</v>
      </c>
      <c r="AA44" s="30"/>
      <c r="AB44" s="28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23</v>
      </c>
      <c r="AC44" s="27"/>
      <c r="AD44" s="27"/>
      <c r="AE44" s="47"/>
      <c r="AF44" s="48"/>
      <c r="AG44" s="48"/>
      <c r="AH44" s="32"/>
      <c r="AI44" s="32"/>
      <c r="AJ44" s="32"/>
      <c r="AK44" s="32"/>
      <c r="AL44" s="32"/>
      <c r="AM44" s="32"/>
      <c r="AN44" s="32"/>
      <c r="AO44" s="43"/>
      <c r="AP44" s="32"/>
      <c r="AQ44" s="43"/>
      <c r="AR44" s="32"/>
      <c r="AS44" s="43"/>
      <c r="AT44" s="32"/>
      <c r="AU44" s="43"/>
      <c r="AV44" s="32"/>
      <c r="AW44" s="43"/>
      <c r="AX44" s="32"/>
    </row>
    <row r="45" spans="1:50" ht="79.5" customHeight="1">
      <c r="A45" s="324"/>
      <c r="B45" s="321"/>
      <c r="C45" s="322"/>
      <c r="D45" s="319"/>
      <c r="E45" s="97" t="s">
        <v>124</v>
      </c>
      <c r="F45" s="96" t="s">
        <v>110</v>
      </c>
      <c r="G45" s="162" t="s">
        <v>111</v>
      </c>
      <c r="H45" s="164" t="s">
        <v>112</v>
      </c>
      <c r="I45" s="98" t="s">
        <v>125</v>
      </c>
      <c r="J45" s="99" t="str">
        <f>+VLOOKUP(I45,Peligros_Aspectos!A:D,4,0)</f>
        <v>NO SIGNIFICATIVO</v>
      </c>
      <c r="K45" s="99" t="str">
        <f>+VLOOKUP(I45,Peligros_Aspectos!A:D,2,0)</f>
        <v>Cambio en la calidad de cursos de agua y suelo</v>
      </c>
      <c r="L45" s="100" t="str">
        <f>+VLOOKUP(I45,Peligros_Aspectos!A:C,3,0)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45" s="26" t="s">
        <v>114</v>
      </c>
      <c r="N45" s="27">
        <v>4</v>
      </c>
      <c r="O45" s="28">
        <f t="shared" si="2"/>
        <v>18</v>
      </c>
      <c r="P45" s="27"/>
      <c r="Q45" s="44"/>
      <c r="R45" s="27"/>
      <c r="S45" s="44"/>
      <c r="T45" s="27"/>
      <c r="U45" s="27"/>
      <c r="V45" s="27" t="s">
        <v>126</v>
      </c>
      <c r="W45" s="44"/>
      <c r="X45" s="99" t="s">
        <v>116</v>
      </c>
      <c r="Y45" s="29"/>
      <c r="Z45" s="28">
        <f t="shared" si="3"/>
        <v>18</v>
      </c>
      <c r="AA45" s="30"/>
      <c r="AB45" s="28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#REF!&lt;&gt;0),Z45,TRUE,"FALSO")</f>
        <v>21</v>
      </c>
      <c r="AC45" s="27"/>
      <c r="AD45" s="27"/>
      <c r="AE45" s="47"/>
      <c r="AF45" s="48"/>
      <c r="AG45" s="48"/>
      <c r="AH45" s="32"/>
      <c r="AI45" s="32"/>
      <c r="AJ45" s="32"/>
      <c r="AK45" s="32"/>
      <c r="AL45" s="32"/>
      <c r="AM45" s="32"/>
      <c r="AN45" s="32"/>
      <c r="AO45" s="43"/>
      <c r="AP45" s="32"/>
      <c r="AQ45" s="43"/>
      <c r="AR45" s="32"/>
      <c r="AS45" s="43"/>
      <c r="AT45" s="32"/>
      <c r="AU45" s="43"/>
      <c r="AV45" s="32"/>
      <c r="AW45" s="43"/>
      <c r="AX45" s="32"/>
    </row>
    <row r="46" spans="1:50" ht="81" customHeight="1">
      <c r="A46" s="325"/>
      <c r="B46" s="322"/>
      <c r="C46" s="99">
        <v>6.2</v>
      </c>
      <c r="D46" s="46" t="s">
        <v>127</v>
      </c>
      <c r="E46" s="96" t="s">
        <v>128</v>
      </c>
      <c r="F46" s="96" t="s">
        <v>110</v>
      </c>
      <c r="G46" s="162" t="s">
        <v>111</v>
      </c>
      <c r="H46" s="164" t="s">
        <v>118</v>
      </c>
      <c r="I46" s="98" t="s">
        <v>129</v>
      </c>
      <c r="J46" s="99">
        <f>+VLOOKUP(I46,Peligros_Aspectos!A:D,4,0)</f>
        <v>0</v>
      </c>
      <c r="K46" s="99" t="str">
        <f>+VLOOKUP(I46,Peligros_Aspectos!A:D,2,0)</f>
        <v>Problemas en las articulaciones de la columna, caderas, rodillas y pies</v>
      </c>
      <c r="L46" s="100" t="str">
        <f>+VLOOKUP(I46,Peligros_Aspectos!A:C,3,0)</f>
        <v>transtornos osteo musculares, ligamentos , articulaciones, tendones y varices</v>
      </c>
      <c r="M46" s="26" t="s">
        <v>114</v>
      </c>
      <c r="N46" s="27">
        <v>4</v>
      </c>
      <c r="O46" s="28">
        <f t="shared" si="2"/>
        <v>18</v>
      </c>
      <c r="P46" s="27"/>
      <c r="Q46" s="44"/>
      <c r="R46" s="27"/>
      <c r="S46" s="44"/>
      <c r="T46" s="27"/>
      <c r="U46" s="27"/>
      <c r="V46" s="45" t="s">
        <v>120</v>
      </c>
      <c r="W46" s="44"/>
      <c r="X46" s="99" t="s">
        <v>116</v>
      </c>
      <c r="Y46" s="29"/>
      <c r="Z46" s="28">
        <f t="shared" si="3"/>
        <v>18</v>
      </c>
      <c r="AA46" s="30"/>
      <c r="AB46" s="28" cm="1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#REF!&lt;&gt;0),Z46,TRUE,"FALSO")</f>
        <v>21</v>
      </c>
      <c r="AC46" s="27"/>
      <c r="AD46" s="27"/>
      <c r="AE46" s="47"/>
      <c r="AF46" s="48"/>
      <c r="AG46" s="48"/>
      <c r="AH46" s="32"/>
      <c r="AI46" s="32"/>
      <c r="AJ46" s="32"/>
      <c r="AK46" s="32"/>
      <c r="AL46" s="32"/>
      <c r="AM46" s="32"/>
      <c r="AN46" s="32"/>
      <c r="AO46" s="43"/>
      <c r="AP46" s="32"/>
      <c r="AQ46" s="43"/>
      <c r="AR46" s="32"/>
      <c r="AS46" s="43"/>
      <c r="AT46" s="32"/>
      <c r="AU46" s="43"/>
      <c r="AV46" s="32"/>
      <c r="AW46" s="43"/>
      <c r="AX46" s="32"/>
    </row>
    <row r="47" spans="1:50" ht="81" customHeight="1">
      <c r="A47" s="323">
        <v>7</v>
      </c>
      <c r="B47" s="320" t="s">
        <v>156</v>
      </c>
      <c r="C47" s="320">
        <v>7.1</v>
      </c>
      <c r="D47" s="317" t="s">
        <v>131</v>
      </c>
      <c r="E47" s="44" t="s">
        <v>132</v>
      </c>
      <c r="F47" s="96" t="s">
        <v>110</v>
      </c>
      <c r="G47" s="162" t="s">
        <v>111</v>
      </c>
      <c r="H47" s="164" t="s">
        <v>122</v>
      </c>
      <c r="I47" s="98" t="s">
        <v>123</v>
      </c>
      <c r="J47" s="99">
        <f>+VLOOKUP(I47,Peligros_Aspectos!A:D,4,0)</f>
        <v>0</v>
      </c>
      <c r="K47" s="99" t="str">
        <f>+VLOOKUP(I47,Peligros_Aspectos!A:D,2,0)</f>
        <v xml:space="preserve">Contacto con, Golpeado por, Corte por </v>
      </c>
      <c r="L47" s="100" t="str">
        <f>+VLOOKUP(I47,Peligros_Aspectos!A:C,3,0)</f>
        <v xml:space="preserve">Lesion Leve, Lesion Incapacitante, Fatalidad. </v>
      </c>
      <c r="M47" s="26" t="s">
        <v>114</v>
      </c>
      <c r="N47" s="27">
        <v>3</v>
      </c>
      <c r="O47" s="28">
        <f t="shared" si="2"/>
        <v>13</v>
      </c>
      <c r="P47" s="27"/>
      <c r="Q47" s="44"/>
      <c r="R47" s="27"/>
      <c r="S47" s="44"/>
      <c r="T47" s="27"/>
      <c r="U47" s="27"/>
      <c r="V47" s="27" t="s">
        <v>115</v>
      </c>
      <c r="W47" s="44"/>
      <c r="X47" s="99" t="s">
        <v>116</v>
      </c>
      <c r="Y47" s="29"/>
      <c r="Z47" s="28">
        <f t="shared" si="3"/>
        <v>13</v>
      </c>
      <c r="AA47" s="30"/>
      <c r="AB47" s="28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#REF!&lt;&gt;0),Z47,TRUE,"FALSO")</f>
        <v>17</v>
      </c>
      <c r="AC47" s="27"/>
      <c r="AD47" s="27"/>
      <c r="AE47" s="47"/>
      <c r="AF47" s="48"/>
      <c r="AG47" s="48"/>
      <c r="AH47" s="32"/>
      <c r="AI47" s="32"/>
      <c r="AJ47" s="32"/>
      <c r="AK47" s="32"/>
      <c r="AL47" s="32"/>
      <c r="AM47" s="32"/>
      <c r="AN47" s="32"/>
      <c r="AO47" s="43"/>
      <c r="AP47" s="32"/>
      <c r="AQ47" s="43"/>
      <c r="AR47" s="32"/>
      <c r="AS47" s="43"/>
      <c r="AT47" s="32"/>
      <c r="AU47" s="43"/>
      <c r="AV47" s="32"/>
      <c r="AW47" s="43"/>
      <c r="AX47" s="32"/>
    </row>
    <row r="48" spans="1:50" ht="81" customHeight="1">
      <c r="A48" s="325"/>
      <c r="B48" s="322"/>
      <c r="C48" s="322"/>
      <c r="D48" s="319"/>
      <c r="E48" s="44" t="s">
        <v>133</v>
      </c>
      <c r="F48" s="96" t="s">
        <v>110</v>
      </c>
      <c r="G48" s="162" t="s">
        <v>111</v>
      </c>
      <c r="H48" s="164" t="s">
        <v>112</v>
      </c>
      <c r="I48" s="98" t="s">
        <v>125</v>
      </c>
      <c r="J48" s="99" t="str">
        <f>+VLOOKUP(I48,Peligros_Aspectos!A:D,4,0)</f>
        <v>NO SIGNIFICATIVO</v>
      </c>
      <c r="K48" s="99" t="str">
        <f>+VLOOKUP(I48,Peligros_Aspectos!A:D,2,0)</f>
        <v>Cambio en la calidad de cursos de agua y suelo</v>
      </c>
      <c r="L48" s="100" t="str">
        <f>+VLOOKUP(I48,Peligros_Aspectos!A:C,3,0)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48" s="26" t="s">
        <v>114</v>
      </c>
      <c r="N48" s="27">
        <v>4</v>
      </c>
      <c r="O48" s="28">
        <f t="shared" si="2"/>
        <v>18</v>
      </c>
      <c r="P48" s="27"/>
      <c r="Q48" s="44"/>
      <c r="R48" s="27"/>
      <c r="S48" s="44"/>
      <c r="T48" s="27"/>
      <c r="U48" s="27"/>
      <c r="V48" s="27" t="s">
        <v>126</v>
      </c>
      <c r="W48" s="44"/>
      <c r="X48" s="99" t="s">
        <v>116</v>
      </c>
      <c r="Y48" s="29"/>
      <c r="Z48" s="28">
        <f t="shared" si="3"/>
        <v>18</v>
      </c>
      <c r="AA48" s="30"/>
      <c r="AB48" s="28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#REF!&lt;&gt;0),Z48,TRUE,"FALSO")</f>
        <v>21</v>
      </c>
      <c r="AC48" s="27"/>
      <c r="AD48" s="27"/>
      <c r="AE48" s="47"/>
      <c r="AF48" s="48"/>
      <c r="AG48" s="48"/>
      <c r="AH48" s="32"/>
      <c r="AI48" s="32"/>
      <c r="AJ48" s="32"/>
      <c r="AK48" s="32"/>
      <c r="AL48" s="32"/>
      <c r="AM48" s="32"/>
      <c r="AN48" s="32"/>
      <c r="AO48" s="43"/>
      <c r="AP48" s="32"/>
      <c r="AQ48" s="43"/>
      <c r="AR48" s="32"/>
      <c r="AS48" s="43"/>
      <c r="AT48" s="32"/>
      <c r="AU48" s="43"/>
      <c r="AV48" s="32"/>
      <c r="AW48" s="43"/>
      <c r="AX48" s="32"/>
    </row>
    <row r="49" spans="1:50" ht="81" customHeight="1">
      <c r="A49" s="119">
        <v>8</v>
      </c>
      <c r="B49" s="27" t="s">
        <v>157</v>
      </c>
      <c r="C49" s="27">
        <v>8.1</v>
      </c>
      <c r="D49" s="46" t="s">
        <v>135</v>
      </c>
      <c r="E49" s="44" t="s">
        <v>136</v>
      </c>
      <c r="F49" s="96" t="s">
        <v>110</v>
      </c>
      <c r="G49" s="162" t="s">
        <v>111</v>
      </c>
      <c r="H49" s="164" t="s">
        <v>122</v>
      </c>
      <c r="I49" s="98" t="s">
        <v>137</v>
      </c>
      <c r="J49" s="99">
        <f>+VLOOKUP(I49,Peligros_Aspectos!A:D,4,0)</f>
        <v>0</v>
      </c>
      <c r="K49" s="99" t="str">
        <f>+VLOOKUP(I49,Peligros_Aspectos!A:D,2,0)</f>
        <v>Exposicion y/o contacto con  productos químicos</v>
      </c>
      <c r="L49" s="100" t="str">
        <f>+VLOOKUP(I49,Peligros_Aspectos!A:C,3,0)</f>
        <v xml:space="preserve">Quemaduras químicas e irritación ocular y de piel.
Irritación de vías respiratorias
</v>
      </c>
      <c r="M49" s="26" t="s">
        <v>114</v>
      </c>
      <c r="N49" s="27">
        <v>4</v>
      </c>
      <c r="O49" s="28">
        <f t="shared" si="2"/>
        <v>18</v>
      </c>
      <c r="P49" s="27"/>
      <c r="Q49" s="44"/>
      <c r="R49" s="27"/>
      <c r="S49" s="44"/>
      <c r="T49" s="27"/>
      <c r="U49" s="27"/>
      <c r="V49" s="27" t="s">
        <v>126</v>
      </c>
      <c r="W49" s="44"/>
      <c r="X49" s="99" t="s">
        <v>116</v>
      </c>
      <c r="Y49" s="29"/>
      <c r="Z49" s="28">
        <f t="shared" si="3"/>
        <v>18</v>
      </c>
      <c r="AA49" s="30"/>
      <c r="AB49" s="28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#REF!&lt;&gt;0),Z49,TRUE,"FALSO")</f>
        <v>21</v>
      </c>
      <c r="AC49" s="27"/>
      <c r="AD49" s="27"/>
      <c r="AE49" s="47"/>
      <c r="AF49" s="48"/>
      <c r="AG49" s="48"/>
      <c r="AH49" s="32"/>
      <c r="AI49" s="32"/>
      <c r="AJ49" s="32"/>
      <c r="AK49" s="32"/>
      <c r="AL49" s="32"/>
      <c r="AM49" s="32"/>
      <c r="AN49" s="32"/>
      <c r="AO49" s="43"/>
      <c r="AP49" s="32"/>
      <c r="AQ49" s="43"/>
      <c r="AR49" s="32"/>
      <c r="AS49" s="43"/>
      <c r="AT49" s="32"/>
      <c r="AU49" s="43"/>
      <c r="AV49" s="32"/>
      <c r="AW49" s="43"/>
      <c r="AX49" s="32"/>
    </row>
    <row r="50" spans="1:50" ht="81" customHeight="1">
      <c r="A50" s="323">
        <v>9</v>
      </c>
      <c r="B50" s="320" t="s">
        <v>158</v>
      </c>
      <c r="C50" s="320">
        <v>9.1</v>
      </c>
      <c r="D50" s="317" t="s">
        <v>131</v>
      </c>
      <c r="E50" s="44" t="s">
        <v>139</v>
      </c>
      <c r="F50" s="96" t="s">
        <v>110</v>
      </c>
      <c r="G50" s="162" t="s">
        <v>111</v>
      </c>
      <c r="H50" s="164" t="s">
        <v>122</v>
      </c>
      <c r="I50" s="98" t="s">
        <v>123</v>
      </c>
      <c r="J50" s="99">
        <f>+VLOOKUP(I50,Peligros_Aspectos!A:D,4,0)</f>
        <v>0</v>
      </c>
      <c r="K50" s="99" t="str">
        <f>+VLOOKUP(I50,Peligros_Aspectos!A:D,2,0)</f>
        <v xml:space="preserve">Contacto con, Golpeado por, Corte por </v>
      </c>
      <c r="L50" s="100" t="str">
        <f>+VLOOKUP(I50,Peligros_Aspectos!A:C,3,0)</f>
        <v xml:space="preserve">Lesion Leve, Lesion Incapacitante, Fatalidad. </v>
      </c>
      <c r="M50" s="26" t="s">
        <v>114</v>
      </c>
      <c r="N50" s="27">
        <v>3</v>
      </c>
      <c r="O50" s="28">
        <f t="shared" si="2"/>
        <v>13</v>
      </c>
      <c r="P50" s="27"/>
      <c r="Q50" s="44"/>
      <c r="R50" s="27"/>
      <c r="S50" s="44"/>
      <c r="T50" s="27"/>
      <c r="U50" s="27"/>
      <c r="V50" s="27" t="s">
        <v>115</v>
      </c>
      <c r="W50" s="44"/>
      <c r="X50" s="99" t="s">
        <v>116</v>
      </c>
      <c r="Y50" s="29"/>
      <c r="Z50" s="28">
        <f t="shared" si="3"/>
        <v>13</v>
      </c>
      <c r="AA50" s="30"/>
      <c r="AB50" s="28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#REF!&lt;&gt;0),Z50,TRUE,"FALSO")</f>
        <v>17</v>
      </c>
      <c r="AC50" s="27"/>
      <c r="AD50" s="27"/>
      <c r="AE50" s="47"/>
      <c r="AF50" s="48"/>
      <c r="AG50" s="48"/>
      <c r="AH50" s="32"/>
      <c r="AI50" s="32"/>
      <c r="AJ50" s="32"/>
      <c r="AK50" s="32"/>
      <c r="AL50" s="32"/>
      <c r="AM50" s="32"/>
      <c r="AN50" s="32"/>
      <c r="AO50" s="43"/>
      <c r="AP50" s="32"/>
      <c r="AQ50" s="43"/>
      <c r="AR50" s="32"/>
      <c r="AS50" s="43"/>
      <c r="AT50" s="32"/>
      <c r="AU50" s="43"/>
      <c r="AV50" s="32"/>
      <c r="AW50" s="43"/>
      <c r="AX50" s="32"/>
    </row>
    <row r="51" spans="1:50" ht="81" customHeight="1">
      <c r="A51" s="324"/>
      <c r="B51" s="321"/>
      <c r="C51" s="321"/>
      <c r="D51" s="318"/>
      <c r="E51" s="44" t="s">
        <v>140</v>
      </c>
      <c r="F51" s="96" t="s">
        <v>110</v>
      </c>
      <c r="G51" s="162" t="s">
        <v>111</v>
      </c>
      <c r="H51" s="164" t="s">
        <v>112</v>
      </c>
      <c r="I51" s="98" t="s">
        <v>125</v>
      </c>
      <c r="J51" s="99" t="str">
        <f>+VLOOKUP(I51,Peligros_Aspectos!A:D,4,0)</f>
        <v>NO SIGNIFICATIVO</v>
      </c>
      <c r="K51" s="99" t="str">
        <f>+VLOOKUP(I51,Peligros_Aspectos!A:D,2,0)</f>
        <v>Cambio en la calidad de cursos de agua y suelo</v>
      </c>
      <c r="L51" s="100" t="str">
        <f>+VLOOKUP(I51,Peligros_Aspectos!A:C,3,0)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51" s="26" t="s">
        <v>114</v>
      </c>
      <c r="N51" s="27">
        <v>4</v>
      </c>
      <c r="O51" s="28">
        <f t="shared" si="2"/>
        <v>18</v>
      </c>
      <c r="P51" s="27"/>
      <c r="Q51" s="44"/>
      <c r="R51" s="27"/>
      <c r="S51" s="44"/>
      <c r="T51" s="27"/>
      <c r="U51" s="27"/>
      <c r="V51" s="27" t="s">
        <v>126</v>
      </c>
      <c r="W51" s="44"/>
      <c r="X51" s="99" t="s">
        <v>116</v>
      </c>
      <c r="Y51" s="29"/>
      <c r="Z51" s="28">
        <f t="shared" si="3"/>
        <v>18</v>
      </c>
      <c r="AA51" s="30"/>
      <c r="AB51" s="28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#REF!&lt;&gt;0),Z51,TRUE,"FALSO")</f>
        <v>21</v>
      </c>
      <c r="AC51" s="27"/>
      <c r="AD51" s="27"/>
      <c r="AE51" s="47"/>
      <c r="AF51" s="48"/>
      <c r="AG51" s="48"/>
      <c r="AH51" s="32"/>
      <c r="AI51" s="32"/>
      <c r="AJ51" s="32"/>
      <c r="AK51" s="32"/>
      <c r="AL51" s="32"/>
      <c r="AM51" s="32"/>
      <c r="AN51" s="32"/>
      <c r="AO51" s="43"/>
      <c r="AP51" s="32"/>
      <c r="AQ51" s="43"/>
      <c r="AR51" s="32"/>
      <c r="AS51" s="43"/>
      <c r="AT51" s="32"/>
      <c r="AU51" s="43"/>
      <c r="AV51" s="32"/>
      <c r="AW51" s="43"/>
      <c r="AX51" s="32"/>
    </row>
    <row r="52" spans="1:50" ht="81" customHeight="1">
      <c r="A52" s="325"/>
      <c r="B52" s="322"/>
      <c r="C52" s="322"/>
      <c r="D52" s="319"/>
      <c r="E52" s="44" t="s">
        <v>109</v>
      </c>
      <c r="F52" s="96" t="s">
        <v>110</v>
      </c>
      <c r="G52" s="162" t="s">
        <v>111</v>
      </c>
      <c r="H52" s="164" t="s">
        <v>112</v>
      </c>
      <c r="I52" s="98" t="s">
        <v>141</v>
      </c>
      <c r="J52" s="99" t="str">
        <f>+VLOOKUP(I52,Peligros_Aspectos!A:D,4,0)</f>
        <v>SIGNIFICATIVO</v>
      </c>
      <c r="K52" s="99" t="str">
        <f>+VLOOKUP(I52,Peligros_Aspectos!A:D,2,0)</f>
        <v>Cambio en la calidad de suelo, cursos de agua, aire y paisaje</v>
      </c>
      <c r="L52" s="100" t="str">
        <f>+VLOOKUP(I52,Peligros_Aspectos!A:C,3,0)</f>
        <v>Afectación de flora y/o cultivos, Cambio en la composición del suelo y/o agua, 
Afectación de microfauna del suelo</v>
      </c>
      <c r="M52" s="26" t="s">
        <v>114</v>
      </c>
      <c r="N52" s="27">
        <v>4</v>
      </c>
      <c r="O52" s="28">
        <f t="shared" si="2"/>
        <v>18</v>
      </c>
      <c r="P52" s="27"/>
      <c r="Q52" s="44"/>
      <c r="R52" s="27"/>
      <c r="S52" s="44"/>
      <c r="T52" s="27"/>
      <c r="U52" s="27"/>
      <c r="V52" s="27" t="s">
        <v>142</v>
      </c>
      <c r="W52" s="44"/>
      <c r="X52" s="99" t="s">
        <v>116</v>
      </c>
      <c r="Y52" s="29"/>
      <c r="Z52" s="28">
        <f t="shared" si="3"/>
        <v>18</v>
      </c>
      <c r="AA52" s="30"/>
      <c r="AB52" s="28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#REF!&lt;&gt;0),Z52,TRUE,"FALSO")</f>
        <v>21</v>
      </c>
      <c r="AC52" s="27"/>
      <c r="AD52" s="27"/>
      <c r="AE52" s="47"/>
      <c r="AF52" s="48"/>
      <c r="AG52" s="48"/>
      <c r="AH52" s="32"/>
      <c r="AI52" s="32"/>
      <c r="AJ52" s="32"/>
      <c r="AK52" s="32"/>
      <c r="AL52" s="32"/>
      <c r="AM52" s="32"/>
      <c r="AN52" s="32"/>
      <c r="AO52" s="43"/>
      <c r="AP52" s="32"/>
      <c r="AQ52" s="43"/>
      <c r="AR52" s="32"/>
      <c r="AS52" s="43"/>
      <c r="AT52" s="32"/>
      <c r="AU52" s="43"/>
      <c r="AV52" s="32"/>
      <c r="AW52" s="43"/>
      <c r="AX52" s="32"/>
    </row>
    <row r="53" spans="1:50" ht="81" customHeight="1">
      <c r="A53" s="323">
        <v>10</v>
      </c>
      <c r="B53" s="320" t="s">
        <v>159</v>
      </c>
      <c r="C53" s="320">
        <v>10.1</v>
      </c>
      <c r="D53" s="317" t="s">
        <v>144</v>
      </c>
      <c r="E53" s="44" t="s">
        <v>145</v>
      </c>
      <c r="F53" s="96" t="s">
        <v>110</v>
      </c>
      <c r="G53" s="162" t="s">
        <v>111</v>
      </c>
      <c r="H53" s="164" t="s">
        <v>118</v>
      </c>
      <c r="I53" s="98" t="s">
        <v>146</v>
      </c>
      <c r="J53" s="99">
        <f>+VLOOKUP(I53,Peligros_Aspectos!A:D,4,0)</f>
        <v>0</v>
      </c>
      <c r="K53" s="99" t="str">
        <f>+VLOOKUP(I53,Peligros_Aspectos!A:D,2,0)</f>
        <v>Posturas inadecuadas / sobre esfuerzos durante la labor</v>
      </c>
      <c r="L53" s="100" t="str">
        <f>+VLOOKUP(I53,Peligros_Aspectos!A:C,3,0)</f>
        <v>Lumbalgias, dorsalgías, inflamación de tendones, Mialgias, Dolor de cuello en región cervical, Síndrome de Túnel Carpiano, Tensión muscular</v>
      </c>
      <c r="M53" s="26" t="s">
        <v>114</v>
      </c>
      <c r="N53" s="27">
        <v>4</v>
      </c>
      <c r="O53" s="28">
        <f t="shared" si="2"/>
        <v>18</v>
      </c>
      <c r="P53" s="27"/>
      <c r="Q53" s="44"/>
      <c r="R53" s="27"/>
      <c r="S53" s="44"/>
      <c r="T53" s="27"/>
      <c r="U53" s="27"/>
      <c r="V53" s="27" t="s">
        <v>120</v>
      </c>
      <c r="W53" s="44"/>
      <c r="X53" s="99" t="s">
        <v>116</v>
      </c>
      <c r="Y53" s="29"/>
      <c r="Z53" s="28">
        <f t="shared" si="3"/>
        <v>18</v>
      </c>
      <c r="AA53" s="30"/>
      <c r="AB53" s="28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#REF!&lt;&gt;0),Z53,TRUE,"FALSO")</f>
        <v>21</v>
      </c>
      <c r="AC53" s="27"/>
      <c r="AD53" s="27"/>
      <c r="AE53" s="47"/>
      <c r="AF53" s="48"/>
      <c r="AG53" s="48"/>
      <c r="AH53" s="32"/>
      <c r="AI53" s="32"/>
      <c r="AJ53" s="32"/>
      <c r="AK53" s="32"/>
      <c r="AL53" s="32"/>
      <c r="AM53" s="32"/>
      <c r="AN53" s="32"/>
      <c r="AO53" s="43"/>
      <c r="AP53" s="32"/>
      <c r="AQ53" s="43"/>
      <c r="AR53" s="32"/>
      <c r="AS53" s="43"/>
      <c r="AT53" s="32"/>
      <c r="AU53" s="43"/>
      <c r="AV53" s="32"/>
      <c r="AW53" s="43"/>
      <c r="AX53" s="32"/>
    </row>
    <row r="54" spans="1:50" ht="81" customHeight="1">
      <c r="A54" s="324"/>
      <c r="B54" s="321"/>
      <c r="C54" s="321"/>
      <c r="D54" s="318"/>
      <c r="E54" s="44" t="s">
        <v>147</v>
      </c>
      <c r="F54" s="96" t="s">
        <v>110</v>
      </c>
      <c r="G54" s="162" t="s">
        <v>111</v>
      </c>
      <c r="H54" s="164" t="s">
        <v>122</v>
      </c>
      <c r="I54" s="98" t="s">
        <v>123</v>
      </c>
      <c r="J54" s="99">
        <f>+VLOOKUP(I54,Peligros_Aspectos!A:D,4,0)</f>
        <v>0</v>
      </c>
      <c r="K54" s="99" t="str">
        <f>+VLOOKUP(I54,Peligros_Aspectos!A:D,2,0)</f>
        <v xml:space="preserve">Contacto con, Golpeado por, Corte por </v>
      </c>
      <c r="L54" s="100" t="str">
        <f>+VLOOKUP(I54,Peligros_Aspectos!A:C,3,0)</f>
        <v xml:space="preserve">Lesion Leve, Lesion Incapacitante, Fatalidad. </v>
      </c>
      <c r="M54" s="26" t="s">
        <v>114</v>
      </c>
      <c r="N54" s="27">
        <v>3</v>
      </c>
      <c r="O54" s="28">
        <f t="shared" si="2"/>
        <v>13</v>
      </c>
      <c r="P54" s="27"/>
      <c r="Q54" s="44"/>
      <c r="R54" s="27"/>
      <c r="S54" s="44"/>
      <c r="T54" s="27"/>
      <c r="U54" s="27"/>
      <c r="V54" s="27" t="s">
        <v>115</v>
      </c>
      <c r="W54" s="44"/>
      <c r="X54" s="99" t="s">
        <v>116</v>
      </c>
      <c r="Y54" s="29"/>
      <c r="Z54" s="28">
        <f t="shared" si="3"/>
        <v>13</v>
      </c>
      <c r="AA54" s="30"/>
      <c r="AB54" s="28" cm="1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#REF!&lt;&gt;0),Z54,TRUE,"FALSO")</f>
        <v>17</v>
      </c>
      <c r="AC54" s="27"/>
      <c r="AD54" s="27"/>
      <c r="AE54" s="47"/>
      <c r="AF54" s="48"/>
      <c r="AG54" s="48"/>
      <c r="AH54" s="32"/>
      <c r="AI54" s="32"/>
      <c r="AJ54" s="32"/>
      <c r="AK54" s="32"/>
      <c r="AL54" s="32"/>
      <c r="AM54" s="32"/>
      <c r="AN54" s="32"/>
      <c r="AO54" s="43"/>
      <c r="AP54" s="32"/>
      <c r="AQ54" s="43"/>
      <c r="AR54" s="32"/>
      <c r="AS54" s="43"/>
      <c r="AT54" s="32"/>
      <c r="AU54" s="43"/>
      <c r="AV54" s="32"/>
      <c r="AW54" s="43"/>
      <c r="AX54" s="32"/>
    </row>
    <row r="55" spans="1:50" ht="81" customHeight="1">
      <c r="A55" s="324"/>
      <c r="B55" s="321"/>
      <c r="C55" s="321"/>
      <c r="D55" s="318"/>
      <c r="E55" s="44" t="s">
        <v>148</v>
      </c>
      <c r="F55" s="96" t="s">
        <v>110</v>
      </c>
      <c r="G55" s="162" t="s">
        <v>149</v>
      </c>
      <c r="H55" s="164" t="s">
        <v>122</v>
      </c>
      <c r="I55" s="98" t="s">
        <v>123</v>
      </c>
      <c r="J55" s="99">
        <f>+VLOOKUP(I55,Peligros_Aspectos!A:D,4,0)</f>
        <v>0</v>
      </c>
      <c r="K55" s="99" t="str">
        <f>+VLOOKUP(I55,Peligros_Aspectos!A:D,2,0)</f>
        <v xml:space="preserve">Contacto con, Golpeado por, Corte por </v>
      </c>
      <c r="L55" s="100" t="str">
        <f>+VLOOKUP(I55,Peligros_Aspectos!A:C,3,0)</f>
        <v xml:space="preserve">Lesion Leve, Lesion Incapacitante, Fatalidad. </v>
      </c>
      <c r="M55" s="26" t="s">
        <v>114</v>
      </c>
      <c r="N55" s="27">
        <v>3</v>
      </c>
      <c r="O55" s="28">
        <f t="shared" si="2"/>
        <v>13</v>
      </c>
      <c r="P55" s="27"/>
      <c r="Q55" s="44"/>
      <c r="R55" s="27"/>
      <c r="S55" s="44"/>
      <c r="T55" s="27"/>
      <c r="U55" s="27"/>
      <c r="V55" s="27" t="s">
        <v>115</v>
      </c>
      <c r="W55" s="44"/>
      <c r="X55" s="99" t="s">
        <v>116</v>
      </c>
      <c r="Y55" s="29">
        <v>0.2</v>
      </c>
      <c r="Z55" s="28">
        <f t="shared" si="3"/>
        <v>13</v>
      </c>
      <c r="AA55" s="30">
        <f>IF(O55&gt;=16,MAX(P55:U55),IF(O55&lt;16,MAX(P55:Y55)))</f>
        <v>0.2</v>
      </c>
      <c r="AB55" s="28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#REF!&lt;&gt;0),Z55,TRUE,"FALSO")</f>
        <v>17</v>
      </c>
      <c r="AC55" s="27"/>
      <c r="AD55" s="27"/>
      <c r="AE55" s="252"/>
      <c r="AF55" s="253"/>
      <c r="AG55" s="253"/>
      <c r="AH55" s="32"/>
      <c r="AI55" s="32"/>
      <c r="AJ55" s="32"/>
      <c r="AK55" s="32"/>
      <c r="AL55" s="32"/>
      <c r="AM55" s="32"/>
      <c r="AN55" s="32"/>
      <c r="AO55" s="43"/>
      <c r="AP55" s="32"/>
      <c r="AQ55" s="43"/>
      <c r="AR55" s="32"/>
      <c r="AS55" s="43"/>
      <c r="AT55" s="32"/>
      <c r="AU55" s="43"/>
      <c r="AV55" s="32"/>
      <c r="AW55" s="43"/>
      <c r="AX55" s="32"/>
    </row>
    <row r="56" spans="1:50" ht="81" customHeight="1">
      <c r="A56" s="324"/>
      <c r="B56" s="321"/>
      <c r="C56" s="321"/>
      <c r="D56" s="318"/>
      <c r="E56" s="44" t="s">
        <v>150</v>
      </c>
      <c r="F56" s="96" t="s">
        <v>110</v>
      </c>
      <c r="G56" s="162" t="s">
        <v>149</v>
      </c>
      <c r="H56" s="164" t="s">
        <v>122</v>
      </c>
      <c r="I56" s="98" t="s">
        <v>151</v>
      </c>
      <c r="J56" s="99">
        <f>+VLOOKUP(I56,Peligros_Aspectos!A:D,4,0)</f>
        <v>0</v>
      </c>
      <c r="K56" s="99" t="str">
        <f>+VLOOKUP(I56,Peligros_Aspectos!A:D,2,0)</f>
        <v>Desplome de materiales u objetos</v>
      </c>
      <c r="L56" s="100" t="str">
        <f>+VLOOKUP(I56,Peligros_Aspectos!A:C,3,0)</f>
        <v>Fatalidad, incapacidad total, lesiones graves, lesiones leves, daño a la propiedad</v>
      </c>
      <c r="M56" s="26" t="s">
        <v>114</v>
      </c>
      <c r="N56" s="27">
        <v>3</v>
      </c>
      <c r="O56" s="28">
        <f t="shared" si="2"/>
        <v>13</v>
      </c>
      <c r="P56" s="45"/>
      <c r="Q56" s="49"/>
      <c r="R56" s="45"/>
      <c r="S56" s="50"/>
      <c r="T56" s="45"/>
      <c r="U56" s="45"/>
      <c r="V56" s="45" t="s">
        <v>152</v>
      </c>
      <c r="W56" s="44"/>
      <c r="X56" s="99" t="s">
        <v>116</v>
      </c>
      <c r="Y56" s="29"/>
      <c r="Z56" s="28">
        <f t="shared" si="3"/>
        <v>13</v>
      </c>
      <c r="AA56" s="30"/>
      <c r="AB56" s="28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#REF!&lt;&gt;0),Z56,TRUE,"FALSO")</f>
        <v>17</v>
      </c>
      <c r="AC56" s="27"/>
      <c r="AD56" s="27"/>
      <c r="AE56" s="47"/>
      <c r="AF56" s="48"/>
      <c r="AG56" s="48"/>
      <c r="AH56" s="32"/>
      <c r="AI56" s="32"/>
      <c r="AJ56" s="32"/>
      <c r="AK56" s="32"/>
      <c r="AL56" s="32"/>
      <c r="AM56" s="32"/>
      <c r="AN56" s="32"/>
      <c r="AO56" s="43"/>
      <c r="AP56" s="32"/>
      <c r="AQ56" s="43"/>
      <c r="AR56" s="32"/>
      <c r="AS56" s="43"/>
      <c r="AT56" s="32"/>
      <c r="AU56" s="43"/>
      <c r="AV56" s="32"/>
      <c r="AW56" s="43"/>
      <c r="AX56" s="32"/>
    </row>
    <row r="57" spans="1:50" ht="81" customHeight="1">
      <c r="A57" s="325"/>
      <c r="B57" s="322"/>
      <c r="C57" s="322"/>
      <c r="D57" s="319"/>
      <c r="E57" s="44" t="s">
        <v>153</v>
      </c>
      <c r="F57" s="96" t="s">
        <v>110</v>
      </c>
      <c r="G57" s="162" t="s">
        <v>149</v>
      </c>
      <c r="H57" s="164" t="s">
        <v>118</v>
      </c>
      <c r="I57" s="98" t="s">
        <v>154</v>
      </c>
      <c r="J57" s="99">
        <f>+VLOOKUP(I57,Peligros_Aspectos!A:D,4,0)</f>
        <v>0</v>
      </c>
      <c r="K57" s="99" t="str">
        <f>+VLOOKUP(I57,Peligros_Aspectos!A:D,2,0)</f>
        <v>Manipulación manual de cargas</v>
      </c>
      <c r="L57" s="100" t="str">
        <f>+VLOOKUP(I57,Peligros_Aspectos!A:C,3,0)</f>
        <v>Lumbalgia, cervicalgias, dorsalgias, hernias</v>
      </c>
      <c r="M57" s="26" t="s">
        <v>114</v>
      </c>
      <c r="N57" s="27">
        <v>4</v>
      </c>
      <c r="O57" s="28">
        <f t="shared" si="2"/>
        <v>18</v>
      </c>
      <c r="P57" s="27"/>
      <c r="Q57" s="44"/>
      <c r="R57" s="27"/>
      <c r="S57" s="44"/>
      <c r="T57" s="27"/>
      <c r="U57" s="27"/>
      <c r="V57" s="45" t="s">
        <v>120</v>
      </c>
      <c r="W57" s="44"/>
      <c r="X57" s="99" t="s">
        <v>116</v>
      </c>
      <c r="Y57" s="29"/>
      <c r="Z57" s="28">
        <f t="shared" si="3"/>
        <v>18</v>
      </c>
      <c r="AA57" s="30"/>
      <c r="AB57" s="28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#REF!&lt;&gt;0),Z57,TRUE,"FALSO")</f>
        <v>21</v>
      </c>
      <c r="AC57" s="27"/>
      <c r="AD57" s="27"/>
      <c r="AE57" s="47"/>
      <c r="AF57" s="48"/>
      <c r="AG57" s="48"/>
      <c r="AH57" s="32"/>
      <c r="AI57" s="32"/>
      <c r="AJ57" s="32"/>
      <c r="AK57" s="32"/>
      <c r="AL57" s="32"/>
      <c r="AM57" s="32"/>
      <c r="AN57" s="32"/>
      <c r="AO57" s="43"/>
      <c r="AP57" s="32"/>
      <c r="AQ57" s="43"/>
      <c r="AR57" s="32"/>
      <c r="AS57" s="43"/>
      <c r="AT57" s="32"/>
      <c r="AU57" s="43"/>
      <c r="AV57" s="32"/>
      <c r="AW57" s="43"/>
      <c r="AX57" s="32"/>
    </row>
    <row r="60" spans="1:50" ht="36" customHeight="1">
      <c r="B60" s="229" t="s">
        <v>160</v>
      </c>
    </row>
    <row r="61" spans="1:50" ht="36" customHeight="1">
      <c r="B61" s="229" t="s">
        <v>161</v>
      </c>
    </row>
    <row r="62" spans="1:50" ht="52.5" customHeight="1"/>
    <row r="63" spans="1:50" ht="52.5" customHeight="1">
      <c r="B63" s="254"/>
      <c r="C63" s="255"/>
      <c r="D63" s="256"/>
      <c r="E63" s="254"/>
      <c r="F63" s="255"/>
      <c r="G63" s="255"/>
      <c r="H63" s="256"/>
      <c r="I63" s="263"/>
      <c r="J63" s="263"/>
      <c r="K63" s="263"/>
      <c r="L63" s="263"/>
      <c r="M63" s="263"/>
      <c r="N63" s="263"/>
    </row>
    <row r="64" spans="1:50" ht="52.5" customHeight="1">
      <c r="B64" s="257"/>
      <c r="C64" s="258"/>
      <c r="D64" s="259"/>
      <c r="E64" s="257"/>
      <c r="F64" s="258"/>
      <c r="G64" s="258"/>
      <c r="H64" s="259"/>
      <c r="I64" s="263"/>
      <c r="J64" s="263"/>
      <c r="K64" s="263"/>
      <c r="L64" s="263"/>
      <c r="M64" s="263"/>
      <c r="N64" s="263"/>
    </row>
    <row r="65" spans="2:14" ht="52.5" customHeight="1">
      <c r="B65" s="257"/>
      <c r="C65" s="258"/>
      <c r="D65" s="259"/>
      <c r="E65" s="257"/>
      <c r="F65" s="258"/>
      <c r="G65" s="258"/>
      <c r="H65" s="259"/>
      <c r="I65" s="263"/>
      <c r="J65" s="263"/>
      <c r="K65" s="263"/>
      <c r="L65" s="263"/>
      <c r="M65" s="263"/>
      <c r="N65" s="263"/>
    </row>
    <row r="66" spans="2:14" ht="52.5" customHeight="1">
      <c r="B66" s="260"/>
      <c r="C66" s="261"/>
      <c r="D66" s="262"/>
      <c r="E66" s="260"/>
      <c r="F66" s="261"/>
      <c r="G66" s="261"/>
      <c r="H66" s="262"/>
      <c r="I66" s="263"/>
      <c r="J66" s="263"/>
      <c r="K66" s="263"/>
      <c r="L66" s="263"/>
      <c r="M66" s="263"/>
      <c r="N66" s="263"/>
    </row>
    <row r="67" spans="2:14" ht="52.5" customHeight="1">
      <c r="B67" s="249" t="s">
        <v>162</v>
      </c>
      <c r="C67" s="250"/>
      <c r="D67" s="251"/>
      <c r="E67" s="248" t="s">
        <v>163</v>
      </c>
      <c r="F67" s="248"/>
      <c r="G67" s="248"/>
      <c r="H67" s="248"/>
      <c r="I67" s="248" t="s">
        <v>164</v>
      </c>
      <c r="J67" s="248"/>
      <c r="K67" s="248"/>
      <c r="L67" s="248" t="s">
        <v>165</v>
      </c>
      <c r="M67" s="248"/>
      <c r="N67" s="248"/>
    </row>
    <row r="68" spans="2:14" ht="52.5" customHeight="1">
      <c r="B68" s="249" t="s">
        <v>166</v>
      </c>
      <c r="C68" s="250"/>
      <c r="D68" s="251"/>
      <c r="E68" s="248" t="s">
        <v>167</v>
      </c>
      <c r="F68" s="248"/>
      <c r="G68" s="248"/>
      <c r="H68" s="248"/>
      <c r="I68" s="248" t="s">
        <v>168</v>
      </c>
      <c r="J68" s="248"/>
      <c r="K68" s="248"/>
      <c r="L68" s="248" t="s">
        <v>169</v>
      </c>
      <c r="M68" s="248"/>
      <c r="N68" s="248"/>
    </row>
    <row r="69" spans="2:14" ht="52.5" customHeight="1">
      <c r="B69" s="249" t="s">
        <v>170</v>
      </c>
      <c r="C69" s="250"/>
      <c r="D69" s="251"/>
      <c r="E69" s="248" t="s">
        <v>171</v>
      </c>
      <c r="F69" s="248"/>
      <c r="G69" s="248"/>
      <c r="H69" s="248"/>
      <c r="I69" s="248" t="s">
        <v>171</v>
      </c>
      <c r="J69" s="248"/>
      <c r="K69" s="248"/>
      <c r="L69" s="248" t="s">
        <v>172</v>
      </c>
      <c r="M69" s="248"/>
      <c r="N69" s="248"/>
    </row>
  </sheetData>
  <sheetProtection formatColumns="0" formatRows="0" insertRows="0"/>
  <dataConsolidate/>
  <mergeCells count="98">
    <mergeCell ref="A50:A52"/>
    <mergeCell ref="B50:B52"/>
    <mergeCell ref="C50:C52"/>
    <mergeCell ref="D50:D52"/>
    <mergeCell ref="A53:A57"/>
    <mergeCell ref="B53:B57"/>
    <mergeCell ref="C53:C57"/>
    <mergeCell ref="D53:D57"/>
    <mergeCell ref="A42:A46"/>
    <mergeCell ref="C42:C45"/>
    <mergeCell ref="A47:A48"/>
    <mergeCell ref="B47:B48"/>
    <mergeCell ref="C47:C48"/>
    <mergeCell ref="B42:B46"/>
    <mergeCell ref="A34:A36"/>
    <mergeCell ref="A37:A41"/>
    <mergeCell ref="C37:C41"/>
    <mergeCell ref="C31:C32"/>
    <mergeCell ref="C34:C36"/>
    <mergeCell ref="D34:D36"/>
    <mergeCell ref="B34:B36"/>
    <mergeCell ref="B37:B41"/>
    <mergeCell ref="D37:D41"/>
    <mergeCell ref="D42:D45"/>
    <mergeCell ref="A2:D4"/>
    <mergeCell ref="D26:D29"/>
    <mergeCell ref="B26:B30"/>
    <mergeCell ref="B31:B32"/>
    <mergeCell ref="D31:D32"/>
    <mergeCell ref="A26:A30"/>
    <mergeCell ref="C26:C29"/>
    <mergeCell ref="A31:A32"/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4:K14"/>
    <mergeCell ref="M14:O14"/>
    <mergeCell ref="AC14:AD14"/>
    <mergeCell ref="J12:K12"/>
    <mergeCell ref="J13:K13"/>
    <mergeCell ref="AE39:AG39"/>
    <mergeCell ref="B63:D66"/>
    <mergeCell ref="E63:H66"/>
    <mergeCell ref="I63:K66"/>
    <mergeCell ref="L63:N66"/>
    <mergeCell ref="D47:D48"/>
    <mergeCell ref="AE55:AG55"/>
    <mergeCell ref="L67:N67"/>
    <mergeCell ref="L68:N68"/>
    <mergeCell ref="L69:N69"/>
    <mergeCell ref="B67:D67"/>
    <mergeCell ref="I67:K67"/>
    <mergeCell ref="B68:D68"/>
    <mergeCell ref="B69:D69"/>
    <mergeCell ref="E67:H67"/>
    <mergeCell ref="E68:H68"/>
    <mergeCell ref="E69:H69"/>
    <mergeCell ref="I68:K68"/>
    <mergeCell ref="I69:K69"/>
  </mergeCells>
  <conditionalFormatting sqref="G26:G57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O26:O57 Z26:Z57 AB26:AB57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disablePrompts="1" count="6">
    <dataValidation type="list" allowBlank="1" showInputMessage="1" showErrorMessage="1" sqref="M26:M57" xr:uid="{AA52217F-5FA8-4A74-8A34-9A0E2504EBB8}">
      <formula1>"A, B, C, D, E"</formula1>
    </dataValidation>
    <dataValidation type="list" allowBlank="1" showInputMessage="1" showErrorMessage="1" sqref="N26:N57" xr:uid="{7D330946-32E4-4CE9-8447-AC32415CAF89}">
      <formula1>"1, 2, 3, 4, 5"</formula1>
    </dataValidation>
    <dataValidation type="list" allowBlank="1" showInputMessage="1" showErrorMessage="1" sqref="S26:S57" xr:uid="{022EB2FE-7ADE-4539-83A1-9EC13933BD02}">
      <formula1>$AU$25:$AU$35</formula1>
    </dataValidation>
    <dataValidation type="list" allowBlank="1" showInputMessage="1" showErrorMessage="1" sqref="Q26:Q57" xr:uid="{CFD4EC98-6830-43EE-A3E7-A970532B372C}">
      <formula1>$AW$25:$AW$25</formula1>
    </dataValidation>
    <dataValidation type="list" allowBlank="1" showInputMessage="1" showErrorMessage="1" sqref="W26:W57" xr:uid="{E5CCFFFB-A81C-4B82-8E82-380C72FC1A89}">
      <formula1>$AQ$25:$AQ$35</formula1>
    </dataValidation>
    <dataValidation type="list" allowBlank="1" showInputMessage="1" showErrorMessage="1" sqref="Y27:Y41 Y43:Y57" xr:uid="{71D82A7F-F437-43CA-8277-F54D9C707C5C}">
      <formula1>$AO$25:$AO$35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K26:L26 J27 K27:L27 J2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6EBD52CB-B363-475C-82A7-B1C5884DF2E8}">
          <x14:formula1>
            <xm:f>DATA!$E$6:$E$7</xm:f>
          </x14:formula1>
          <xm:sqref>U26:U57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H26:H57</xm:sqref>
        </x14:dataValidation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G26:G57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G7" sqref="G7"/>
    </sheetView>
  </sheetViews>
  <sheetFormatPr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2" ht="31.5" customHeight="1">
      <c r="A2" s="63"/>
      <c r="B2" s="332" t="s">
        <v>173</v>
      </c>
      <c r="C2" s="332"/>
      <c r="D2" s="332"/>
      <c r="E2" s="332"/>
      <c r="F2" s="332"/>
      <c r="G2" s="332"/>
      <c r="H2" s="332"/>
      <c r="I2" s="332"/>
      <c r="J2" s="63"/>
      <c r="K2" s="63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2" ht="34.5" customHeight="1">
      <c r="A3" s="63"/>
      <c r="B3" s="335" t="s">
        <v>174</v>
      </c>
      <c r="C3" s="68" t="s">
        <v>175</v>
      </c>
      <c r="D3" s="69">
        <v>1</v>
      </c>
      <c r="E3" s="71">
        <v>1</v>
      </c>
      <c r="F3" s="71">
        <v>2</v>
      </c>
      <c r="G3" s="71">
        <v>4</v>
      </c>
      <c r="H3" s="71">
        <v>7</v>
      </c>
      <c r="I3" s="72">
        <v>11</v>
      </c>
      <c r="J3" s="63"/>
      <c r="K3" s="64"/>
      <c r="L3" s="3"/>
      <c r="M3" s="79"/>
      <c r="N3" s="4"/>
      <c r="O3" s="4"/>
      <c r="P3" s="4"/>
      <c r="Q3" s="4"/>
      <c r="R3" s="79"/>
      <c r="S3" s="79"/>
      <c r="T3" s="79"/>
      <c r="U3" s="79"/>
      <c r="V3" s="79"/>
    </row>
    <row r="4" spans="1:22" ht="34.5" customHeight="1">
      <c r="A4" s="63"/>
      <c r="B4" s="336"/>
      <c r="C4" s="68" t="s">
        <v>176</v>
      </c>
      <c r="D4" s="69">
        <v>2</v>
      </c>
      <c r="E4" s="71">
        <v>3</v>
      </c>
      <c r="F4" s="71">
        <v>5</v>
      </c>
      <c r="G4" s="71">
        <v>8</v>
      </c>
      <c r="H4" s="72">
        <v>12</v>
      </c>
      <c r="I4" s="73">
        <v>16</v>
      </c>
      <c r="J4" s="63"/>
      <c r="K4" s="65"/>
      <c r="L4" s="5"/>
      <c r="M4" s="79"/>
      <c r="N4" s="6"/>
      <c r="O4" s="6"/>
      <c r="P4" s="7"/>
      <c r="Q4" s="7"/>
      <c r="R4" s="79"/>
      <c r="S4" s="79"/>
      <c r="T4" s="79"/>
      <c r="U4" s="79"/>
      <c r="V4" s="79"/>
    </row>
    <row r="5" spans="1:22" ht="34.5" customHeight="1">
      <c r="A5" s="63"/>
      <c r="B5" s="336"/>
      <c r="C5" s="68" t="s">
        <v>177</v>
      </c>
      <c r="D5" s="69">
        <v>3</v>
      </c>
      <c r="E5" s="71">
        <v>6</v>
      </c>
      <c r="F5" s="72">
        <v>9</v>
      </c>
      <c r="G5" s="72">
        <v>13</v>
      </c>
      <c r="H5" s="73">
        <v>17</v>
      </c>
      <c r="I5" s="73">
        <v>20</v>
      </c>
      <c r="J5" s="63"/>
      <c r="K5" s="65"/>
      <c r="L5" s="334"/>
      <c r="M5" s="79"/>
      <c r="N5" s="6"/>
      <c r="O5" s="6"/>
      <c r="P5" s="7"/>
      <c r="Q5" s="7"/>
      <c r="R5" s="79"/>
      <c r="S5" s="79"/>
      <c r="T5" s="79"/>
      <c r="U5" s="79"/>
      <c r="V5" s="79"/>
    </row>
    <row r="6" spans="1:22" ht="34.5" customHeight="1">
      <c r="A6" s="63"/>
      <c r="B6" s="336"/>
      <c r="C6" s="68" t="s">
        <v>178</v>
      </c>
      <c r="D6" s="69">
        <v>4</v>
      </c>
      <c r="E6" s="72">
        <v>10</v>
      </c>
      <c r="F6" s="72">
        <v>14</v>
      </c>
      <c r="G6" s="73">
        <v>18</v>
      </c>
      <c r="H6" s="73">
        <v>21</v>
      </c>
      <c r="I6" s="73">
        <v>23</v>
      </c>
      <c r="J6" s="63"/>
      <c r="K6" s="66"/>
      <c r="L6" s="334"/>
      <c r="M6" s="79"/>
      <c r="N6" s="6"/>
      <c r="O6" s="6"/>
      <c r="P6" s="7"/>
      <c r="Q6" s="7"/>
      <c r="R6" s="79"/>
      <c r="S6" s="79"/>
      <c r="T6" s="79"/>
      <c r="U6" s="79"/>
      <c r="V6" s="79"/>
    </row>
    <row r="7" spans="1:22" ht="34.5" customHeight="1">
      <c r="A7" s="63"/>
      <c r="B7" s="336"/>
      <c r="C7" s="68" t="s">
        <v>179</v>
      </c>
      <c r="D7" s="69">
        <v>5</v>
      </c>
      <c r="E7" s="72">
        <v>15</v>
      </c>
      <c r="F7" s="73">
        <v>19</v>
      </c>
      <c r="G7" s="73">
        <v>22</v>
      </c>
      <c r="H7" s="73">
        <v>24</v>
      </c>
      <c r="I7" s="73">
        <v>25</v>
      </c>
      <c r="J7" s="63"/>
      <c r="K7" s="63"/>
      <c r="L7" s="79"/>
      <c r="M7" s="79"/>
      <c r="N7" s="6"/>
      <c r="O7" s="6"/>
      <c r="P7" s="7"/>
      <c r="Q7" s="7"/>
      <c r="R7" s="79"/>
      <c r="S7" s="79"/>
      <c r="T7" s="79"/>
      <c r="U7" s="79"/>
      <c r="V7" s="79"/>
    </row>
    <row r="8" spans="1:22" ht="21" customHeight="1">
      <c r="A8" s="63"/>
      <c r="B8" s="63"/>
      <c r="C8" s="67"/>
      <c r="D8" s="67"/>
      <c r="E8" s="69" t="s">
        <v>180</v>
      </c>
      <c r="F8" s="69" t="s">
        <v>181</v>
      </c>
      <c r="G8" s="69" t="s">
        <v>114</v>
      </c>
      <c r="H8" s="69" t="s">
        <v>182</v>
      </c>
      <c r="I8" s="69" t="s">
        <v>183</v>
      </c>
      <c r="J8" s="63"/>
      <c r="K8" s="63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</row>
    <row r="9" spans="1:22" ht="48" customHeight="1">
      <c r="A9" s="63"/>
      <c r="B9" s="63"/>
      <c r="C9" s="67"/>
      <c r="D9" s="67"/>
      <c r="E9" s="74" t="s">
        <v>184</v>
      </c>
      <c r="F9" s="74" t="s">
        <v>185</v>
      </c>
      <c r="G9" s="74" t="s">
        <v>186</v>
      </c>
      <c r="H9" s="74" t="s">
        <v>187</v>
      </c>
      <c r="I9" s="70" t="s">
        <v>188</v>
      </c>
      <c r="J9" s="63"/>
      <c r="K9" s="63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</row>
    <row r="10" spans="1:22" ht="27.75" customHeight="1">
      <c r="A10" s="63"/>
      <c r="B10" s="63"/>
      <c r="C10" s="67"/>
      <c r="D10" s="67"/>
      <c r="E10" s="333" t="s">
        <v>189</v>
      </c>
      <c r="F10" s="333"/>
      <c r="G10" s="333"/>
      <c r="H10" s="333"/>
      <c r="I10" s="333"/>
      <c r="J10" s="63"/>
      <c r="K10" s="63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</row>
    <row r="11" spans="1:22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</row>
    <row r="12" spans="1:2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</row>
    <row r="13" spans="1:22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</row>
    <row r="14" spans="1:22" ht="60" customHeight="1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337" t="s">
        <v>190</v>
      </c>
      <c r="N14" s="338"/>
      <c r="O14" s="326" t="s">
        <v>191</v>
      </c>
      <c r="P14" s="327"/>
      <c r="Q14" s="327"/>
      <c r="R14" s="328"/>
      <c r="S14" s="81" t="s">
        <v>192</v>
      </c>
      <c r="T14" s="79"/>
      <c r="U14" s="79"/>
      <c r="V14" s="79"/>
    </row>
    <row r="15" spans="1:22" ht="60.75" customHeight="1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5"/>
      <c r="N15" s="80" t="s">
        <v>106</v>
      </c>
      <c r="O15" s="329" t="s">
        <v>193</v>
      </c>
      <c r="P15" s="330"/>
      <c r="Q15" s="330"/>
      <c r="R15" s="331"/>
      <c r="S15" s="78" t="s">
        <v>194</v>
      </c>
      <c r="T15" s="79"/>
      <c r="U15" s="79"/>
      <c r="V15" s="79"/>
    </row>
    <row r="16" spans="1:22" ht="54.75" customHeight="1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6"/>
      <c r="N16" s="80" t="s">
        <v>195</v>
      </c>
      <c r="O16" s="329" t="s">
        <v>196</v>
      </c>
      <c r="P16" s="330"/>
      <c r="Q16" s="330"/>
      <c r="R16" s="331"/>
      <c r="S16" s="78" t="s">
        <v>197</v>
      </c>
      <c r="T16" s="79"/>
      <c r="U16" s="79"/>
      <c r="V16" s="79"/>
    </row>
    <row r="17" spans="1:22" ht="54.75" customHeight="1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7"/>
      <c r="N17" s="80" t="s">
        <v>198</v>
      </c>
      <c r="O17" s="329" t="s">
        <v>199</v>
      </c>
      <c r="P17" s="330"/>
      <c r="Q17" s="330"/>
      <c r="R17" s="331"/>
      <c r="S17" s="78" t="s">
        <v>200</v>
      </c>
      <c r="T17" s="79"/>
      <c r="U17" s="79"/>
      <c r="V17" s="79"/>
    </row>
    <row r="18" spans="1:22" ht="54.75" customHeight="1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</row>
    <row r="19" spans="1:22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</row>
    <row r="20" spans="1:2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</row>
    <row r="21" spans="1:22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</row>
    <row r="22" spans="1:22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</row>
    <row r="23" spans="1:2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</row>
    <row r="24" spans="1:2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93" zoomScaleNormal="93" workbookViewId="0">
      <pane ySplit="2" topLeftCell="A137" activePane="bottomLeft" state="frozen"/>
      <selection pane="bottomLeft" activeCell="A144" sqref="A144"/>
    </sheetView>
  </sheetViews>
  <sheetFormatPr defaultColWidth="9.140625" defaultRowHeight="52.5" customHeight="1"/>
  <cols>
    <col min="1" max="1" width="31.42578125" style="62" customWidth="1"/>
    <col min="2" max="2" width="31.5703125" style="62" customWidth="1"/>
    <col min="3" max="3" width="40.28515625" style="62" customWidth="1"/>
    <col min="4" max="4" width="15.140625" style="62" customWidth="1"/>
    <col min="5" max="5" width="13.5703125" style="211" customWidth="1"/>
    <col min="6" max="6" width="50.7109375" style="58" customWidth="1"/>
    <col min="7" max="16384" width="9.140625" style="58"/>
  </cols>
  <sheetData>
    <row r="1" spans="1:10" ht="8.25" customHeight="1">
      <c r="A1" s="223"/>
      <c r="B1" s="223"/>
      <c r="C1" s="223"/>
      <c r="D1" s="223"/>
      <c r="E1" s="224"/>
      <c r="F1" s="225"/>
      <c r="G1" s="225"/>
      <c r="H1" s="225"/>
      <c r="I1" s="225"/>
      <c r="J1" s="225"/>
    </row>
    <row r="2" spans="1:10" ht="25.5" customHeight="1">
      <c r="A2" s="85" t="s">
        <v>201</v>
      </c>
      <c r="B2" s="85" t="s">
        <v>202</v>
      </c>
      <c r="C2" s="85" t="s">
        <v>91</v>
      </c>
      <c r="D2" s="85" t="s">
        <v>87</v>
      </c>
      <c r="E2" s="212" t="s">
        <v>203</v>
      </c>
      <c r="F2" s="212" t="s">
        <v>204</v>
      </c>
      <c r="G2" s="225"/>
      <c r="H2" s="225"/>
      <c r="I2" s="225"/>
      <c r="J2" s="225"/>
    </row>
    <row r="3" spans="1:10" ht="66.75" customHeight="1">
      <c r="A3" s="59" t="s">
        <v>205</v>
      </c>
      <c r="B3" s="59" t="s">
        <v>206</v>
      </c>
      <c r="C3" s="59" t="s">
        <v>207</v>
      </c>
      <c r="D3" s="59" t="s">
        <v>208</v>
      </c>
      <c r="E3" s="57" t="s">
        <v>112</v>
      </c>
      <c r="F3" s="59" t="s">
        <v>209</v>
      </c>
      <c r="G3" s="225"/>
      <c r="H3" s="225"/>
      <c r="I3" s="225"/>
      <c r="J3" s="225"/>
    </row>
    <row r="4" spans="1:10" ht="55.5" customHeight="1">
      <c r="A4" s="59" t="s">
        <v>210</v>
      </c>
      <c r="B4" s="59" t="s">
        <v>211</v>
      </c>
      <c r="C4" s="59" t="s">
        <v>212</v>
      </c>
      <c r="D4" s="59" t="s">
        <v>208</v>
      </c>
      <c r="E4" s="57" t="s">
        <v>112</v>
      </c>
      <c r="F4" s="59" t="s">
        <v>213</v>
      </c>
      <c r="G4" s="225"/>
      <c r="H4" s="225"/>
      <c r="I4" s="225"/>
      <c r="J4" s="225"/>
    </row>
    <row r="5" spans="1:10" ht="55.5" customHeight="1">
      <c r="A5" s="59" t="s">
        <v>214</v>
      </c>
      <c r="B5" s="59" t="s">
        <v>215</v>
      </c>
      <c r="C5" s="59" t="s">
        <v>212</v>
      </c>
      <c r="D5" s="59" t="s">
        <v>216</v>
      </c>
      <c r="E5" s="57" t="s">
        <v>112</v>
      </c>
      <c r="F5" s="59"/>
      <c r="G5" s="225"/>
      <c r="H5" s="225"/>
      <c r="I5" s="225"/>
      <c r="J5" s="225"/>
    </row>
    <row r="6" spans="1:10" ht="50.25" customHeight="1">
      <c r="A6" s="59" t="s">
        <v>217</v>
      </c>
      <c r="B6" s="59" t="s">
        <v>215</v>
      </c>
      <c r="C6" s="59" t="s">
        <v>212</v>
      </c>
      <c r="D6" s="59" t="s">
        <v>216</v>
      </c>
      <c r="E6" s="57" t="s">
        <v>112</v>
      </c>
      <c r="F6" s="59" t="s">
        <v>214</v>
      </c>
      <c r="G6" s="225"/>
      <c r="H6" s="225"/>
      <c r="I6" s="225"/>
      <c r="J6" s="225"/>
    </row>
    <row r="7" spans="1:10" ht="52.5" customHeight="1">
      <c r="A7" s="59" t="s">
        <v>218</v>
      </c>
      <c r="B7" s="59" t="s">
        <v>211</v>
      </c>
      <c r="C7" s="59" t="s">
        <v>212</v>
      </c>
      <c r="D7" s="59" t="s">
        <v>208</v>
      </c>
      <c r="E7" s="57" t="s">
        <v>112</v>
      </c>
      <c r="F7" s="59"/>
      <c r="G7" s="225"/>
      <c r="H7" s="225"/>
      <c r="I7" s="225"/>
      <c r="J7" s="225"/>
    </row>
    <row r="8" spans="1:10" ht="52.5" customHeight="1">
      <c r="A8" s="59" t="s">
        <v>219</v>
      </c>
      <c r="B8" s="59" t="s">
        <v>211</v>
      </c>
      <c r="C8" s="59" t="s">
        <v>212</v>
      </c>
      <c r="D8" s="59" t="s">
        <v>208</v>
      </c>
      <c r="E8" s="57" t="s">
        <v>112</v>
      </c>
      <c r="F8" s="59"/>
      <c r="G8" s="225"/>
      <c r="H8" s="225"/>
      <c r="I8" s="225"/>
      <c r="J8" s="225"/>
    </row>
    <row r="9" spans="1:10" ht="52.5" customHeight="1">
      <c r="A9" s="59" t="s">
        <v>220</v>
      </c>
      <c r="B9" s="59" t="s">
        <v>221</v>
      </c>
      <c r="C9" s="59" t="s">
        <v>212</v>
      </c>
      <c r="D9" s="59" t="s">
        <v>216</v>
      </c>
      <c r="E9" s="57" t="s">
        <v>112</v>
      </c>
      <c r="F9" s="59"/>
      <c r="G9" s="225"/>
      <c r="H9" s="225"/>
      <c r="I9" s="225"/>
      <c r="J9" s="225"/>
    </row>
    <row r="10" spans="1:10" ht="51" customHeight="1">
      <c r="A10" s="59" t="s">
        <v>222</v>
      </c>
      <c r="B10" s="59" t="s">
        <v>221</v>
      </c>
      <c r="C10" s="59" t="s">
        <v>212</v>
      </c>
      <c r="D10" s="59" t="s">
        <v>216</v>
      </c>
      <c r="E10" s="57" t="s">
        <v>112</v>
      </c>
      <c r="F10" s="59"/>
      <c r="G10" s="225"/>
      <c r="H10" s="225"/>
      <c r="I10" s="225"/>
      <c r="J10" s="225"/>
    </row>
    <row r="11" spans="1:10" ht="51" customHeight="1">
      <c r="A11" s="59" t="s">
        <v>223</v>
      </c>
      <c r="B11" s="59" t="s">
        <v>211</v>
      </c>
      <c r="C11" s="59" t="s">
        <v>212</v>
      </c>
      <c r="D11" s="59" t="s">
        <v>208</v>
      </c>
      <c r="E11" s="57" t="s">
        <v>112</v>
      </c>
      <c r="F11" s="59" t="s">
        <v>224</v>
      </c>
      <c r="G11" s="225"/>
      <c r="H11" s="225"/>
      <c r="I11" s="225"/>
      <c r="J11" s="225"/>
    </row>
    <row r="12" spans="1:10" ht="54" customHeight="1">
      <c r="A12" s="59" t="s">
        <v>225</v>
      </c>
      <c r="B12" s="59" t="s">
        <v>211</v>
      </c>
      <c r="C12" s="59" t="s">
        <v>212</v>
      </c>
      <c r="D12" s="59" t="s">
        <v>208</v>
      </c>
      <c r="E12" s="57" t="s">
        <v>112</v>
      </c>
      <c r="F12" s="59"/>
      <c r="G12" s="225"/>
      <c r="H12" s="225"/>
      <c r="I12" s="225"/>
      <c r="J12" s="225"/>
    </row>
    <row r="13" spans="1:10" ht="54" customHeight="1">
      <c r="A13" s="59" t="s">
        <v>226</v>
      </c>
      <c r="B13" s="59" t="s">
        <v>211</v>
      </c>
      <c r="C13" s="59" t="s">
        <v>212</v>
      </c>
      <c r="D13" s="59" t="s">
        <v>208</v>
      </c>
      <c r="E13" s="57" t="s">
        <v>112</v>
      </c>
      <c r="F13" s="59" t="s">
        <v>224</v>
      </c>
      <c r="G13" s="225"/>
      <c r="H13" s="225"/>
      <c r="I13" s="225"/>
      <c r="J13" s="225"/>
    </row>
    <row r="14" spans="1:10" ht="54" customHeight="1">
      <c r="A14" s="59" t="s">
        <v>227</v>
      </c>
      <c r="B14" s="59" t="s">
        <v>211</v>
      </c>
      <c r="C14" s="59" t="s">
        <v>212</v>
      </c>
      <c r="D14" s="59" t="s">
        <v>208</v>
      </c>
      <c r="E14" s="57" t="s">
        <v>112</v>
      </c>
      <c r="F14" s="59"/>
      <c r="G14" s="225"/>
      <c r="H14" s="225"/>
      <c r="I14" s="225"/>
      <c r="J14" s="225"/>
    </row>
    <row r="15" spans="1:10" ht="83.25" customHeight="1">
      <c r="A15" s="59" t="s">
        <v>228</v>
      </c>
      <c r="B15" s="59" t="s">
        <v>229</v>
      </c>
      <c r="C15" s="59" t="s">
        <v>230</v>
      </c>
      <c r="D15" s="59" t="s">
        <v>216</v>
      </c>
      <c r="E15" s="57" t="s">
        <v>112</v>
      </c>
      <c r="F15" s="59" t="s">
        <v>231</v>
      </c>
      <c r="G15" s="225"/>
      <c r="H15" s="225"/>
      <c r="I15" s="225"/>
      <c r="J15" s="225"/>
    </row>
    <row r="16" spans="1:10" ht="51" customHeight="1">
      <c r="A16" s="59" t="s">
        <v>232</v>
      </c>
      <c r="B16" s="59" t="s">
        <v>229</v>
      </c>
      <c r="C16" s="59" t="s">
        <v>230</v>
      </c>
      <c r="D16" s="59" t="s">
        <v>216</v>
      </c>
      <c r="E16" s="57" t="s">
        <v>112</v>
      </c>
      <c r="F16" s="59" t="s">
        <v>231</v>
      </c>
      <c r="G16" s="225"/>
      <c r="H16" s="225"/>
      <c r="I16" s="225"/>
      <c r="J16" s="225"/>
    </row>
    <row r="17" spans="1:10" ht="60" customHeight="1">
      <c r="A17" s="59" t="s">
        <v>233</v>
      </c>
      <c r="B17" s="59" t="s">
        <v>229</v>
      </c>
      <c r="C17" s="59" t="s">
        <v>230</v>
      </c>
      <c r="D17" s="59" t="s">
        <v>216</v>
      </c>
      <c r="E17" s="57" t="s">
        <v>112</v>
      </c>
      <c r="F17" s="59" t="s">
        <v>231</v>
      </c>
      <c r="G17" s="225"/>
      <c r="H17" s="225"/>
      <c r="I17" s="225"/>
      <c r="J17" s="225"/>
    </row>
    <row r="18" spans="1:10" ht="60" customHeight="1">
      <c r="A18" s="59" t="s">
        <v>234</v>
      </c>
      <c r="B18" s="59" t="s">
        <v>229</v>
      </c>
      <c r="C18" s="59" t="s">
        <v>235</v>
      </c>
      <c r="D18" s="59" t="s">
        <v>216</v>
      </c>
      <c r="E18" s="57" t="s">
        <v>112</v>
      </c>
      <c r="F18" s="59"/>
      <c r="G18" s="225"/>
      <c r="H18" s="225"/>
      <c r="I18" s="225"/>
      <c r="J18" s="225"/>
    </row>
    <row r="19" spans="1:10" ht="63" customHeight="1">
      <c r="A19" s="59" t="s">
        <v>236</v>
      </c>
      <c r="B19" s="59" t="s">
        <v>229</v>
      </c>
      <c r="C19" s="59" t="s">
        <v>230</v>
      </c>
      <c r="D19" s="59" t="s">
        <v>216</v>
      </c>
      <c r="E19" s="57" t="s">
        <v>112</v>
      </c>
      <c r="F19" s="59" t="s">
        <v>231</v>
      </c>
      <c r="G19" s="225"/>
      <c r="H19" s="225"/>
      <c r="I19" s="225"/>
      <c r="J19" s="225"/>
    </row>
    <row r="20" spans="1:10" ht="63" customHeight="1">
      <c r="A20" s="59" t="s">
        <v>237</v>
      </c>
      <c r="B20" s="59" t="s">
        <v>229</v>
      </c>
      <c r="C20" s="59" t="s">
        <v>230</v>
      </c>
      <c r="D20" s="59" t="s">
        <v>216</v>
      </c>
      <c r="E20" s="57" t="s">
        <v>112</v>
      </c>
      <c r="F20" s="59" t="s">
        <v>231</v>
      </c>
      <c r="G20" s="225"/>
      <c r="H20" s="225"/>
      <c r="I20" s="225"/>
      <c r="J20" s="225"/>
    </row>
    <row r="21" spans="1:10" ht="78" customHeight="1">
      <c r="A21" s="59" t="s">
        <v>238</v>
      </c>
      <c r="B21" s="59" t="s">
        <v>229</v>
      </c>
      <c r="C21" s="59" t="s">
        <v>230</v>
      </c>
      <c r="D21" s="59" t="s">
        <v>216</v>
      </c>
      <c r="E21" s="57" t="s">
        <v>112</v>
      </c>
      <c r="F21" s="59" t="s">
        <v>231</v>
      </c>
      <c r="G21" s="225"/>
      <c r="H21" s="225"/>
      <c r="I21" s="225"/>
      <c r="J21" s="225"/>
    </row>
    <row r="22" spans="1:10" ht="96.75" customHeight="1">
      <c r="A22" s="59" t="s">
        <v>239</v>
      </c>
      <c r="B22" s="59" t="s">
        <v>240</v>
      </c>
      <c r="C22" s="59" t="s">
        <v>241</v>
      </c>
      <c r="D22" s="59" t="s">
        <v>208</v>
      </c>
      <c r="E22" s="57" t="s">
        <v>112</v>
      </c>
      <c r="F22" s="59"/>
      <c r="G22" s="225"/>
      <c r="H22" s="225"/>
      <c r="I22" s="225"/>
      <c r="J22" s="225"/>
    </row>
    <row r="23" spans="1:10" ht="96.75" customHeight="1">
      <c r="A23" s="59" t="s">
        <v>242</v>
      </c>
      <c r="B23" s="59" t="s">
        <v>229</v>
      </c>
      <c r="C23" s="59" t="s">
        <v>230</v>
      </c>
      <c r="D23" s="59" t="s">
        <v>216</v>
      </c>
      <c r="E23" s="57" t="s">
        <v>112</v>
      </c>
      <c r="F23" s="59" t="s">
        <v>243</v>
      </c>
      <c r="G23" s="225"/>
      <c r="H23" s="225"/>
      <c r="I23" s="225"/>
      <c r="J23" s="225"/>
    </row>
    <row r="24" spans="1:10" ht="96.75" customHeight="1">
      <c r="A24" s="59" t="s">
        <v>244</v>
      </c>
      <c r="B24" s="59" t="s">
        <v>229</v>
      </c>
      <c r="C24" s="59" t="s">
        <v>230</v>
      </c>
      <c r="D24" s="59" t="s">
        <v>216</v>
      </c>
      <c r="E24" s="57" t="s">
        <v>112</v>
      </c>
      <c r="F24" s="59" t="s">
        <v>243</v>
      </c>
      <c r="G24" s="225"/>
      <c r="H24" s="225"/>
      <c r="I24" s="225"/>
      <c r="J24" s="225"/>
    </row>
    <row r="25" spans="1:10" ht="78" customHeight="1">
      <c r="A25" s="59" t="s">
        <v>245</v>
      </c>
      <c r="B25" s="59" t="s">
        <v>229</v>
      </c>
      <c r="C25" s="59" t="s">
        <v>230</v>
      </c>
      <c r="D25" s="59" t="s">
        <v>208</v>
      </c>
      <c r="E25" s="57" t="s">
        <v>112</v>
      </c>
      <c r="F25" s="59"/>
      <c r="G25" s="225"/>
      <c r="H25" s="225"/>
      <c r="I25" s="225"/>
      <c r="J25" s="225"/>
    </row>
    <row r="26" spans="1:10" ht="50.25" customHeight="1">
      <c r="A26" s="59" t="s">
        <v>246</v>
      </c>
      <c r="B26" s="59" t="s">
        <v>229</v>
      </c>
      <c r="C26" s="59" t="s">
        <v>230</v>
      </c>
      <c r="D26" s="59" t="s">
        <v>208</v>
      </c>
      <c r="E26" s="57" t="s">
        <v>112</v>
      </c>
      <c r="F26" s="59" t="s">
        <v>247</v>
      </c>
      <c r="G26" s="225"/>
      <c r="H26" s="225"/>
      <c r="I26" s="225"/>
      <c r="J26" s="225"/>
    </row>
    <row r="27" spans="1:10" ht="84.75" customHeight="1">
      <c r="A27" s="59" t="s">
        <v>248</v>
      </c>
      <c r="B27" s="59" t="s">
        <v>249</v>
      </c>
      <c r="C27" s="59" t="s">
        <v>250</v>
      </c>
      <c r="D27" s="59" t="s">
        <v>216</v>
      </c>
      <c r="E27" s="57" t="s">
        <v>112</v>
      </c>
      <c r="F27" s="59"/>
      <c r="G27" s="225"/>
      <c r="H27" s="225"/>
      <c r="I27" s="225"/>
      <c r="J27" s="225"/>
    </row>
    <row r="28" spans="1:10" ht="78.75">
      <c r="A28" s="59" t="s">
        <v>251</v>
      </c>
      <c r="B28" s="59" t="s">
        <v>249</v>
      </c>
      <c r="C28" s="59" t="s">
        <v>250</v>
      </c>
      <c r="D28" s="59" t="s">
        <v>216</v>
      </c>
      <c r="E28" s="57" t="s">
        <v>112</v>
      </c>
      <c r="F28" s="59" t="s">
        <v>252</v>
      </c>
      <c r="G28" s="225"/>
      <c r="H28" s="225"/>
      <c r="I28" s="225"/>
      <c r="J28" s="225"/>
    </row>
    <row r="29" spans="1:10" ht="78.75">
      <c r="A29" s="59" t="s">
        <v>253</v>
      </c>
      <c r="B29" s="59" t="s">
        <v>249</v>
      </c>
      <c r="C29" s="59" t="s">
        <v>250</v>
      </c>
      <c r="D29" s="59" t="s">
        <v>208</v>
      </c>
      <c r="E29" s="57" t="s">
        <v>112</v>
      </c>
      <c r="F29" s="59" t="s">
        <v>252</v>
      </c>
      <c r="G29" s="225"/>
      <c r="H29" s="225"/>
      <c r="I29" s="225"/>
      <c r="J29" s="225"/>
    </row>
    <row r="30" spans="1:10" ht="78.75">
      <c r="A30" s="59" t="s">
        <v>254</v>
      </c>
      <c r="B30" s="59" t="s">
        <v>249</v>
      </c>
      <c r="C30" s="59" t="s">
        <v>250</v>
      </c>
      <c r="D30" s="59" t="s">
        <v>216</v>
      </c>
      <c r="E30" s="57" t="s">
        <v>112</v>
      </c>
      <c r="F30" s="59" t="s">
        <v>252</v>
      </c>
      <c r="G30" s="225"/>
      <c r="H30" s="225"/>
      <c r="I30" s="225"/>
      <c r="J30" s="225"/>
    </row>
    <row r="31" spans="1:10" ht="78.75">
      <c r="A31" s="59" t="s">
        <v>255</v>
      </c>
      <c r="B31" s="59" t="s">
        <v>249</v>
      </c>
      <c r="C31" s="59" t="s">
        <v>250</v>
      </c>
      <c r="D31" s="59" t="s">
        <v>216</v>
      </c>
      <c r="E31" s="57" t="s">
        <v>112</v>
      </c>
      <c r="F31" s="59" t="s">
        <v>252</v>
      </c>
      <c r="G31" s="225"/>
      <c r="H31" s="225"/>
      <c r="I31" s="225"/>
      <c r="J31" s="225"/>
    </row>
    <row r="32" spans="1:10" ht="78.75">
      <c r="A32" s="59" t="s">
        <v>256</v>
      </c>
      <c r="B32" s="59" t="s">
        <v>249</v>
      </c>
      <c r="C32" s="59" t="s">
        <v>250</v>
      </c>
      <c r="D32" s="59" t="s">
        <v>216</v>
      </c>
      <c r="E32" s="57" t="s">
        <v>112</v>
      </c>
      <c r="F32" s="59" t="s">
        <v>252</v>
      </c>
      <c r="G32" s="225"/>
      <c r="H32" s="225"/>
      <c r="I32" s="225"/>
      <c r="J32" s="225"/>
    </row>
    <row r="33" spans="1:10" ht="45">
      <c r="A33" s="59" t="s">
        <v>257</v>
      </c>
      <c r="B33" s="59" t="s">
        <v>258</v>
      </c>
      <c r="C33" s="59" t="s">
        <v>259</v>
      </c>
      <c r="D33" s="59" t="s">
        <v>216</v>
      </c>
      <c r="E33" s="57" t="s">
        <v>112</v>
      </c>
      <c r="F33" s="59"/>
      <c r="G33" s="225"/>
      <c r="H33" s="225"/>
      <c r="I33" s="225"/>
      <c r="J33" s="225"/>
    </row>
    <row r="34" spans="1:10" ht="78.75">
      <c r="A34" s="59" t="s">
        <v>260</v>
      </c>
      <c r="B34" s="59" t="s">
        <v>229</v>
      </c>
      <c r="C34" s="59" t="s">
        <v>230</v>
      </c>
      <c r="D34" s="59" t="s">
        <v>216</v>
      </c>
      <c r="E34" s="57" t="s">
        <v>112</v>
      </c>
      <c r="F34" s="59" t="s">
        <v>231</v>
      </c>
      <c r="G34" s="225"/>
      <c r="H34" s="225"/>
      <c r="I34" s="225"/>
      <c r="J34" s="225"/>
    </row>
    <row r="35" spans="1:10" ht="78.75">
      <c r="A35" s="59" t="s">
        <v>261</v>
      </c>
      <c r="B35" s="59" t="s">
        <v>229</v>
      </c>
      <c r="C35" s="59" t="s">
        <v>230</v>
      </c>
      <c r="D35" s="59" t="s">
        <v>216</v>
      </c>
      <c r="E35" s="57" t="s">
        <v>112</v>
      </c>
      <c r="F35" s="59" t="s">
        <v>231</v>
      </c>
      <c r="G35" s="225"/>
      <c r="H35" s="225"/>
      <c r="I35" s="225"/>
      <c r="J35" s="225"/>
    </row>
    <row r="36" spans="1:10" ht="88.5" customHeight="1">
      <c r="A36" s="59" t="s">
        <v>262</v>
      </c>
      <c r="B36" s="59" t="s">
        <v>249</v>
      </c>
      <c r="C36" s="59" t="s">
        <v>250</v>
      </c>
      <c r="D36" s="59" t="s">
        <v>216</v>
      </c>
      <c r="E36" s="57" t="s">
        <v>112</v>
      </c>
      <c r="F36" s="59"/>
      <c r="G36" s="225"/>
      <c r="H36" s="225"/>
      <c r="I36" s="225"/>
      <c r="J36" s="225"/>
    </row>
    <row r="37" spans="1:10" ht="88.5" customHeight="1">
      <c r="A37" s="59" t="s">
        <v>263</v>
      </c>
      <c r="B37" s="59" t="s">
        <v>249</v>
      </c>
      <c r="C37" s="59" t="s">
        <v>250</v>
      </c>
      <c r="D37" s="59" t="s">
        <v>216</v>
      </c>
      <c r="E37" s="57" t="s">
        <v>112</v>
      </c>
      <c r="F37" s="59" t="s">
        <v>264</v>
      </c>
      <c r="G37" s="225"/>
      <c r="H37" s="225"/>
      <c r="I37" s="225"/>
      <c r="J37" s="225"/>
    </row>
    <row r="38" spans="1:10" ht="88.5" customHeight="1">
      <c r="A38" s="59" t="s">
        <v>265</v>
      </c>
      <c r="B38" s="59" t="s">
        <v>249</v>
      </c>
      <c r="C38" s="59" t="s">
        <v>250</v>
      </c>
      <c r="D38" s="59" t="s">
        <v>216</v>
      </c>
      <c r="E38" s="57" t="s">
        <v>112</v>
      </c>
      <c r="F38" s="59" t="s">
        <v>264</v>
      </c>
      <c r="G38" s="225"/>
      <c r="H38" s="225"/>
      <c r="I38" s="225"/>
      <c r="J38" s="225"/>
    </row>
    <row r="39" spans="1:10" ht="87.75" customHeight="1">
      <c r="A39" s="59" t="s">
        <v>266</v>
      </c>
      <c r="B39" s="59" t="s">
        <v>249</v>
      </c>
      <c r="C39" s="59" t="s">
        <v>250</v>
      </c>
      <c r="D39" s="59" t="s">
        <v>216</v>
      </c>
      <c r="E39" s="57" t="s">
        <v>112</v>
      </c>
      <c r="F39" s="59"/>
      <c r="G39" s="225"/>
      <c r="H39" s="225"/>
      <c r="I39" s="225"/>
      <c r="J39" s="225"/>
    </row>
    <row r="40" spans="1:10" ht="87.75" customHeight="1">
      <c r="A40" s="59" t="s">
        <v>267</v>
      </c>
      <c r="B40" s="59" t="s">
        <v>249</v>
      </c>
      <c r="C40" s="59" t="s">
        <v>250</v>
      </c>
      <c r="D40" s="59" t="s">
        <v>208</v>
      </c>
      <c r="E40" s="57" t="s">
        <v>112</v>
      </c>
      <c r="F40" s="59"/>
      <c r="G40" s="225"/>
      <c r="H40" s="225"/>
      <c r="I40" s="225"/>
      <c r="J40" s="225"/>
    </row>
    <row r="41" spans="1:10" ht="87" customHeight="1">
      <c r="A41" s="59" t="s">
        <v>268</v>
      </c>
      <c r="B41" s="59" t="s">
        <v>249</v>
      </c>
      <c r="C41" s="59" t="s">
        <v>250</v>
      </c>
      <c r="D41" s="59" t="s">
        <v>216</v>
      </c>
      <c r="E41" s="57" t="s">
        <v>112</v>
      </c>
      <c r="F41" s="59" t="s">
        <v>269</v>
      </c>
      <c r="G41" s="225"/>
      <c r="H41" s="225"/>
      <c r="I41" s="225"/>
      <c r="J41" s="225"/>
    </row>
    <row r="42" spans="1:10" ht="39.75" customHeight="1">
      <c r="A42" s="59" t="s">
        <v>270</v>
      </c>
      <c r="B42" s="59" t="s">
        <v>271</v>
      </c>
      <c r="C42" s="59" t="s">
        <v>272</v>
      </c>
      <c r="D42" s="59" t="s">
        <v>216</v>
      </c>
      <c r="E42" s="57" t="s">
        <v>112</v>
      </c>
      <c r="F42" s="59"/>
      <c r="G42" s="225"/>
      <c r="H42" s="225"/>
      <c r="I42" s="225"/>
      <c r="J42" s="225"/>
    </row>
    <row r="43" spans="1:10" ht="39.75" customHeight="1">
      <c r="A43" s="59" t="s">
        <v>273</v>
      </c>
      <c r="B43" s="59" t="s">
        <v>271</v>
      </c>
      <c r="C43" s="59" t="s">
        <v>272</v>
      </c>
      <c r="D43" s="59" t="s">
        <v>216</v>
      </c>
      <c r="E43" s="57" t="s">
        <v>112</v>
      </c>
      <c r="F43" s="59" t="s">
        <v>274</v>
      </c>
      <c r="G43" s="225"/>
      <c r="H43" s="225"/>
      <c r="I43" s="225"/>
      <c r="J43" s="225"/>
    </row>
    <row r="44" spans="1:10" ht="47.25" customHeight="1">
      <c r="A44" s="59" t="s">
        <v>275</v>
      </c>
      <c r="B44" s="59" t="s">
        <v>271</v>
      </c>
      <c r="C44" s="59" t="s">
        <v>272</v>
      </c>
      <c r="D44" s="59" t="s">
        <v>216</v>
      </c>
      <c r="E44" s="57" t="s">
        <v>112</v>
      </c>
      <c r="F44" s="59" t="s">
        <v>274</v>
      </c>
      <c r="G44" s="225"/>
      <c r="H44" s="225"/>
      <c r="I44" s="225"/>
      <c r="J44" s="225"/>
    </row>
    <row r="45" spans="1:10" ht="39.75" customHeight="1">
      <c r="A45" s="59" t="s">
        <v>276</v>
      </c>
      <c r="B45" s="59" t="s">
        <v>271</v>
      </c>
      <c r="C45" s="59" t="s">
        <v>272</v>
      </c>
      <c r="D45" s="59" t="s">
        <v>216</v>
      </c>
      <c r="E45" s="57" t="s">
        <v>112</v>
      </c>
      <c r="F45" s="59" t="s">
        <v>274</v>
      </c>
      <c r="G45" s="225"/>
      <c r="H45" s="225"/>
      <c r="I45" s="225"/>
      <c r="J45" s="225"/>
    </row>
    <row r="46" spans="1:10" ht="48.75" customHeight="1">
      <c r="A46" s="59" t="s">
        <v>277</v>
      </c>
      <c r="B46" s="59" t="s">
        <v>271</v>
      </c>
      <c r="C46" s="59" t="s">
        <v>278</v>
      </c>
      <c r="D46" s="59" t="s">
        <v>216</v>
      </c>
      <c r="E46" s="57" t="s">
        <v>112</v>
      </c>
      <c r="F46" s="59"/>
      <c r="G46" s="225"/>
      <c r="H46" s="225"/>
      <c r="I46" s="225"/>
      <c r="J46" s="225"/>
    </row>
    <row r="47" spans="1:10" ht="39.75" customHeight="1">
      <c r="A47" s="59" t="s">
        <v>279</v>
      </c>
      <c r="B47" s="59" t="s">
        <v>271</v>
      </c>
      <c r="C47" s="59" t="s">
        <v>272</v>
      </c>
      <c r="D47" s="59" t="s">
        <v>208</v>
      </c>
      <c r="E47" s="57" t="s">
        <v>112</v>
      </c>
      <c r="F47" s="59"/>
      <c r="G47" s="225"/>
      <c r="H47" s="225"/>
      <c r="I47" s="225"/>
      <c r="J47" s="225"/>
    </row>
    <row r="48" spans="1:10" ht="39.75" customHeight="1">
      <c r="A48" s="59" t="s">
        <v>280</v>
      </c>
      <c r="B48" s="59" t="s">
        <v>271</v>
      </c>
      <c r="C48" s="59" t="s">
        <v>272</v>
      </c>
      <c r="D48" s="59" t="s">
        <v>208</v>
      </c>
      <c r="E48" s="57" t="s">
        <v>112</v>
      </c>
      <c r="F48" s="59" t="s">
        <v>281</v>
      </c>
      <c r="G48" s="225"/>
      <c r="H48" s="225"/>
      <c r="I48" s="225"/>
      <c r="J48" s="225"/>
    </row>
    <row r="49" spans="1:10" ht="39.75" customHeight="1">
      <c r="A49" s="59" t="s">
        <v>282</v>
      </c>
      <c r="B49" s="59" t="s">
        <v>271</v>
      </c>
      <c r="C49" s="59" t="s">
        <v>272</v>
      </c>
      <c r="D49" s="59" t="s">
        <v>208</v>
      </c>
      <c r="E49" s="57" t="s">
        <v>112</v>
      </c>
      <c r="F49" s="59" t="s">
        <v>281</v>
      </c>
      <c r="G49" s="225"/>
      <c r="H49" s="225"/>
      <c r="I49" s="225"/>
      <c r="J49" s="225"/>
    </row>
    <row r="50" spans="1:10" ht="56.25" customHeight="1">
      <c r="A50" s="59" t="s">
        <v>283</v>
      </c>
      <c r="B50" s="59" t="s">
        <v>271</v>
      </c>
      <c r="C50" s="59" t="s">
        <v>272</v>
      </c>
      <c r="D50" s="59" t="s">
        <v>208</v>
      </c>
      <c r="E50" s="57" t="s">
        <v>112</v>
      </c>
      <c r="F50" s="59" t="s">
        <v>224</v>
      </c>
      <c r="G50" s="225"/>
      <c r="H50" s="225"/>
      <c r="I50" s="225"/>
      <c r="J50" s="225"/>
    </row>
    <row r="51" spans="1:10" ht="56.25" customHeight="1">
      <c r="A51" s="59" t="s">
        <v>284</v>
      </c>
      <c r="B51" s="59" t="s">
        <v>271</v>
      </c>
      <c r="C51" s="59" t="s">
        <v>272</v>
      </c>
      <c r="D51" s="59" t="s">
        <v>208</v>
      </c>
      <c r="E51" s="57" t="s">
        <v>112</v>
      </c>
      <c r="F51" s="59" t="s">
        <v>224</v>
      </c>
      <c r="G51" s="225"/>
      <c r="H51" s="225"/>
      <c r="I51" s="225"/>
      <c r="J51" s="225"/>
    </row>
    <row r="52" spans="1:10" ht="39.75" customHeight="1">
      <c r="A52" s="59" t="s">
        <v>285</v>
      </c>
      <c r="B52" s="59" t="s">
        <v>271</v>
      </c>
      <c r="C52" s="59" t="s">
        <v>272</v>
      </c>
      <c r="D52" s="59" t="s">
        <v>208</v>
      </c>
      <c r="E52" s="57" t="s">
        <v>112</v>
      </c>
      <c r="F52" s="59" t="s">
        <v>224</v>
      </c>
      <c r="G52" s="225"/>
      <c r="H52" s="225"/>
      <c r="I52" s="225"/>
      <c r="J52" s="225"/>
    </row>
    <row r="53" spans="1:10" ht="53.25" customHeight="1">
      <c r="A53" s="59" t="s">
        <v>286</v>
      </c>
      <c r="B53" s="59" t="s">
        <v>271</v>
      </c>
      <c r="C53" s="59" t="s">
        <v>272</v>
      </c>
      <c r="D53" s="59" t="s">
        <v>208</v>
      </c>
      <c r="E53" s="57" t="s">
        <v>112</v>
      </c>
      <c r="F53" s="59" t="s">
        <v>224</v>
      </c>
      <c r="G53" s="225"/>
      <c r="H53" s="225"/>
      <c r="I53" s="225"/>
      <c r="J53" s="225"/>
    </row>
    <row r="54" spans="1:10" ht="39" customHeight="1">
      <c r="A54" s="59" t="s">
        <v>287</v>
      </c>
      <c r="B54" s="59" t="s">
        <v>271</v>
      </c>
      <c r="C54" s="59" t="s">
        <v>272</v>
      </c>
      <c r="D54" s="59" t="s">
        <v>216</v>
      </c>
      <c r="E54" s="57" t="s">
        <v>112</v>
      </c>
      <c r="F54" s="59" t="s">
        <v>243</v>
      </c>
      <c r="G54" s="225"/>
      <c r="H54" s="225"/>
      <c r="I54" s="225"/>
      <c r="J54" s="225"/>
    </row>
    <row r="55" spans="1:10" ht="39" customHeight="1">
      <c r="A55" s="59" t="s">
        <v>288</v>
      </c>
      <c r="B55" s="59" t="s">
        <v>271</v>
      </c>
      <c r="C55" s="59" t="s">
        <v>272</v>
      </c>
      <c r="D55" s="59" t="s">
        <v>216</v>
      </c>
      <c r="E55" s="57" t="s">
        <v>112</v>
      </c>
      <c r="F55" s="59" t="s">
        <v>243</v>
      </c>
      <c r="G55" s="225"/>
      <c r="H55" s="225"/>
      <c r="I55" s="225"/>
      <c r="J55" s="225"/>
    </row>
    <row r="56" spans="1:10" ht="39" customHeight="1">
      <c r="A56" s="59" t="s">
        <v>289</v>
      </c>
      <c r="B56" s="59" t="s">
        <v>271</v>
      </c>
      <c r="C56" s="59" t="s">
        <v>272</v>
      </c>
      <c r="D56" s="59" t="s">
        <v>216</v>
      </c>
      <c r="E56" s="57" t="s">
        <v>112</v>
      </c>
      <c r="F56" s="59" t="s">
        <v>243</v>
      </c>
      <c r="G56" s="225"/>
      <c r="H56" s="225"/>
      <c r="I56" s="225"/>
      <c r="J56" s="225"/>
    </row>
    <row r="57" spans="1:10" ht="53.25" customHeight="1">
      <c r="A57" s="59" t="s">
        <v>290</v>
      </c>
      <c r="B57" s="59" t="s">
        <v>271</v>
      </c>
      <c r="C57" s="59" t="s">
        <v>272</v>
      </c>
      <c r="D57" s="59" t="s">
        <v>216</v>
      </c>
      <c r="E57" s="57" t="s">
        <v>112</v>
      </c>
      <c r="F57" s="59" t="s">
        <v>243</v>
      </c>
      <c r="G57" s="225"/>
      <c r="H57" s="225"/>
      <c r="I57" s="225"/>
      <c r="J57" s="225"/>
    </row>
    <row r="58" spans="1:10" ht="53.25" customHeight="1">
      <c r="A58" s="59" t="s">
        <v>291</v>
      </c>
      <c r="B58" s="59" t="s">
        <v>271</v>
      </c>
      <c r="C58" s="59" t="s">
        <v>272</v>
      </c>
      <c r="D58" s="59" t="s">
        <v>216</v>
      </c>
      <c r="E58" s="57" t="s">
        <v>112</v>
      </c>
      <c r="F58" s="59" t="s">
        <v>243</v>
      </c>
      <c r="G58" s="225"/>
      <c r="H58" s="225"/>
      <c r="I58" s="225"/>
      <c r="J58" s="225"/>
    </row>
    <row r="59" spans="1:10" ht="53.25" customHeight="1">
      <c r="A59" s="59" t="s">
        <v>292</v>
      </c>
      <c r="B59" s="59" t="s">
        <v>271</v>
      </c>
      <c r="C59" s="59" t="s">
        <v>272</v>
      </c>
      <c r="D59" s="59" t="s">
        <v>216</v>
      </c>
      <c r="E59" s="57" t="s">
        <v>112</v>
      </c>
      <c r="F59" s="59" t="s">
        <v>293</v>
      </c>
      <c r="G59" s="225"/>
      <c r="H59" s="225"/>
      <c r="I59" s="225"/>
      <c r="J59" s="225"/>
    </row>
    <row r="60" spans="1:10" ht="53.25" customHeight="1">
      <c r="A60" s="59" t="s">
        <v>294</v>
      </c>
      <c r="B60" s="59" t="s">
        <v>271</v>
      </c>
      <c r="C60" s="59" t="s">
        <v>272</v>
      </c>
      <c r="D60" s="59" t="s">
        <v>216</v>
      </c>
      <c r="E60" s="57" t="s">
        <v>112</v>
      </c>
      <c r="F60" s="59" t="s">
        <v>243</v>
      </c>
      <c r="G60" s="225"/>
      <c r="H60" s="225"/>
      <c r="I60" s="225"/>
      <c r="J60" s="225"/>
    </row>
    <row r="61" spans="1:10" ht="53.25" customHeight="1">
      <c r="A61" s="59" t="s">
        <v>295</v>
      </c>
      <c r="B61" s="59" t="s">
        <v>271</v>
      </c>
      <c r="C61" s="59" t="s">
        <v>272</v>
      </c>
      <c r="D61" s="59" t="s">
        <v>216</v>
      </c>
      <c r="E61" s="57" t="s">
        <v>112</v>
      </c>
      <c r="F61" s="59" t="s">
        <v>243</v>
      </c>
      <c r="G61" s="225"/>
      <c r="H61" s="225"/>
      <c r="I61" s="225"/>
      <c r="J61" s="225"/>
    </row>
    <row r="62" spans="1:10" ht="53.25" customHeight="1">
      <c r="A62" s="59" t="s">
        <v>296</v>
      </c>
      <c r="B62" s="59" t="s">
        <v>271</v>
      </c>
      <c r="C62" s="59" t="s">
        <v>272</v>
      </c>
      <c r="D62" s="59" t="s">
        <v>216</v>
      </c>
      <c r="E62" s="57" t="s">
        <v>112</v>
      </c>
      <c r="F62" s="59" t="s">
        <v>293</v>
      </c>
      <c r="G62" s="225"/>
      <c r="H62" s="225"/>
      <c r="I62" s="225"/>
      <c r="J62" s="225"/>
    </row>
    <row r="63" spans="1:10" ht="53.25" customHeight="1">
      <c r="A63" s="59" t="s">
        <v>297</v>
      </c>
      <c r="B63" s="59" t="s">
        <v>271</v>
      </c>
      <c r="C63" s="59" t="s">
        <v>272</v>
      </c>
      <c r="D63" s="59" t="s">
        <v>216</v>
      </c>
      <c r="E63" s="57" t="s">
        <v>112</v>
      </c>
      <c r="F63" s="59" t="s">
        <v>243</v>
      </c>
      <c r="G63" s="225"/>
      <c r="H63" s="225"/>
      <c r="I63" s="225"/>
      <c r="J63" s="225"/>
    </row>
    <row r="64" spans="1:10" ht="53.25" customHeight="1">
      <c r="A64" s="59" t="s">
        <v>298</v>
      </c>
      <c r="B64" s="59" t="s">
        <v>271</v>
      </c>
      <c r="C64" s="59" t="s">
        <v>272</v>
      </c>
      <c r="D64" s="59" t="s">
        <v>216</v>
      </c>
      <c r="E64" s="57" t="s">
        <v>112</v>
      </c>
      <c r="F64" s="59" t="s">
        <v>243</v>
      </c>
      <c r="G64" s="225"/>
      <c r="H64" s="225"/>
      <c r="I64" s="225"/>
      <c r="J64" s="225"/>
    </row>
    <row r="65" spans="1:10" ht="53.25" customHeight="1">
      <c r="A65" s="59" t="s">
        <v>299</v>
      </c>
      <c r="B65" s="59" t="s">
        <v>271</v>
      </c>
      <c r="C65" s="59" t="s">
        <v>272</v>
      </c>
      <c r="D65" s="59" t="s">
        <v>216</v>
      </c>
      <c r="E65" s="57" t="s">
        <v>112</v>
      </c>
      <c r="F65" s="59" t="s">
        <v>243</v>
      </c>
      <c r="G65" s="225"/>
      <c r="H65" s="225"/>
      <c r="I65" s="225"/>
      <c r="J65" s="225"/>
    </row>
    <row r="66" spans="1:10" ht="53.25" customHeight="1">
      <c r="A66" s="59" t="s">
        <v>141</v>
      </c>
      <c r="B66" s="59" t="s">
        <v>271</v>
      </c>
      <c r="C66" s="59" t="s">
        <v>272</v>
      </c>
      <c r="D66" s="59" t="s">
        <v>216</v>
      </c>
      <c r="E66" s="57" t="s">
        <v>112</v>
      </c>
      <c r="F66" s="59" t="s">
        <v>243</v>
      </c>
      <c r="G66" s="225"/>
      <c r="H66" s="225"/>
      <c r="I66" s="225"/>
      <c r="J66" s="225"/>
    </row>
    <row r="67" spans="1:10" ht="30" customHeight="1">
      <c r="A67" s="59" t="s">
        <v>300</v>
      </c>
      <c r="B67" s="59" t="s">
        <v>301</v>
      </c>
      <c r="C67" s="59" t="s">
        <v>302</v>
      </c>
      <c r="D67" s="59" t="s">
        <v>216</v>
      </c>
      <c r="E67" s="57" t="s">
        <v>112</v>
      </c>
      <c r="F67" s="59"/>
      <c r="G67" s="225"/>
      <c r="H67" s="225"/>
      <c r="I67" s="225"/>
      <c r="J67" s="225"/>
    </row>
    <row r="68" spans="1:10" ht="45.75" customHeight="1">
      <c r="A68" s="59" t="s">
        <v>303</v>
      </c>
      <c r="B68" s="59" t="s">
        <v>304</v>
      </c>
      <c r="C68" s="59" t="s">
        <v>305</v>
      </c>
      <c r="D68" s="59" t="s">
        <v>208</v>
      </c>
      <c r="E68" s="57" t="s">
        <v>112</v>
      </c>
      <c r="F68" s="59"/>
      <c r="G68" s="225"/>
      <c r="H68" s="225"/>
      <c r="I68" s="225"/>
      <c r="J68" s="225"/>
    </row>
    <row r="69" spans="1:10" ht="106.5" customHeight="1">
      <c r="A69" s="59" t="s">
        <v>306</v>
      </c>
      <c r="B69" s="59" t="s">
        <v>307</v>
      </c>
      <c r="C69" s="59" t="s">
        <v>308</v>
      </c>
      <c r="D69" s="59" t="s">
        <v>208</v>
      </c>
      <c r="E69" s="57" t="s">
        <v>112</v>
      </c>
      <c r="F69" s="59"/>
      <c r="G69" s="225"/>
      <c r="H69" s="225"/>
      <c r="I69" s="225"/>
      <c r="J69" s="225"/>
    </row>
    <row r="70" spans="1:10" ht="109.5" customHeight="1">
      <c r="A70" s="59" t="s">
        <v>309</v>
      </c>
      <c r="B70" s="59" t="s">
        <v>307</v>
      </c>
      <c r="C70" s="59" t="s">
        <v>308</v>
      </c>
      <c r="D70" s="59" t="s">
        <v>208</v>
      </c>
      <c r="E70" s="57" t="s">
        <v>112</v>
      </c>
      <c r="F70" s="59"/>
      <c r="G70" s="225"/>
      <c r="H70" s="225"/>
      <c r="I70" s="225"/>
      <c r="J70" s="225"/>
    </row>
    <row r="71" spans="1:10" ht="109.5" customHeight="1">
      <c r="A71" s="59" t="s">
        <v>310</v>
      </c>
      <c r="B71" s="59" t="s">
        <v>307</v>
      </c>
      <c r="C71" s="59" t="s">
        <v>308</v>
      </c>
      <c r="D71" s="59" t="s">
        <v>216</v>
      </c>
      <c r="E71" s="57" t="s">
        <v>112</v>
      </c>
      <c r="F71" s="59"/>
      <c r="G71" s="225"/>
      <c r="H71" s="225"/>
      <c r="I71" s="225"/>
      <c r="J71" s="225"/>
    </row>
    <row r="72" spans="1:10" ht="109.5" customHeight="1">
      <c r="A72" s="59" t="s">
        <v>311</v>
      </c>
      <c r="B72" s="59" t="s">
        <v>307</v>
      </c>
      <c r="C72" s="59" t="s">
        <v>308</v>
      </c>
      <c r="D72" s="59" t="s">
        <v>208</v>
      </c>
      <c r="E72" s="57" t="s">
        <v>112</v>
      </c>
      <c r="F72" s="59" t="s">
        <v>312</v>
      </c>
      <c r="G72" s="225"/>
      <c r="H72" s="225"/>
      <c r="I72" s="225"/>
      <c r="J72" s="225"/>
    </row>
    <row r="73" spans="1:10" ht="111" customHeight="1">
      <c r="A73" s="59" t="s">
        <v>313</v>
      </c>
      <c r="B73" s="59" t="s">
        <v>307</v>
      </c>
      <c r="C73" s="59" t="s">
        <v>308</v>
      </c>
      <c r="D73" s="59" t="s">
        <v>208</v>
      </c>
      <c r="E73" s="57" t="s">
        <v>112</v>
      </c>
      <c r="F73" s="59" t="s">
        <v>312</v>
      </c>
      <c r="G73" s="225"/>
      <c r="H73" s="225"/>
      <c r="I73" s="225"/>
      <c r="J73" s="225"/>
    </row>
    <row r="74" spans="1:10" ht="108.75" customHeight="1">
      <c r="A74" s="59" t="s">
        <v>314</v>
      </c>
      <c r="B74" s="59" t="s">
        <v>307</v>
      </c>
      <c r="C74" s="59" t="s">
        <v>308</v>
      </c>
      <c r="D74" s="59" t="s">
        <v>208</v>
      </c>
      <c r="E74" s="57" t="s">
        <v>112</v>
      </c>
      <c r="F74" s="59" t="s">
        <v>315</v>
      </c>
      <c r="G74" s="225"/>
      <c r="H74" s="225"/>
      <c r="I74" s="225"/>
      <c r="J74" s="225"/>
    </row>
    <row r="75" spans="1:10" ht="107.25" customHeight="1">
      <c r="A75" s="59" t="s">
        <v>316</v>
      </c>
      <c r="B75" s="59" t="s">
        <v>307</v>
      </c>
      <c r="C75" s="59" t="s">
        <v>308</v>
      </c>
      <c r="D75" s="59" t="s">
        <v>216</v>
      </c>
      <c r="E75" s="57" t="s">
        <v>112</v>
      </c>
      <c r="F75" s="59"/>
      <c r="G75" s="225"/>
      <c r="H75" s="225"/>
      <c r="I75" s="225"/>
      <c r="J75" s="225"/>
    </row>
    <row r="76" spans="1:10" ht="107.25" customHeight="1">
      <c r="A76" s="59" t="s">
        <v>317</v>
      </c>
      <c r="B76" s="59" t="s">
        <v>307</v>
      </c>
      <c r="C76" s="59" t="s">
        <v>308</v>
      </c>
      <c r="D76" s="59" t="s">
        <v>208</v>
      </c>
      <c r="E76" s="57" t="s">
        <v>112</v>
      </c>
      <c r="F76" s="59"/>
      <c r="G76" s="225"/>
      <c r="H76" s="225"/>
      <c r="I76" s="225"/>
      <c r="J76" s="225"/>
    </row>
    <row r="77" spans="1:10" ht="107.25" customHeight="1">
      <c r="A77" s="59" t="s">
        <v>318</v>
      </c>
      <c r="B77" s="59" t="s">
        <v>307</v>
      </c>
      <c r="C77" s="59" t="s">
        <v>308</v>
      </c>
      <c r="D77" s="59" t="s">
        <v>216</v>
      </c>
      <c r="E77" s="57" t="s">
        <v>112</v>
      </c>
      <c r="F77" s="59"/>
      <c r="G77" s="225"/>
      <c r="H77" s="225"/>
      <c r="I77" s="225"/>
      <c r="J77" s="225"/>
    </row>
    <row r="78" spans="1:10" ht="112.5">
      <c r="A78" s="59" t="s">
        <v>319</v>
      </c>
      <c r="B78" s="59" t="s">
        <v>307</v>
      </c>
      <c r="C78" s="59" t="s">
        <v>308</v>
      </c>
      <c r="D78" s="59" t="s">
        <v>216</v>
      </c>
      <c r="E78" s="57" t="s">
        <v>112</v>
      </c>
      <c r="F78" s="59" t="s">
        <v>320</v>
      </c>
      <c r="G78" s="225"/>
      <c r="H78" s="225"/>
      <c r="I78" s="225"/>
      <c r="J78" s="225"/>
    </row>
    <row r="79" spans="1:10" ht="112.5">
      <c r="A79" s="59" t="s">
        <v>321</v>
      </c>
      <c r="B79" s="59" t="s">
        <v>307</v>
      </c>
      <c r="C79" s="59" t="s">
        <v>308</v>
      </c>
      <c r="D79" s="59" t="s">
        <v>216</v>
      </c>
      <c r="E79" s="57" t="s">
        <v>112</v>
      </c>
      <c r="F79" s="59" t="s">
        <v>322</v>
      </c>
      <c r="G79" s="225"/>
      <c r="H79" s="225"/>
      <c r="I79" s="225"/>
      <c r="J79" s="225"/>
    </row>
    <row r="80" spans="1:10" ht="112.5">
      <c r="A80" s="59" t="s">
        <v>323</v>
      </c>
      <c r="B80" s="59" t="s">
        <v>307</v>
      </c>
      <c r="C80" s="59" t="s">
        <v>308</v>
      </c>
      <c r="D80" s="59" t="s">
        <v>216</v>
      </c>
      <c r="E80" s="57" t="s">
        <v>112</v>
      </c>
      <c r="F80" s="59" t="s">
        <v>322</v>
      </c>
      <c r="G80" s="225"/>
      <c r="H80" s="225"/>
      <c r="I80" s="225"/>
      <c r="J80" s="225"/>
    </row>
    <row r="81" spans="1:10" ht="105.75" customHeight="1">
      <c r="A81" s="59" t="s">
        <v>324</v>
      </c>
      <c r="B81" s="59" t="s">
        <v>307</v>
      </c>
      <c r="C81" s="59" t="s">
        <v>308</v>
      </c>
      <c r="D81" s="59" t="s">
        <v>216</v>
      </c>
      <c r="E81" s="57" t="s">
        <v>112</v>
      </c>
      <c r="F81" s="59"/>
      <c r="G81" s="225"/>
      <c r="H81" s="225"/>
      <c r="I81" s="225"/>
      <c r="J81" s="225"/>
    </row>
    <row r="82" spans="1:10" ht="112.5" customHeight="1">
      <c r="A82" s="59" t="s">
        <v>125</v>
      </c>
      <c r="B82" s="59" t="s">
        <v>307</v>
      </c>
      <c r="C82" s="59" t="s">
        <v>308</v>
      </c>
      <c r="D82" s="59" t="s">
        <v>208</v>
      </c>
      <c r="E82" s="57" t="s">
        <v>112</v>
      </c>
      <c r="F82" s="59"/>
      <c r="G82" s="225"/>
      <c r="H82" s="225"/>
      <c r="I82" s="225"/>
      <c r="J82" s="225"/>
    </row>
    <row r="83" spans="1:10" ht="112.5" customHeight="1">
      <c r="A83" s="59" t="s">
        <v>325</v>
      </c>
      <c r="B83" s="59" t="s">
        <v>307</v>
      </c>
      <c r="C83" s="59" t="s">
        <v>308</v>
      </c>
      <c r="D83" s="59" t="s">
        <v>208</v>
      </c>
      <c r="E83" s="57" t="s">
        <v>112</v>
      </c>
      <c r="F83" s="59"/>
      <c r="G83" s="225"/>
      <c r="H83" s="225"/>
      <c r="I83" s="225"/>
      <c r="J83" s="225"/>
    </row>
    <row r="84" spans="1:10" ht="111.75" customHeight="1">
      <c r="A84" s="59" t="s">
        <v>326</v>
      </c>
      <c r="B84" s="59" t="s">
        <v>307</v>
      </c>
      <c r="C84" s="59" t="s">
        <v>308</v>
      </c>
      <c r="D84" s="59" t="s">
        <v>216</v>
      </c>
      <c r="E84" s="57" t="s">
        <v>112</v>
      </c>
      <c r="F84" s="59"/>
      <c r="G84" s="225"/>
      <c r="H84" s="225"/>
      <c r="I84" s="225"/>
      <c r="J84" s="225"/>
    </row>
    <row r="85" spans="1:10" ht="105" customHeight="1">
      <c r="A85" s="59" t="s">
        <v>327</v>
      </c>
      <c r="B85" s="59" t="s">
        <v>307</v>
      </c>
      <c r="C85" s="59" t="s">
        <v>308</v>
      </c>
      <c r="D85" s="59" t="s">
        <v>216</v>
      </c>
      <c r="E85" s="57" t="s">
        <v>112</v>
      </c>
      <c r="F85" s="59"/>
      <c r="G85" s="225"/>
      <c r="H85" s="225"/>
      <c r="I85" s="225"/>
      <c r="J85" s="225"/>
    </row>
    <row r="86" spans="1:10" ht="105" customHeight="1">
      <c r="A86" s="59" t="s">
        <v>328</v>
      </c>
      <c r="B86" s="59" t="s">
        <v>307</v>
      </c>
      <c r="C86" s="59" t="s">
        <v>308</v>
      </c>
      <c r="D86" s="59" t="s">
        <v>216</v>
      </c>
      <c r="E86" s="57" t="s">
        <v>112</v>
      </c>
      <c r="F86" s="59"/>
      <c r="G86" s="225"/>
      <c r="H86" s="225"/>
      <c r="I86" s="225"/>
      <c r="J86" s="225"/>
    </row>
    <row r="87" spans="1:10" ht="105" customHeight="1">
      <c r="A87" s="59" t="s">
        <v>329</v>
      </c>
      <c r="B87" s="59" t="s">
        <v>307</v>
      </c>
      <c r="C87" s="59" t="s">
        <v>308</v>
      </c>
      <c r="D87" s="59" t="s">
        <v>216</v>
      </c>
      <c r="E87" s="57" t="s">
        <v>112</v>
      </c>
      <c r="F87" s="59"/>
      <c r="G87" s="225"/>
      <c r="H87" s="225"/>
      <c r="I87" s="225"/>
      <c r="J87" s="225"/>
    </row>
    <row r="88" spans="1:10" ht="105" customHeight="1">
      <c r="A88" s="59" t="s">
        <v>330</v>
      </c>
      <c r="B88" s="59" t="s">
        <v>307</v>
      </c>
      <c r="C88" s="59" t="s">
        <v>308</v>
      </c>
      <c r="D88" s="59" t="s">
        <v>216</v>
      </c>
      <c r="E88" s="57" t="s">
        <v>112</v>
      </c>
      <c r="F88" s="59"/>
      <c r="G88" s="225"/>
      <c r="H88" s="225"/>
      <c r="I88" s="225"/>
      <c r="J88" s="225"/>
    </row>
    <row r="89" spans="1:10" ht="117.75" customHeight="1">
      <c r="A89" s="59" t="s">
        <v>331</v>
      </c>
      <c r="B89" s="59" t="s">
        <v>307</v>
      </c>
      <c r="C89" s="59" t="s">
        <v>308</v>
      </c>
      <c r="D89" s="59" t="s">
        <v>216</v>
      </c>
      <c r="E89" s="57" t="s">
        <v>112</v>
      </c>
      <c r="F89" s="59"/>
      <c r="G89" s="225"/>
      <c r="H89" s="225"/>
      <c r="I89" s="225"/>
      <c r="J89" s="225"/>
    </row>
    <row r="90" spans="1:10" ht="112.5">
      <c r="A90" s="59" t="s">
        <v>332</v>
      </c>
      <c r="B90" s="59" t="s">
        <v>307</v>
      </c>
      <c r="C90" s="59" t="s">
        <v>308</v>
      </c>
      <c r="D90" s="59" t="s">
        <v>216</v>
      </c>
      <c r="E90" s="57" t="s">
        <v>112</v>
      </c>
      <c r="F90" s="59"/>
      <c r="G90" s="225"/>
      <c r="H90" s="225"/>
      <c r="I90" s="225"/>
      <c r="J90" s="225"/>
    </row>
    <row r="91" spans="1:10" ht="22.5">
      <c r="A91" s="59" t="s">
        <v>333</v>
      </c>
      <c r="B91" s="59" t="s">
        <v>258</v>
      </c>
      <c r="C91" s="59" t="s">
        <v>334</v>
      </c>
      <c r="D91" s="59" t="s">
        <v>216</v>
      </c>
      <c r="E91" s="57" t="s">
        <v>112</v>
      </c>
      <c r="F91" s="59"/>
      <c r="G91" s="225"/>
      <c r="H91" s="225"/>
      <c r="I91" s="225"/>
      <c r="J91" s="225"/>
    </row>
    <row r="92" spans="1:10" ht="67.5">
      <c r="A92" s="59" t="s">
        <v>335</v>
      </c>
      <c r="B92" s="59" t="s">
        <v>336</v>
      </c>
      <c r="C92" s="59" t="s">
        <v>337</v>
      </c>
      <c r="D92" s="59" t="s">
        <v>208</v>
      </c>
      <c r="E92" s="57" t="s">
        <v>112</v>
      </c>
      <c r="F92" s="59"/>
      <c r="G92" s="225"/>
      <c r="H92" s="225"/>
      <c r="I92" s="225"/>
      <c r="J92" s="225"/>
    </row>
    <row r="93" spans="1:10" ht="22.5" customHeight="1">
      <c r="A93" s="59" t="s">
        <v>338</v>
      </c>
      <c r="B93" s="59" t="s">
        <v>339</v>
      </c>
      <c r="C93" s="59" t="s">
        <v>340</v>
      </c>
      <c r="D93" s="59" t="s">
        <v>216</v>
      </c>
      <c r="E93" s="57" t="s">
        <v>112</v>
      </c>
      <c r="F93" s="59"/>
      <c r="G93" s="225"/>
      <c r="H93" s="225"/>
      <c r="I93" s="225"/>
      <c r="J93" s="225"/>
    </row>
    <row r="94" spans="1:10" ht="67.5">
      <c r="A94" s="59" t="s">
        <v>341</v>
      </c>
      <c r="B94" s="59" t="s">
        <v>342</v>
      </c>
      <c r="C94" s="59" t="s">
        <v>343</v>
      </c>
      <c r="D94" s="59" t="s">
        <v>208</v>
      </c>
      <c r="E94" s="57" t="s">
        <v>112</v>
      </c>
      <c r="F94" s="59"/>
      <c r="G94" s="225"/>
      <c r="H94" s="225"/>
      <c r="I94" s="225"/>
      <c r="J94" s="225"/>
    </row>
    <row r="95" spans="1:10" ht="31.5" customHeight="1">
      <c r="A95" s="86" t="s">
        <v>344</v>
      </c>
      <c r="B95" s="59" t="s">
        <v>345</v>
      </c>
      <c r="C95" s="59" t="s">
        <v>346</v>
      </c>
      <c r="D95" s="59"/>
      <c r="E95" s="57" t="s">
        <v>347</v>
      </c>
      <c r="F95" s="59"/>
      <c r="G95" s="225"/>
      <c r="H95" s="225"/>
      <c r="I95" s="225"/>
      <c r="J95" s="225"/>
    </row>
    <row r="96" spans="1:10" ht="31.5" customHeight="1">
      <c r="A96" s="86" t="s">
        <v>348</v>
      </c>
      <c r="B96" s="59" t="s">
        <v>349</v>
      </c>
      <c r="C96" s="59" t="s">
        <v>350</v>
      </c>
      <c r="D96" s="59"/>
      <c r="E96" s="57" t="s">
        <v>347</v>
      </c>
      <c r="F96" s="59"/>
      <c r="G96" s="225"/>
      <c r="H96" s="225"/>
      <c r="I96" s="225"/>
      <c r="J96" s="225"/>
    </row>
    <row r="97" spans="1:10" ht="31.5" customHeight="1">
      <c r="A97" s="86" t="s">
        <v>348</v>
      </c>
      <c r="B97" s="59" t="s">
        <v>351</v>
      </c>
      <c r="C97" s="59" t="s">
        <v>350</v>
      </c>
      <c r="D97" s="59"/>
      <c r="E97" s="57" t="s">
        <v>347</v>
      </c>
      <c r="F97" s="59"/>
      <c r="G97" s="225"/>
      <c r="H97" s="225"/>
      <c r="I97" s="225"/>
      <c r="J97" s="225"/>
    </row>
    <row r="98" spans="1:10" ht="31.5" customHeight="1">
      <c r="A98" s="86" t="s">
        <v>352</v>
      </c>
      <c r="B98" s="59" t="s">
        <v>353</v>
      </c>
      <c r="C98" s="59" t="s">
        <v>354</v>
      </c>
      <c r="D98" s="59"/>
      <c r="E98" s="57" t="s">
        <v>347</v>
      </c>
      <c r="F98" s="59"/>
      <c r="G98" s="225"/>
      <c r="H98" s="225"/>
      <c r="I98" s="225"/>
      <c r="J98" s="225"/>
    </row>
    <row r="99" spans="1:10" ht="31.5" customHeight="1">
      <c r="A99" s="86" t="s">
        <v>355</v>
      </c>
      <c r="B99" s="59" t="s">
        <v>356</v>
      </c>
      <c r="C99" s="59" t="s">
        <v>357</v>
      </c>
      <c r="D99" s="59"/>
      <c r="E99" s="57" t="s">
        <v>347</v>
      </c>
      <c r="F99" s="59"/>
      <c r="G99" s="225"/>
      <c r="H99" s="225"/>
      <c r="I99" s="225"/>
      <c r="J99" s="225"/>
    </row>
    <row r="100" spans="1:10" ht="42" customHeight="1">
      <c r="A100" s="86" t="s">
        <v>358</v>
      </c>
      <c r="B100" s="59" t="s">
        <v>359</v>
      </c>
      <c r="C100" s="59" t="s">
        <v>360</v>
      </c>
      <c r="D100" s="59"/>
      <c r="E100" s="57" t="s">
        <v>347</v>
      </c>
      <c r="F100" s="59"/>
      <c r="G100" s="225"/>
      <c r="H100" s="225"/>
      <c r="I100" s="225"/>
      <c r="J100" s="225"/>
    </row>
    <row r="101" spans="1:10" ht="21" customHeight="1">
      <c r="A101" s="165"/>
      <c r="B101" s="165"/>
      <c r="C101" s="165"/>
      <c r="D101" s="59"/>
      <c r="E101" s="57"/>
      <c r="F101" s="59"/>
      <c r="G101" s="225"/>
      <c r="H101" s="225"/>
      <c r="I101" s="225"/>
      <c r="J101" s="225"/>
    </row>
    <row r="102" spans="1:10" ht="18.75" customHeight="1">
      <c r="A102" s="213" t="s">
        <v>361</v>
      </c>
      <c r="B102" s="221"/>
      <c r="C102" s="221"/>
      <c r="D102" s="59"/>
      <c r="E102" s="214" t="s">
        <v>118</v>
      </c>
      <c r="F102" s="59"/>
      <c r="G102" s="225"/>
      <c r="H102" s="225"/>
      <c r="I102" s="225"/>
      <c r="J102" s="225"/>
    </row>
    <row r="103" spans="1:10" ht="52.5" customHeight="1">
      <c r="A103" s="216" t="s">
        <v>362</v>
      </c>
      <c r="B103" s="217" t="s">
        <v>363</v>
      </c>
      <c r="C103" s="218" t="s">
        <v>364</v>
      </c>
      <c r="D103" s="59"/>
      <c r="E103" s="214" t="s">
        <v>118</v>
      </c>
      <c r="F103" s="59"/>
      <c r="G103" s="225"/>
      <c r="H103" s="225"/>
      <c r="I103" s="225"/>
      <c r="J103" s="225"/>
    </row>
    <row r="104" spans="1:10" ht="80.25" customHeight="1">
      <c r="A104" s="87" t="s">
        <v>365</v>
      </c>
      <c r="B104" s="59" t="s">
        <v>366</v>
      </c>
      <c r="C104" s="59" t="s">
        <v>367</v>
      </c>
      <c r="D104" s="59"/>
      <c r="E104" s="214" t="s">
        <v>118</v>
      </c>
      <c r="F104" s="59" t="s">
        <v>368</v>
      </c>
      <c r="G104" s="225"/>
      <c r="H104" s="225"/>
      <c r="I104" s="225"/>
      <c r="J104" s="225"/>
    </row>
    <row r="105" spans="1:10" ht="52.5" customHeight="1">
      <c r="A105" s="215" t="s">
        <v>369</v>
      </c>
      <c r="B105" s="59" t="s">
        <v>370</v>
      </c>
      <c r="C105" s="221" t="s">
        <v>371</v>
      </c>
      <c r="D105" s="59"/>
      <c r="E105" s="214" t="s">
        <v>118</v>
      </c>
      <c r="F105" s="59"/>
      <c r="G105" s="225"/>
      <c r="H105" s="225"/>
      <c r="I105" s="225"/>
      <c r="J105" s="225"/>
    </row>
    <row r="106" spans="1:10" ht="52.5" customHeight="1">
      <c r="A106" s="87" t="s">
        <v>372</v>
      </c>
      <c r="B106" s="59" t="s">
        <v>373</v>
      </c>
      <c r="C106" s="59" t="s">
        <v>374</v>
      </c>
      <c r="D106" s="59"/>
      <c r="E106" s="214" t="s">
        <v>118</v>
      </c>
      <c r="F106" s="59"/>
      <c r="G106" s="225"/>
      <c r="H106" s="225"/>
      <c r="I106" s="225"/>
      <c r="J106" s="225"/>
    </row>
    <row r="107" spans="1:10" ht="52.5" customHeight="1">
      <c r="A107" s="215" t="s">
        <v>375</v>
      </c>
      <c r="B107" s="59" t="s">
        <v>366</v>
      </c>
      <c r="C107" s="221" t="s">
        <v>376</v>
      </c>
      <c r="D107" s="59"/>
      <c r="E107" s="214" t="s">
        <v>118</v>
      </c>
      <c r="F107" s="59"/>
      <c r="G107" s="225"/>
      <c r="H107" s="225"/>
      <c r="I107" s="225"/>
      <c r="J107" s="225"/>
    </row>
    <row r="108" spans="1:10" ht="52.5" customHeight="1">
      <c r="A108" s="215" t="s">
        <v>377</v>
      </c>
      <c r="B108" s="59" t="s">
        <v>366</v>
      </c>
      <c r="C108" s="221" t="s">
        <v>378</v>
      </c>
      <c r="D108" s="59"/>
      <c r="E108" s="214" t="s">
        <v>118</v>
      </c>
      <c r="F108" s="59"/>
      <c r="G108" s="225"/>
      <c r="H108" s="225"/>
      <c r="I108" s="225"/>
      <c r="J108" s="225"/>
    </row>
    <row r="109" spans="1:10" ht="52.5" customHeight="1">
      <c r="A109" s="87" t="s">
        <v>379</v>
      </c>
      <c r="B109" s="59" t="s">
        <v>380</v>
      </c>
      <c r="C109" s="59" t="s">
        <v>381</v>
      </c>
      <c r="D109" s="59"/>
      <c r="E109" s="214" t="s">
        <v>118</v>
      </c>
      <c r="F109" s="59"/>
      <c r="G109" s="225"/>
      <c r="H109" s="225"/>
      <c r="I109" s="225"/>
      <c r="J109" s="225"/>
    </row>
    <row r="110" spans="1:10" ht="52.5" customHeight="1">
      <c r="A110" s="215" t="s">
        <v>382</v>
      </c>
      <c r="B110" s="221" t="s">
        <v>383</v>
      </c>
      <c r="C110" s="221" t="s">
        <v>384</v>
      </c>
      <c r="D110" s="59"/>
      <c r="E110" s="214" t="s">
        <v>118</v>
      </c>
      <c r="F110" s="59"/>
      <c r="G110" s="225"/>
      <c r="H110" s="225"/>
      <c r="I110" s="225"/>
      <c r="J110" s="225"/>
    </row>
    <row r="111" spans="1:10" ht="52.5" customHeight="1">
      <c r="A111" s="215" t="s">
        <v>385</v>
      </c>
      <c r="B111" s="221" t="s">
        <v>386</v>
      </c>
      <c r="C111" s="221" t="s">
        <v>387</v>
      </c>
      <c r="D111" s="59"/>
      <c r="E111" s="214" t="s">
        <v>118</v>
      </c>
      <c r="F111" s="59"/>
      <c r="G111" s="225"/>
      <c r="H111" s="225"/>
      <c r="I111" s="225"/>
      <c r="J111" s="225"/>
    </row>
    <row r="112" spans="1:10" ht="52.5" customHeight="1">
      <c r="A112" s="215" t="s">
        <v>388</v>
      </c>
      <c r="B112" s="221" t="s">
        <v>389</v>
      </c>
      <c r="C112" s="221" t="s">
        <v>390</v>
      </c>
      <c r="D112" s="59"/>
      <c r="E112" s="214"/>
      <c r="F112" s="59"/>
      <c r="G112" s="225"/>
      <c r="H112" s="225"/>
      <c r="I112" s="225"/>
      <c r="J112" s="225"/>
    </row>
    <row r="113" spans="1:10" ht="52.5" customHeight="1">
      <c r="A113" s="87" t="s">
        <v>391</v>
      </c>
      <c r="B113" s="59" t="s">
        <v>392</v>
      </c>
      <c r="C113" s="59" t="s">
        <v>393</v>
      </c>
      <c r="D113" s="59"/>
      <c r="E113" s="214" t="s">
        <v>118</v>
      </c>
      <c r="F113" s="59"/>
      <c r="G113" s="225"/>
      <c r="H113" s="225"/>
      <c r="I113" s="225"/>
      <c r="J113" s="225"/>
    </row>
    <row r="114" spans="1:10" ht="52.5" customHeight="1">
      <c r="A114" s="215" t="s">
        <v>394</v>
      </c>
      <c r="B114" s="221" t="s">
        <v>395</v>
      </c>
      <c r="C114" s="221" t="s">
        <v>396</v>
      </c>
      <c r="D114" s="59"/>
      <c r="E114" s="214" t="s">
        <v>118</v>
      </c>
      <c r="F114" s="59"/>
      <c r="G114" s="225"/>
      <c r="H114" s="225"/>
      <c r="I114" s="225"/>
      <c r="J114" s="225"/>
    </row>
    <row r="115" spans="1:10" ht="52.5" customHeight="1">
      <c r="A115" s="215" t="s">
        <v>397</v>
      </c>
      <c r="B115" s="59" t="s">
        <v>398</v>
      </c>
      <c r="C115" s="221" t="s">
        <v>399</v>
      </c>
      <c r="D115" s="59"/>
      <c r="E115" s="214" t="s">
        <v>118</v>
      </c>
      <c r="F115" s="59"/>
      <c r="G115" s="225"/>
      <c r="H115" s="225"/>
      <c r="I115" s="225"/>
      <c r="J115" s="225"/>
    </row>
    <row r="116" spans="1:10" ht="52.5" customHeight="1">
      <c r="A116" s="215" t="s">
        <v>400</v>
      </c>
      <c r="B116" s="59" t="s">
        <v>401</v>
      </c>
      <c r="C116" s="221" t="s">
        <v>402</v>
      </c>
      <c r="D116" s="59"/>
      <c r="E116" s="214" t="s">
        <v>118</v>
      </c>
      <c r="F116" s="59"/>
      <c r="G116" s="225"/>
      <c r="H116" s="225"/>
      <c r="I116" s="225"/>
      <c r="J116" s="225"/>
    </row>
    <row r="117" spans="1:10" ht="52.5" customHeight="1">
      <c r="A117" s="215" t="s">
        <v>403</v>
      </c>
      <c r="B117" s="221" t="s">
        <v>383</v>
      </c>
      <c r="C117" s="221" t="s">
        <v>404</v>
      </c>
      <c r="D117" s="59"/>
      <c r="E117" s="214" t="s">
        <v>118</v>
      </c>
      <c r="F117" s="59"/>
      <c r="G117" s="225"/>
      <c r="H117" s="225"/>
      <c r="I117" s="225"/>
      <c r="J117" s="225"/>
    </row>
    <row r="118" spans="1:10" ht="52.5" customHeight="1">
      <c r="A118" s="87" t="s">
        <v>146</v>
      </c>
      <c r="B118" s="59" t="s">
        <v>405</v>
      </c>
      <c r="C118" s="59" t="s">
        <v>406</v>
      </c>
      <c r="D118" s="59"/>
      <c r="E118" s="214" t="s">
        <v>118</v>
      </c>
      <c r="F118" s="59" t="s">
        <v>407</v>
      </c>
      <c r="G118" s="225"/>
      <c r="H118" s="225"/>
      <c r="I118" s="225"/>
      <c r="J118" s="225"/>
    </row>
    <row r="119" spans="1:10" ht="52.5" customHeight="1">
      <c r="A119" s="87" t="s">
        <v>154</v>
      </c>
      <c r="B119" s="59" t="s">
        <v>408</v>
      </c>
      <c r="C119" s="59" t="s">
        <v>409</v>
      </c>
      <c r="D119" s="59"/>
      <c r="E119" s="214" t="s">
        <v>118</v>
      </c>
      <c r="F119" s="59"/>
      <c r="G119" s="225"/>
      <c r="H119" s="225"/>
      <c r="I119" s="225"/>
      <c r="J119" s="225"/>
    </row>
    <row r="120" spans="1:10" ht="52.5" customHeight="1">
      <c r="A120" s="87" t="s">
        <v>119</v>
      </c>
      <c r="B120" s="59" t="s">
        <v>410</v>
      </c>
      <c r="C120" s="59" t="s">
        <v>411</v>
      </c>
      <c r="D120" s="210"/>
      <c r="E120" s="214" t="s">
        <v>118</v>
      </c>
      <c r="F120" s="59"/>
      <c r="G120" s="225"/>
      <c r="H120" s="225"/>
      <c r="I120" s="225"/>
      <c r="J120" s="225"/>
    </row>
    <row r="121" spans="1:10" ht="52.5" customHeight="1">
      <c r="A121" s="215" t="s">
        <v>129</v>
      </c>
      <c r="B121" s="59" t="s">
        <v>412</v>
      </c>
      <c r="C121" s="221" t="s">
        <v>413</v>
      </c>
      <c r="D121" s="59"/>
      <c r="E121" s="214" t="s">
        <v>118</v>
      </c>
      <c r="F121" s="59"/>
      <c r="G121" s="225"/>
      <c r="H121" s="225"/>
      <c r="I121" s="225"/>
      <c r="J121" s="225"/>
    </row>
    <row r="122" spans="1:10" ht="52.5" customHeight="1">
      <c r="A122" s="87" t="s">
        <v>414</v>
      </c>
      <c r="B122" s="61" t="s">
        <v>415</v>
      </c>
      <c r="C122" s="59" t="s">
        <v>416</v>
      </c>
      <c r="E122" s="211" t="s">
        <v>118</v>
      </c>
      <c r="F122" s="59"/>
      <c r="G122" s="225"/>
      <c r="H122" s="225"/>
      <c r="I122" s="225"/>
      <c r="J122" s="225"/>
    </row>
    <row r="123" spans="1:10" ht="52.5" customHeight="1">
      <c r="A123" s="87" t="s">
        <v>417</v>
      </c>
      <c r="B123" s="59" t="s">
        <v>418</v>
      </c>
      <c r="C123" s="59" t="s">
        <v>419</v>
      </c>
      <c r="D123" s="59"/>
      <c r="E123" s="214" t="s">
        <v>118</v>
      </c>
      <c r="F123" s="59" t="s">
        <v>420</v>
      </c>
      <c r="G123" s="225"/>
      <c r="H123" s="225"/>
      <c r="I123" s="225"/>
      <c r="J123" s="225"/>
    </row>
    <row r="124" spans="1:10" ht="52.5" customHeight="1">
      <c r="A124" s="87" t="s">
        <v>421</v>
      </c>
      <c r="B124" s="59" t="s">
        <v>422</v>
      </c>
      <c r="C124" s="59" t="s">
        <v>423</v>
      </c>
      <c r="D124" s="59"/>
      <c r="E124" s="214" t="s">
        <v>118</v>
      </c>
      <c r="F124" s="59"/>
      <c r="G124" s="225"/>
      <c r="H124" s="225"/>
      <c r="I124" s="225"/>
      <c r="J124" s="225"/>
    </row>
    <row r="125" spans="1:10" ht="52.5" customHeight="1">
      <c r="A125" s="87" t="s">
        <v>424</v>
      </c>
      <c r="B125" s="61" t="s">
        <v>425</v>
      </c>
      <c r="C125" s="59" t="s">
        <v>426</v>
      </c>
      <c r="D125" s="59"/>
      <c r="E125" s="214" t="s">
        <v>118</v>
      </c>
      <c r="F125" s="59"/>
      <c r="G125" s="225"/>
      <c r="H125" s="225"/>
      <c r="I125" s="225"/>
      <c r="J125" s="225"/>
    </row>
    <row r="126" spans="1:10" ht="52.5" customHeight="1">
      <c r="A126" s="87" t="s">
        <v>427</v>
      </c>
      <c r="B126" s="61" t="s">
        <v>428</v>
      </c>
      <c r="C126" s="59" t="s">
        <v>429</v>
      </c>
      <c r="D126" s="59"/>
      <c r="E126" s="214" t="s">
        <v>118</v>
      </c>
      <c r="F126" s="59"/>
      <c r="G126" s="225"/>
      <c r="H126" s="225"/>
      <c r="I126" s="225"/>
      <c r="J126" s="225"/>
    </row>
    <row r="127" spans="1:10" ht="52.5" customHeight="1">
      <c r="A127" s="87" t="s">
        <v>430</v>
      </c>
      <c r="B127" s="61" t="s">
        <v>431</v>
      </c>
      <c r="C127" s="59" t="s">
        <v>432</v>
      </c>
      <c r="D127" s="59"/>
      <c r="E127" s="214" t="s">
        <v>118</v>
      </c>
      <c r="F127" s="59" t="s">
        <v>433</v>
      </c>
      <c r="G127" s="225"/>
      <c r="H127" s="225"/>
      <c r="I127" s="225"/>
      <c r="J127" s="225"/>
    </row>
    <row r="128" spans="1:10" ht="52.5" customHeight="1">
      <c r="A128" s="87" t="s">
        <v>434</v>
      </c>
      <c r="B128" s="61" t="s">
        <v>435</v>
      </c>
      <c r="C128" s="59" t="s">
        <v>436</v>
      </c>
      <c r="D128" s="59"/>
      <c r="E128" s="211" t="s">
        <v>118</v>
      </c>
      <c r="F128" s="59"/>
      <c r="G128" s="225"/>
      <c r="H128" s="225"/>
      <c r="I128" s="225"/>
      <c r="J128" s="225"/>
    </row>
    <row r="129" spans="1:10" ht="52.5" customHeight="1">
      <c r="A129" s="87" t="s">
        <v>437</v>
      </c>
      <c r="B129" s="59" t="s">
        <v>438</v>
      </c>
      <c r="C129" s="59" t="s">
        <v>439</v>
      </c>
      <c r="D129" s="59"/>
      <c r="E129" s="214" t="s">
        <v>118</v>
      </c>
      <c r="F129" s="59"/>
      <c r="G129" s="225"/>
      <c r="H129" s="225"/>
      <c r="I129" s="225"/>
      <c r="J129" s="225"/>
    </row>
    <row r="130" spans="1:10" ht="52.5" customHeight="1">
      <c r="A130" s="87" t="s">
        <v>440</v>
      </c>
      <c r="B130" s="61" t="s">
        <v>441</v>
      </c>
      <c r="C130" s="59" t="s">
        <v>442</v>
      </c>
      <c r="E130" s="211" t="s">
        <v>118</v>
      </c>
      <c r="F130" s="59"/>
      <c r="G130" s="225"/>
      <c r="H130" s="225"/>
      <c r="I130" s="225"/>
      <c r="J130" s="225"/>
    </row>
    <row r="131" spans="1:10" ht="52.5" customHeight="1">
      <c r="A131" s="87" t="s">
        <v>443</v>
      </c>
      <c r="B131" s="59" t="s">
        <v>444</v>
      </c>
      <c r="C131" s="59" t="s">
        <v>445</v>
      </c>
      <c r="D131" s="59"/>
      <c r="E131" s="214" t="s">
        <v>118</v>
      </c>
      <c r="F131" s="59"/>
      <c r="G131" s="225"/>
      <c r="H131" s="225"/>
      <c r="I131" s="225"/>
      <c r="J131" s="225"/>
    </row>
    <row r="132" spans="1:10" ht="52.5" customHeight="1">
      <c r="A132" s="87" t="s">
        <v>446</v>
      </c>
      <c r="B132" s="59" t="s">
        <v>447</v>
      </c>
      <c r="C132" s="59" t="s">
        <v>448</v>
      </c>
      <c r="D132" s="59"/>
      <c r="E132" s="214" t="s">
        <v>118</v>
      </c>
      <c r="F132" s="59"/>
      <c r="G132" s="225"/>
      <c r="H132" s="225"/>
      <c r="I132" s="225"/>
      <c r="J132" s="225"/>
    </row>
    <row r="133" spans="1:10" ht="52.5" customHeight="1">
      <c r="A133" s="87" t="s">
        <v>449</v>
      </c>
      <c r="B133" s="59" t="s">
        <v>450</v>
      </c>
      <c r="C133" s="59" t="s">
        <v>451</v>
      </c>
      <c r="D133" s="59"/>
      <c r="E133" s="214" t="s">
        <v>118</v>
      </c>
      <c r="F133" s="59"/>
      <c r="G133" s="225"/>
      <c r="H133" s="225"/>
      <c r="I133" s="225"/>
      <c r="J133" s="225"/>
    </row>
    <row r="134" spans="1:10" ht="52.5" customHeight="1">
      <c r="A134" s="215" t="s">
        <v>452</v>
      </c>
      <c r="B134" s="221" t="s">
        <v>453</v>
      </c>
      <c r="C134" s="221" t="s">
        <v>454</v>
      </c>
      <c r="D134" s="59"/>
      <c r="E134" s="214" t="s">
        <v>118</v>
      </c>
      <c r="F134" s="59"/>
      <c r="G134" s="225"/>
      <c r="H134" s="225"/>
      <c r="I134" s="225"/>
      <c r="J134" s="225"/>
    </row>
    <row r="135" spans="1:10" ht="52.5" customHeight="1">
      <c r="A135" s="87" t="s">
        <v>455</v>
      </c>
      <c r="B135" s="59" t="s">
        <v>456</v>
      </c>
      <c r="C135" s="59" t="s">
        <v>457</v>
      </c>
      <c r="D135" s="59"/>
      <c r="E135" s="214" t="s">
        <v>118</v>
      </c>
      <c r="F135" s="59"/>
      <c r="G135" s="225"/>
      <c r="H135" s="225"/>
      <c r="I135" s="225"/>
      <c r="J135" s="225"/>
    </row>
    <row r="136" spans="1:10" ht="52.5" customHeight="1">
      <c r="A136" s="87" t="s">
        <v>458</v>
      </c>
      <c r="B136" s="59" t="s">
        <v>459</v>
      </c>
      <c r="C136" s="59" t="s">
        <v>460</v>
      </c>
      <c r="D136" s="59"/>
      <c r="E136" s="214" t="s">
        <v>118</v>
      </c>
      <c r="F136" s="59"/>
      <c r="G136" s="225"/>
      <c r="H136" s="225"/>
      <c r="I136" s="225"/>
      <c r="J136" s="225"/>
    </row>
    <row r="137" spans="1:10" ht="52.5" customHeight="1">
      <c r="A137" s="87" t="s">
        <v>461</v>
      </c>
      <c r="B137" s="59" t="s">
        <v>462</v>
      </c>
      <c r="C137" s="59" t="s">
        <v>463</v>
      </c>
      <c r="D137" s="59"/>
      <c r="E137" s="214" t="s">
        <v>118</v>
      </c>
      <c r="F137" s="59"/>
      <c r="G137" s="225"/>
      <c r="H137" s="225"/>
      <c r="I137" s="225"/>
      <c r="J137" s="225"/>
    </row>
    <row r="138" spans="1:10" ht="52.5" customHeight="1">
      <c r="A138" s="87" t="s">
        <v>464</v>
      </c>
      <c r="B138" s="59" t="s">
        <v>465</v>
      </c>
      <c r="C138" s="59" t="s">
        <v>466</v>
      </c>
      <c r="D138" s="59"/>
      <c r="E138" s="214" t="s">
        <v>118</v>
      </c>
      <c r="F138" s="59"/>
      <c r="G138" s="225"/>
      <c r="H138" s="225"/>
      <c r="I138" s="225"/>
      <c r="J138" s="225"/>
    </row>
    <row r="139" spans="1:10" ht="8.25" customHeight="1">
      <c r="A139" s="203"/>
      <c r="B139" s="226"/>
      <c r="C139" s="226"/>
      <c r="D139" s="60"/>
      <c r="E139" s="57"/>
      <c r="F139" s="59"/>
      <c r="G139" s="225"/>
      <c r="H139" s="225"/>
      <c r="I139" s="225"/>
      <c r="J139" s="225"/>
    </row>
    <row r="140" spans="1:10" ht="23.25" customHeight="1">
      <c r="A140" s="219" t="s">
        <v>467</v>
      </c>
      <c r="B140" s="59"/>
      <c r="C140" s="59"/>
      <c r="D140" s="210"/>
      <c r="E140" s="214" t="s">
        <v>122</v>
      </c>
      <c r="F140" s="59"/>
      <c r="G140" s="225"/>
      <c r="H140" s="225"/>
      <c r="I140" s="225"/>
      <c r="J140" s="225"/>
    </row>
    <row r="141" spans="1:10" ht="52.5" customHeight="1">
      <c r="A141" s="220" t="s">
        <v>468</v>
      </c>
      <c r="B141" s="59" t="s">
        <v>469</v>
      </c>
      <c r="C141" s="59" t="s">
        <v>470</v>
      </c>
      <c r="D141" s="210"/>
      <c r="E141" s="214" t="s">
        <v>122</v>
      </c>
      <c r="F141" s="59"/>
      <c r="G141" s="225"/>
      <c r="H141" s="225"/>
      <c r="I141" s="225"/>
      <c r="J141" s="225"/>
    </row>
    <row r="142" spans="1:10" ht="52.5" customHeight="1">
      <c r="A142" s="220" t="s">
        <v>471</v>
      </c>
      <c r="B142" s="59" t="s">
        <v>472</v>
      </c>
      <c r="C142" s="59" t="s">
        <v>473</v>
      </c>
      <c r="D142" s="210"/>
      <c r="E142" s="214" t="s">
        <v>122</v>
      </c>
      <c r="F142" s="59"/>
      <c r="G142" s="225"/>
      <c r="H142" s="225"/>
      <c r="I142" s="225"/>
      <c r="J142" s="225"/>
    </row>
    <row r="143" spans="1:10" ht="52.5" customHeight="1">
      <c r="A143" s="89" t="s">
        <v>474</v>
      </c>
      <c r="B143" s="59" t="s">
        <v>475</v>
      </c>
      <c r="C143" s="59" t="s">
        <v>476</v>
      </c>
      <c r="D143" s="59"/>
      <c r="E143" s="214" t="s">
        <v>122</v>
      </c>
      <c r="F143" s="59"/>
      <c r="G143" s="225"/>
      <c r="H143" s="225"/>
      <c r="I143" s="225"/>
      <c r="J143" s="225"/>
    </row>
    <row r="144" spans="1:10" ht="52.5" customHeight="1">
      <c r="A144" s="89" t="s">
        <v>477</v>
      </c>
      <c r="B144" s="59" t="s">
        <v>478</v>
      </c>
      <c r="C144" s="59" t="s">
        <v>479</v>
      </c>
      <c r="D144" s="59"/>
      <c r="E144" s="214" t="s">
        <v>122</v>
      </c>
      <c r="F144" s="59"/>
      <c r="G144" s="225"/>
      <c r="H144" s="225"/>
      <c r="I144" s="225"/>
      <c r="J144" s="225"/>
    </row>
    <row r="145" spans="1:10" ht="52.5" customHeight="1">
      <c r="A145" s="220" t="s">
        <v>480</v>
      </c>
      <c r="B145" s="221" t="s">
        <v>481</v>
      </c>
      <c r="C145" s="221" t="s">
        <v>482</v>
      </c>
      <c r="D145" s="210"/>
      <c r="E145" s="214" t="s">
        <v>122</v>
      </c>
      <c r="F145" s="59"/>
      <c r="G145" s="225"/>
      <c r="H145" s="225"/>
      <c r="I145" s="225"/>
      <c r="J145" s="225"/>
    </row>
    <row r="146" spans="1:10" ht="52.5" customHeight="1">
      <c r="A146" s="220" t="s">
        <v>151</v>
      </c>
      <c r="B146" s="59" t="s">
        <v>483</v>
      </c>
      <c r="C146" s="59" t="s">
        <v>484</v>
      </c>
      <c r="D146" s="210"/>
      <c r="E146" s="214" t="s">
        <v>122</v>
      </c>
      <c r="F146" s="59"/>
      <c r="G146" s="225"/>
      <c r="H146" s="225"/>
      <c r="I146" s="225"/>
      <c r="J146" s="225"/>
    </row>
    <row r="147" spans="1:10" ht="52.5" customHeight="1">
      <c r="A147" s="220" t="s">
        <v>485</v>
      </c>
      <c r="B147" s="59" t="s">
        <v>486</v>
      </c>
      <c r="C147" s="59" t="s">
        <v>487</v>
      </c>
      <c r="D147" s="59"/>
      <c r="E147" s="214" t="s">
        <v>122</v>
      </c>
      <c r="F147" s="59"/>
      <c r="G147" s="225"/>
      <c r="H147" s="225"/>
      <c r="I147" s="225"/>
      <c r="J147" s="225"/>
    </row>
    <row r="148" spans="1:10" ht="52.5" customHeight="1">
      <c r="A148" s="220" t="s">
        <v>488</v>
      </c>
      <c r="B148" s="59" t="s">
        <v>489</v>
      </c>
      <c r="C148" s="59" t="s">
        <v>490</v>
      </c>
      <c r="D148" s="59"/>
      <c r="E148" s="214" t="s">
        <v>122</v>
      </c>
      <c r="F148" s="59"/>
      <c r="G148" s="225"/>
      <c r="H148" s="225"/>
      <c r="I148" s="225"/>
      <c r="J148" s="225"/>
    </row>
    <row r="149" spans="1:10" ht="52.5" customHeight="1">
      <c r="A149" s="89" t="s">
        <v>491</v>
      </c>
      <c r="B149" s="59" t="s">
        <v>492</v>
      </c>
      <c r="C149" s="59" t="s">
        <v>476</v>
      </c>
      <c r="D149" s="59"/>
      <c r="E149" s="214" t="s">
        <v>122</v>
      </c>
      <c r="F149" s="59"/>
      <c r="G149" s="225"/>
      <c r="H149" s="225"/>
      <c r="I149" s="225"/>
      <c r="J149" s="225"/>
    </row>
    <row r="150" spans="1:10" ht="52.5" customHeight="1">
      <c r="A150" s="220" t="s">
        <v>493</v>
      </c>
      <c r="B150" s="59" t="s">
        <v>494</v>
      </c>
      <c r="C150" s="59" t="s">
        <v>495</v>
      </c>
      <c r="D150" s="210"/>
      <c r="E150" s="214" t="s">
        <v>122</v>
      </c>
      <c r="F150" s="59"/>
      <c r="G150" s="225"/>
      <c r="H150" s="225"/>
      <c r="I150" s="225"/>
      <c r="J150" s="225"/>
    </row>
    <row r="151" spans="1:10" ht="52.5" customHeight="1">
      <c r="A151" s="220" t="s">
        <v>496</v>
      </c>
      <c r="B151" s="59" t="s">
        <v>497</v>
      </c>
      <c r="C151" s="59" t="s">
        <v>498</v>
      </c>
      <c r="D151" s="210"/>
      <c r="E151" s="214" t="s">
        <v>122</v>
      </c>
      <c r="F151" s="59"/>
      <c r="G151" s="225"/>
      <c r="H151" s="225"/>
      <c r="I151" s="225"/>
      <c r="J151" s="225"/>
    </row>
    <row r="152" spans="1:10" ht="52.5" customHeight="1">
      <c r="A152" s="220" t="s">
        <v>499</v>
      </c>
      <c r="B152" s="59" t="s">
        <v>500</v>
      </c>
      <c r="C152" s="59" t="s">
        <v>498</v>
      </c>
      <c r="D152" s="210"/>
      <c r="E152" s="214" t="s">
        <v>122</v>
      </c>
      <c r="F152" s="59"/>
      <c r="G152" s="225"/>
      <c r="H152" s="225"/>
      <c r="I152" s="225"/>
      <c r="J152" s="225"/>
    </row>
    <row r="153" spans="1:10" ht="52.5" customHeight="1">
      <c r="A153" s="220" t="s">
        <v>501</v>
      </c>
      <c r="B153" s="59" t="s">
        <v>502</v>
      </c>
      <c r="C153" s="59" t="s">
        <v>503</v>
      </c>
      <c r="D153" s="59"/>
      <c r="E153" s="214" t="s">
        <v>122</v>
      </c>
      <c r="F153" s="59"/>
      <c r="G153" s="225"/>
      <c r="H153" s="225"/>
      <c r="I153" s="225"/>
      <c r="J153" s="225"/>
    </row>
    <row r="154" spans="1:10" ht="52.5" customHeight="1">
      <c r="A154" s="220" t="s">
        <v>504</v>
      </c>
      <c r="B154" s="59" t="s">
        <v>505</v>
      </c>
      <c r="C154" s="59" t="s">
        <v>506</v>
      </c>
      <c r="D154" s="210"/>
      <c r="E154" s="214" t="s">
        <v>122</v>
      </c>
      <c r="F154" s="59"/>
      <c r="G154" s="225"/>
      <c r="H154" s="225"/>
      <c r="I154" s="225"/>
      <c r="J154" s="225"/>
    </row>
    <row r="155" spans="1:10" ht="52.5" customHeight="1">
      <c r="A155" s="89" t="s">
        <v>507</v>
      </c>
      <c r="B155" s="59" t="s">
        <v>508</v>
      </c>
      <c r="C155" s="59" t="s">
        <v>509</v>
      </c>
      <c r="D155" s="59"/>
      <c r="E155" s="214" t="s">
        <v>122</v>
      </c>
      <c r="F155" s="59"/>
      <c r="G155" s="225"/>
      <c r="H155" s="225"/>
      <c r="I155" s="225"/>
      <c r="J155" s="225"/>
    </row>
    <row r="156" spans="1:10" ht="52.5" customHeight="1">
      <c r="A156" s="220" t="s">
        <v>510</v>
      </c>
      <c r="B156" s="59" t="s">
        <v>511</v>
      </c>
      <c r="C156" s="59" t="s">
        <v>512</v>
      </c>
      <c r="D156" s="210"/>
      <c r="E156" s="214" t="s">
        <v>122</v>
      </c>
      <c r="F156" s="59"/>
      <c r="G156" s="225"/>
      <c r="H156" s="225"/>
      <c r="I156" s="225"/>
      <c r="J156" s="225"/>
    </row>
    <row r="157" spans="1:10" ht="52.5" customHeight="1">
      <c r="A157" s="222" t="s">
        <v>344</v>
      </c>
      <c r="B157" s="59" t="s">
        <v>345</v>
      </c>
      <c r="C157" s="59" t="s">
        <v>346</v>
      </c>
      <c r="D157" s="59"/>
      <c r="E157" s="214" t="s">
        <v>122</v>
      </c>
      <c r="F157" s="59"/>
      <c r="G157" s="225"/>
      <c r="H157" s="225"/>
      <c r="I157" s="225"/>
      <c r="J157" s="225"/>
    </row>
    <row r="158" spans="1:10" ht="52.5" customHeight="1">
      <c r="A158" s="222" t="s">
        <v>513</v>
      </c>
      <c r="B158" s="59" t="s">
        <v>514</v>
      </c>
      <c r="C158" s="59" t="s">
        <v>515</v>
      </c>
      <c r="D158" s="59"/>
      <c r="E158" s="214" t="s">
        <v>122</v>
      </c>
      <c r="F158" s="59"/>
      <c r="G158" s="225"/>
      <c r="H158" s="225"/>
      <c r="I158" s="225"/>
      <c r="J158" s="225"/>
    </row>
    <row r="159" spans="1:10" ht="52.5" customHeight="1">
      <c r="A159" s="89" t="s">
        <v>348</v>
      </c>
      <c r="B159" s="59" t="s">
        <v>516</v>
      </c>
      <c r="C159" s="59" t="s">
        <v>350</v>
      </c>
      <c r="D159" s="59"/>
      <c r="E159" s="214" t="s">
        <v>122</v>
      </c>
      <c r="F159" s="59"/>
      <c r="G159" s="225"/>
      <c r="H159" s="225"/>
      <c r="I159" s="225"/>
      <c r="J159" s="225"/>
    </row>
    <row r="160" spans="1:10" ht="52.5" customHeight="1">
      <c r="A160" s="220" t="s">
        <v>517</v>
      </c>
      <c r="B160" s="221" t="s">
        <v>518</v>
      </c>
      <c r="C160" s="221" t="s">
        <v>519</v>
      </c>
      <c r="D160" s="210"/>
      <c r="E160" s="214" t="s">
        <v>122</v>
      </c>
      <c r="F160" s="59"/>
      <c r="G160" s="225"/>
      <c r="H160" s="225"/>
      <c r="I160" s="225"/>
      <c r="J160" s="225"/>
    </row>
    <row r="161" spans="1:10" ht="52.5" customHeight="1">
      <c r="A161" s="89" t="s">
        <v>520</v>
      </c>
      <c r="B161" s="59" t="s">
        <v>521</v>
      </c>
      <c r="C161" s="59" t="s">
        <v>522</v>
      </c>
      <c r="D161" s="59"/>
      <c r="E161" s="214" t="s">
        <v>122</v>
      </c>
      <c r="F161" s="59"/>
      <c r="G161" s="225"/>
      <c r="H161" s="225"/>
      <c r="I161" s="225"/>
      <c r="J161" s="225"/>
    </row>
    <row r="162" spans="1:10" ht="52.5" customHeight="1">
      <c r="A162" s="220" t="s">
        <v>523</v>
      </c>
      <c r="B162" s="59" t="s">
        <v>524</v>
      </c>
      <c r="C162" s="59" t="s">
        <v>473</v>
      </c>
      <c r="D162" s="210"/>
      <c r="E162" s="214" t="s">
        <v>122</v>
      </c>
      <c r="F162" s="59"/>
      <c r="G162" s="225"/>
      <c r="H162" s="225"/>
      <c r="I162" s="225"/>
      <c r="J162" s="225"/>
    </row>
    <row r="163" spans="1:10" ht="52.5" customHeight="1">
      <c r="A163" s="220" t="s">
        <v>525</v>
      </c>
      <c r="B163" s="59" t="s">
        <v>526</v>
      </c>
      <c r="C163" s="59" t="s">
        <v>527</v>
      </c>
      <c r="D163" s="59"/>
      <c r="E163" s="214" t="s">
        <v>122</v>
      </c>
      <c r="F163" s="59"/>
      <c r="G163" s="225"/>
      <c r="H163" s="225"/>
      <c r="I163" s="225"/>
      <c r="J163" s="225"/>
    </row>
    <row r="164" spans="1:10" ht="52.5" customHeight="1">
      <c r="A164" s="89" t="s">
        <v>528</v>
      </c>
      <c r="B164" s="221" t="s">
        <v>521</v>
      </c>
      <c r="C164" s="221" t="s">
        <v>529</v>
      </c>
      <c r="D164" s="59"/>
      <c r="E164" s="214" t="s">
        <v>122</v>
      </c>
      <c r="F164" s="59"/>
      <c r="G164" s="225"/>
      <c r="H164" s="225"/>
      <c r="I164" s="225"/>
      <c r="J164" s="225"/>
    </row>
    <row r="165" spans="1:10" ht="52.5" customHeight="1">
      <c r="A165" s="220" t="s">
        <v>530</v>
      </c>
      <c r="B165" s="59" t="s">
        <v>531</v>
      </c>
      <c r="C165" s="59" t="s">
        <v>532</v>
      </c>
      <c r="D165" s="210"/>
      <c r="E165" s="214" t="s">
        <v>122</v>
      </c>
      <c r="F165" s="59"/>
      <c r="G165" s="225"/>
      <c r="H165" s="225"/>
      <c r="I165" s="225"/>
      <c r="J165" s="225"/>
    </row>
    <row r="166" spans="1:10" ht="52.5" customHeight="1">
      <c r="A166" s="220" t="s">
        <v>533</v>
      </c>
      <c r="B166" s="59" t="s">
        <v>534</v>
      </c>
      <c r="C166" s="228" t="s">
        <v>535</v>
      </c>
      <c r="D166" s="210"/>
      <c r="E166" s="214" t="s">
        <v>122</v>
      </c>
      <c r="F166" s="59"/>
      <c r="G166" s="225"/>
      <c r="H166" s="225"/>
      <c r="I166" s="225"/>
      <c r="J166" s="225"/>
    </row>
    <row r="167" spans="1:10" ht="52.5" customHeight="1">
      <c r="A167" s="220" t="s">
        <v>536</v>
      </c>
      <c r="B167" s="59" t="s">
        <v>537</v>
      </c>
      <c r="C167" s="59" t="s">
        <v>538</v>
      </c>
      <c r="D167" s="59"/>
      <c r="E167" s="214" t="s">
        <v>122</v>
      </c>
      <c r="F167" s="59"/>
      <c r="G167" s="225"/>
      <c r="H167" s="225"/>
      <c r="I167" s="225"/>
      <c r="J167" s="225"/>
    </row>
    <row r="168" spans="1:10" ht="52.5" customHeight="1">
      <c r="A168" s="220" t="s">
        <v>113</v>
      </c>
      <c r="B168" s="59" t="s">
        <v>539</v>
      </c>
      <c r="C168" s="59" t="s">
        <v>540</v>
      </c>
      <c r="D168" s="210"/>
      <c r="E168" s="214" t="s">
        <v>122</v>
      </c>
      <c r="F168" s="59"/>
      <c r="G168" s="225"/>
      <c r="H168" s="225"/>
      <c r="I168" s="225"/>
      <c r="J168" s="225"/>
    </row>
    <row r="169" spans="1:10" ht="52.5" customHeight="1">
      <c r="A169" s="220" t="s">
        <v>541</v>
      </c>
      <c r="B169" s="59" t="s">
        <v>542</v>
      </c>
      <c r="C169" s="228" t="s">
        <v>543</v>
      </c>
      <c r="D169" s="210"/>
      <c r="E169" s="214" t="s">
        <v>122</v>
      </c>
      <c r="F169" s="59"/>
      <c r="G169" s="225"/>
      <c r="H169" s="225"/>
      <c r="I169" s="225"/>
      <c r="J169" s="225"/>
    </row>
    <row r="170" spans="1:10" ht="52.5" customHeight="1">
      <c r="A170" s="220" t="s">
        <v>544</v>
      </c>
      <c r="B170" s="59" t="s">
        <v>542</v>
      </c>
      <c r="C170" s="228" t="s">
        <v>543</v>
      </c>
      <c r="D170" s="210"/>
      <c r="E170" s="214" t="s">
        <v>122</v>
      </c>
      <c r="F170" s="59"/>
      <c r="G170" s="225"/>
      <c r="H170" s="225"/>
      <c r="I170" s="225"/>
      <c r="J170" s="225"/>
    </row>
    <row r="171" spans="1:10" ht="52.5" customHeight="1">
      <c r="A171" s="220" t="s">
        <v>545</v>
      </c>
      <c r="B171" s="59" t="s">
        <v>546</v>
      </c>
      <c r="C171" s="59" t="s">
        <v>547</v>
      </c>
      <c r="D171" s="210"/>
      <c r="E171" s="214" t="s">
        <v>122</v>
      </c>
      <c r="F171" s="59"/>
      <c r="G171" s="225"/>
      <c r="H171" s="225"/>
      <c r="I171" s="225"/>
      <c r="J171" s="225"/>
    </row>
    <row r="172" spans="1:10" ht="52.5" customHeight="1">
      <c r="A172" s="220" t="s">
        <v>548</v>
      </c>
      <c r="B172" s="221" t="s">
        <v>549</v>
      </c>
      <c r="C172" s="221" t="s">
        <v>550</v>
      </c>
      <c r="D172" s="210"/>
      <c r="E172" s="214" t="s">
        <v>122</v>
      </c>
      <c r="F172" s="59"/>
      <c r="G172" s="225"/>
      <c r="H172" s="225"/>
      <c r="I172" s="225"/>
      <c r="J172" s="225"/>
    </row>
    <row r="173" spans="1:10" ht="52.5" customHeight="1">
      <c r="A173" s="220" t="s">
        <v>551</v>
      </c>
      <c r="B173" s="59" t="s">
        <v>552</v>
      </c>
      <c r="C173" s="59" t="s">
        <v>553</v>
      </c>
      <c r="D173" s="59"/>
      <c r="E173" s="214" t="s">
        <v>122</v>
      </c>
      <c r="F173" s="59"/>
      <c r="G173" s="225"/>
      <c r="H173" s="225"/>
      <c r="I173" s="225"/>
      <c r="J173" s="225"/>
    </row>
    <row r="174" spans="1:10" ht="52.5" customHeight="1">
      <c r="A174" s="220" t="s">
        <v>554</v>
      </c>
      <c r="B174" s="59" t="s">
        <v>555</v>
      </c>
      <c r="C174" s="59" t="s">
        <v>556</v>
      </c>
      <c r="D174" s="59"/>
      <c r="E174" s="214" t="s">
        <v>122</v>
      </c>
      <c r="F174" s="59"/>
      <c r="G174" s="225"/>
      <c r="H174" s="225"/>
      <c r="I174" s="225"/>
      <c r="J174" s="225"/>
    </row>
    <row r="175" spans="1:10" ht="52.5" customHeight="1">
      <c r="A175" s="220" t="s">
        <v>557</v>
      </c>
      <c r="B175" s="59" t="s">
        <v>558</v>
      </c>
      <c r="C175" s="59" t="s">
        <v>559</v>
      </c>
      <c r="D175" s="59"/>
      <c r="E175" s="214" t="s">
        <v>122</v>
      </c>
      <c r="F175" s="59"/>
      <c r="G175" s="225"/>
      <c r="H175" s="225"/>
      <c r="I175" s="225"/>
      <c r="J175" s="225"/>
    </row>
    <row r="176" spans="1:10" ht="52.5" customHeight="1">
      <c r="A176" s="89" t="s">
        <v>358</v>
      </c>
      <c r="B176" s="59" t="s">
        <v>560</v>
      </c>
      <c r="C176" s="59" t="s">
        <v>561</v>
      </c>
      <c r="D176" s="59"/>
      <c r="E176" s="214" t="s">
        <v>122</v>
      </c>
      <c r="F176" s="59"/>
      <c r="G176" s="225"/>
      <c r="H176" s="225"/>
      <c r="I176" s="225"/>
      <c r="J176" s="225"/>
    </row>
    <row r="177" spans="1:10" ht="52.5" customHeight="1">
      <c r="A177" s="220" t="s">
        <v>562</v>
      </c>
      <c r="B177" s="59" t="s">
        <v>113</v>
      </c>
      <c r="C177" s="59" t="s">
        <v>563</v>
      </c>
      <c r="D177" s="210"/>
      <c r="E177" s="214" t="s">
        <v>122</v>
      </c>
      <c r="F177" s="59"/>
      <c r="G177" s="225"/>
      <c r="H177" s="225"/>
      <c r="I177" s="225"/>
      <c r="J177" s="225"/>
    </row>
    <row r="178" spans="1:10" ht="52.5" customHeight="1">
      <c r="A178" s="220" t="s">
        <v>564</v>
      </c>
      <c r="B178" s="59" t="s">
        <v>500</v>
      </c>
      <c r="C178" s="59" t="s">
        <v>498</v>
      </c>
      <c r="D178" s="210"/>
      <c r="E178" s="214" t="s">
        <v>122</v>
      </c>
      <c r="F178" s="59"/>
      <c r="G178" s="225"/>
      <c r="H178" s="225"/>
      <c r="I178" s="225"/>
      <c r="J178" s="225"/>
    </row>
    <row r="179" spans="1:10" ht="52.5" customHeight="1">
      <c r="A179" s="220" t="s">
        <v>565</v>
      </c>
      <c r="B179" s="61" t="s">
        <v>566</v>
      </c>
      <c r="C179" s="228" t="s">
        <v>567</v>
      </c>
      <c r="D179" s="210"/>
      <c r="E179" s="214" t="s">
        <v>122</v>
      </c>
      <c r="F179" s="59"/>
      <c r="G179" s="225"/>
      <c r="H179" s="225"/>
      <c r="I179" s="225"/>
      <c r="J179" s="225"/>
    </row>
    <row r="180" spans="1:10" ht="52.5" customHeight="1">
      <c r="A180" s="220" t="s">
        <v>568</v>
      </c>
      <c r="B180" s="61" t="s">
        <v>569</v>
      </c>
      <c r="C180" s="59" t="s">
        <v>470</v>
      </c>
      <c r="D180" s="210"/>
      <c r="E180" s="214" t="s">
        <v>122</v>
      </c>
      <c r="F180" s="59"/>
      <c r="G180" s="225"/>
      <c r="H180" s="225"/>
      <c r="I180" s="225"/>
      <c r="J180" s="225"/>
    </row>
    <row r="181" spans="1:10" ht="52.5" customHeight="1">
      <c r="A181" s="220" t="s">
        <v>570</v>
      </c>
      <c r="B181" s="61" t="s">
        <v>571</v>
      </c>
      <c r="C181" s="59" t="s">
        <v>572</v>
      </c>
      <c r="D181" s="59"/>
      <c r="E181" s="214" t="s">
        <v>122</v>
      </c>
      <c r="F181" s="59"/>
      <c r="G181" s="225"/>
      <c r="H181" s="225"/>
      <c r="I181" s="225"/>
      <c r="J181" s="225"/>
    </row>
    <row r="182" spans="1:10" ht="52.5" customHeight="1">
      <c r="A182" s="220" t="s">
        <v>573</v>
      </c>
      <c r="B182" s="61" t="s">
        <v>574</v>
      </c>
      <c r="C182" s="59" t="s">
        <v>575</v>
      </c>
      <c r="D182" s="59"/>
      <c r="E182" s="214" t="s">
        <v>122</v>
      </c>
      <c r="F182" s="59"/>
      <c r="G182" s="225"/>
      <c r="H182" s="225"/>
      <c r="I182" s="225"/>
      <c r="J182" s="225"/>
    </row>
    <row r="183" spans="1:10" ht="52.5" customHeight="1">
      <c r="A183" s="220" t="s">
        <v>576</v>
      </c>
      <c r="B183" s="61" t="s">
        <v>577</v>
      </c>
      <c r="C183" s="59" t="s">
        <v>578</v>
      </c>
      <c r="D183" s="59"/>
      <c r="E183" s="214" t="s">
        <v>122</v>
      </c>
      <c r="F183" s="59"/>
      <c r="G183" s="225"/>
      <c r="H183" s="225"/>
      <c r="I183" s="225"/>
      <c r="J183" s="225"/>
    </row>
    <row r="184" spans="1:10" ht="52.5" customHeight="1">
      <c r="A184" s="220" t="s">
        <v>579</v>
      </c>
      <c r="B184" s="61" t="s">
        <v>580</v>
      </c>
      <c r="C184" s="59" t="s">
        <v>578</v>
      </c>
      <c r="D184" s="59"/>
      <c r="E184" s="214" t="s">
        <v>122</v>
      </c>
      <c r="F184" s="59"/>
      <c r="G184" s="225"/>
      <c r="H184" s="225"/>
      <c r="I184" s="225"/>
      <c r="J184" s="225"/>
    </row>
    <row r="185" spans="1:10" ht="52.5" customHeight="1">
      <c r="A185" s="220" t="s">
        <v>581</v>
      </c>
      <c r="B185" s="61" t="s">
        <v>582</v>
      </c>
      <c r="C185" s="59" t="s">
        <v>583</v>
      </c>
      <c r="D185" s="59"/>
      <c r="E185" s="214" t="s">
        <v>122</v>
      </c>
      <c r="F185" s="59"/>
      <c r="G185" s="225"/>
      <c r="H185" s="225"/>
      <c r="I185" s="225"/>
      <c r="J185" s="225"/>
    </row>
    <row r="186" spans="1:10" ht="52.5" customHeight="1">
      <c r="A186" s="220" t="s">
        <v>584</v>
      </c>
      <c r="B186" s="61" t="s">
        <v>475</v>
      </c>
      <c r="C186" s="59" t="s">
        <v>476</v>
      </c>
      <c r="D186" s="59"/>
      <c r="E186" s="214" t="s">
        <v>122</v>
      </c>
      <c r="F186" s="59"/>
      <c r="G186" s="225"/>
      <c r="H186" s="225"/>
      <c r="I186" s="225"/>
      <c r="J186" s="225"/>
    </row>
    <row r="187" spans="1:10" ht="52.5" customHeight="1">
      <c r="A187" s="220" t="s">
        <v>585</v>
      </c>
      <c r="B187" s="61" t="s">
        <v>586</v>
      </c>
      <c r="C187" s="59" t="s">
        <v>587</v>
      </c>
      <c r="D187" s="59"/>
      <c r="E187" s="214" t="s">
        <v>122</v>
      </c>
      <c r="F187" s="59"/>
      <c r="G187" s="225"/>
      <c r="H187" s="225"/>
      <c r="I187" s="225"/>
      <c r="J187" s="225"/>
    </row>
    <row r="188" spans="1:10" ht="52.5" customHeight="1">
      <c r="A188" s="220" t="s">
        <v>588</v>
      </c>
      <c r="B188" s="61" t="s">
        <v>589</v>
      </c>
      <c r="C188" s="59" t="s">
        <v>590</v>
      </c>
      <c r="D188" s="59"/>
      <c r="E188" s="214" t="s">
        <v>122</v>
      </c>
      <c r="F188" s="59"/>
      <c r="G188" s="225"/>
      <c r="H188" s="225"/>
      <c r="I188" s="225"/>
      <c r="J188" s="225"/>
    </row>
    <row r="189" spans="1:10" ht="52.5" customHeight="1">
      <c r="A189" s="220" t="s">
        <v>591</v>
      </c>
      <c r="B189" s="61" t="s">
        <v>592</v>
      </c>
      <c r="C189" s="59" t="s">
        <v>593</v>
      </c>
      <c r="D189" s="59"/>
      <c r="E189" s="214" t="s">
        <v>122</v>
      </c>
      <c r="F189" s="59"/>
      <c r="G189" s="225"/>
      <c r="H189" s="225"/>
      <c r="I189" s="225"/>
      <c r="J189" s="225"/>
    </row>
    <row r="190" spans="1:10" ht="52.5" customHeight="1">
      <c r="A190" s="220" t="s">
        <v>594</v>
      </c>
      <c r="B190" s="61" t="s">
        <v>592</v>
      </c>
      <c r="C190" s="59" t="s">
        <v>595</v>
      </c>
      <c r="D190" s="59"/>
      <c r="E190" s="214" t="s">
        <v>122</v>
      </c>
      <c r="F190" s="59"/>
      <c r="G190" s="225"/>
      <c r="H190" s="225"/>
      <c r="I190" s="225"/>
      <c r="J190" s="225"/>
    </row>
    <row r="191" spans="1:10" ht="52.5" customHeight="1">
      <c r="A191" s="220" t="s">
        <v>596</v>
      </c>
      <c r="B191" s="61" t="s">
        <v>592</v>
      </c>
      <c r="C191" s="228" t="s">
        <v>597</v>
      </c>
      <c r="D191" s="210"/>
      <c r="E191" s="214" t="s">
        <v>122</v>
      </c>
      <c r="F191" s="59"/>
      <c r="G191" s="225"/>
      <c r="H191" s="225"/>
      <c r="I191" s="225"/>
      <c r="J191" s="225"/>
    </row>
    <row r="192" spans="1:10" ht="52.5" customHeight="1">
      <c r="A192" s="89" t="s">
        <v>598</v>
      </c>
      <c r="B192" s="61" t="s">
        <v>599</v>
      </c>
      <c r="C192" s="59" t="s">
        <v>600</v>
      </c>
      <c r="D192" s="59"/>
      <c r="E192" s="214" t="s">
        <v>122</v>
      </c>
      <c r="F192" s="59"/>
      <c r="G192" s="225"/>
      <c r="H192" s="225"/>
      <c r="I192" s="225"/>
      <c r="J192" s="225"/>
    </row>
    <row r="193" spans="1:10" ht="52.5" customHeight="1">
      <c r="A193" s="89" t="s">
        <v>601</v>
      </c>
      <c r="B193" s="61" t="s">
        <v>602</v>
      </c>
      <c r="C193" s="59" t="s">
        <v>603</v>
      </c>
      <c r="D193" s="59"/>
      <c r="E193" s="214" t="s">
        <v>122</v>
      </c>
      <c r="F193" s="59"/>
      <c r="G193" s="225"/>
      <c r="H193" s="225"/>
      <c r="I193" s="225"/>
      <c r="J193" s="225"/>
    </row>
    <row r="194" spans="1:10" ht="52.5" customHeight="1">
      <c r="A194" s="220" t="s">
        <v>604</v>
      </c>
      <c r="B194" s="61" t="s">
        <v>605</v>
      </c>
      <c r="C194" s="59" t="s">
        <v>606</v>
      </c>
      <c r="D194" s="210"/>
      <c r="E194" s="214" t="s">
        <v>122</v>
      </c>
      <c r="F194" s="59"/>
      <c r="G194" s="225"/>
      <c r="H194" s="225"/>
      <c r="I194" s="225"/>
      <c r="J194" s="225"/>
    </row>
    <row r="195" spans="1:10" ht="52.5" customHeight="1">
      <c r="A195" s="220" t="s">
        <v>607</v>
      </c>
      <c r="B195" s="61" t="s">
        <v>608</v>
      </c>
      <c r="C195" s="59" t="s">
        <v>609</v>
      </c>
      <c r="D195" s="59"/>
      <c r="E195" s="214" t="s">
        <v>122</v>
      </c>
      <c r="F195" s="59"/>
      <c r="G195" s="225"/>
      <c r="H195" s="225"/>
      <c r="I195" s="225"/>
      <c r="J195" s="225"/>
    </row>
    <row r="196" spans="1:10" ht="52.5" customHeight="1">
      <c r="A196" s="220" t="s">
        <v>610</v>
      </c>
      <c r="B196" s="61" t="s">
        <v>611</v>
      </c>
      <c r="C196" s="59" t="s">
        <v>612</v>
      </c>
      <c r="D196" s="210"/>
      <c r="E196" s="214" t="s">
        <v>122</v>
      </c>
      <c r="F196" s="59"/>
      <c r="G196" s="225"/>
      <c r="H196" s="225"/>
      <c r="I196" s="225"/>
      <c r="J196" s="225"/>
    </row>
    <row r="197" spans="1:10" ht="52.5" customHeight="1">
      <c r="A197" s="220" t="s">
        <v>613</v>
      </c>
      <c r="B197" s="61" t="s">
        <v>614</v>
      </c>
      <c r="C197" s="228" t="s">
        <v>615</v>
      </c>
      <c r="D197" s="210"/>
      <c r="E197" s="214" t="s">
        <v>122</v>
      </c>
      <c r="F197" s="59"/>
      <c r="G197" s="225"/>
      <c r="H197" s="225"/>
      <c r="I197" s="225"/>
      <c r="J197" s="225"/>
    </row>
    <row r="198" spans="1:10" ht="52.5" customHeight="1">
      <c r="A198" s="220" t="s">
        <v>616</v>
      </c>
      <c r="B198" s="61" t="s">
        <v>617</v>
      </c>
      <c r="C198" s="59" t="s">
        <v>567</v>
      </c>
      <c r="D198" s="59"/>
      <c r="E198" s="214" t="s">
        <v>122</v>
      </c>
      <c r="F198" s="59"/>
      <c r="G198" s="225"/>
      <c r="H198" s="225"/>
      <c r="I198" s="225"/>
      <c r="J198" s="225"/>
    </row>
    <row r="199" spans="1:10" ht="52.5" customHeight="1">
      <c r="A199" s="220" t="s">
        <v>616</v>
      </c>
      <c r="B199" s="61" t="s">
        <v>617</v>
      </c>
      <c r="C199" s="228" t="s">
        <v>567</v>
      </c>
      <c r="D199" s="210"/>
      <c r="E199" s="214" t="s">
        <v>122</v>
      </c>
      <c r="F199" s="59"/>
      <c r="G199" s="225"/>
      <c r="H199" s="225"/>
      <c r="I199" s="225"/>
      <c r="J199" s="225"/>
    </row>
    <row r="200" spans="1:10" ht="52.5" customHeight="1">
      <c r="A200" s="220" t="s">
        <v>618</v>
      </c>
      <c r="B200" s="61" t="s">
        <v>619</v>
      </c>
      <c r="C200" s="59" t="s">
        <v>620</v>
      </c>
      <c r="D200" s="210"/>
      <c r="E200" s="214" t="s">
        <v>122</v>
      </c>
      <c r="F200" s="59"/>
      <c r="G200" s="225"/>
      <c r="H200" s="225"/>
      <c r="I200" s="225"/>
      <c r="J200" s="225"/>
    </row>
    <row r="201" spans="1:10" ht="52.5" customHeight="1">
      <c r="A201" s="220" t="s">
        <v>621</v>
      </c>
      <c r="B201" s="61" t="s">
        <v>622</v>
      </c>
      <c r="C201" s="59" t="s">
        <v>623</v>
      </c>
      <c r="D201" s="59"/>
      <c r="E201" s="214" t="s">
        <v>122</v>
      </c>
      <c r="F201" s="59"/>
      <c r="G201" s="225"/>
      <c r="H201" s="225"/>
      <c r="I201" s="225"/>
      <c r="J201" s="225"/>
    </row>
    <row r="202" spans="1:10" ht="52.5" customHeight="1">
      <c r="A202" s="220" t="s">
        <v>624</v>
      </c>
      <c r="B202" s="61" t="s">
        <v>625</v>
      </c>
      <c r="C202" s="59" t="s">
        <v>626</v>
      </c>
      <c r="D202" s="210"/>
      <c r="E202" s="214" t="s">
        <v>122</v>
      </c>
      <c r="F202" s="59"/>
      <c r="G202" s="225"/>
      <c r="H202" s="225"/>
      <c r="I202" s="225"/>
      <c r="J202" s="225"/>
    </row>
    <row r="203" spans="1:10" ht="52.5" customHeight="1">
      <c r="A203" s="220" t="s">
        <v>627</v>
      </c>
      <c r="B203" s="61" t="s">
        <v>549</v>
      </c>
      <c r="C203" s="59" t="s">
        <v>628</v>
      </c>
      <c r="D203" s="210"/>
      <c r="E203" s="214" t="s">
        <v>122</v>
      </c>
      <c r="F203" s="59"/>
      <c r="G203" s="225"/>
      <c r="H203" s="225"/>
      <c r="I203" s="225"/>
      <c r="J203" s="225"/>
    </row>
    <row r="204" spans="1:10" ht="52.5" customHeight="1">
      <c r="A204" s="220" t="s">
        <v>629</v>
      </c>
      <c r="B204" s="61" t="s">
        <v>630</v>
      </c>
      <c r="C204" s="59" t="s">
        <v>578</v>
      </c>
      <c r="D204" s="59"/>
      <c r="E204" s="214" t="s">
        <v>122</v>
      </c>
      <c r="F204" s="59"/>
      <c r="G204" s="225"/>
      <c r="H204" s="225"/>
      <c r="I204" s="225"/>
      <c r="J204" s="225"/>
    </row>
    <row r="205" spans="1:10" ht="52.5" customHeight="1">
      <c r="A205" s="220" t="s">
        <v>449</v>
      </c>
      <c r="B205" s="227" t="s">
        <v>450</v>
      </c>
      <c r="C205" s="221" t="s">
        <v>631</v>
      </c>
      <c r="D205" s="210"/>
      <c r="E205" s="214" t="s">
        <v>122</v>
      </c>
      <c r="F205" s="59"/>
      <c r="G205" s="225"/>
      <c r="H205" s="225"/>
      <c r="I205" s="225"/>
      <c r="J205" s="225"/>
    </row>
    <row r="206" spans="1:10" ht="52.5" customHeight="1">
      <c r="A206" s="220" t="s">
        <v>632</v>
      </c>
      <c r="B206" s="227" t="s">
        <v>633</v>
      </c>
      <c r="C206" s="221" t="s">
        <v>634</v>
      </c>
      <c r="D206" s="210"/>
      <c r="E206" s="214" t="s">
        <v>122</v>
      </c>
      <c r="F206" s="59"/>
      <c r="G206" s="225"/>
      <c r="H206" s="225"/>
      <c r="I206" s="225"/>
      <c r="J206" s="225"/>
    </row>
    <row r="207" spans="1:10" ht="52.5" customHeight="1">
      <c r="A207" s="220" t="s">
        <v>635</v>
      </c>
      <c r="B207" s="61" t="s">
        <v>636</v>
      </c>
      <c r="C207" s="59" t="s">
        <v>559</v>
      </c>
      <c r="D207" s="59"/>
      <c r="E207" s="214" t="s">
        <v>122</v>
      </c>
      <c r="F207" s="59"/>
      <c r="G207" s="225"/>
      <c r="H207" s="225"/>
      <c r="I207" s="225"/>
      <c r="J207" s="225"/>
    </row>
    <row r="208" spans="1:10" ht="52.5" customHeight="1">
      <c r="A208" s="220" t="s">
        <v>637</v>
      </c>
      <c r="B208" s="61" t="s">
        <v>638</v>
      </c>
      <c r="C208" s="59" t="s">
        <v>639</v>
      </c>
      <c r="D208" s="210"/>
      <c r="E208" s="214" t="s">
        <v>122</v>
      </c>
      <c r="F208" s="59"/>
      <c r="G208" s="225"/>
      <c r="H208" s="225"/>
      <c r="I208" s="225"/>
      <c r="J208" s="225"/>
    </row>
    <row r="209" spans="1:10" ht="52.5" customHeight="1">
      <c r="A209" s="220" t="s">
        <v>640</v>
      </c>
      <c r="B209" s="61" t="s">
        <v>641</v>
      </c>
      <c r="C209" s="59" t="s">
        <v>642</v>
      </c>
      <c r="D209" s="59"/>
      <c r="E209" s="214" t="s">
        <v>122</v>
      </c>
      <c r="F209" s="59"/>
      <c r="G209" s="225"/>
      <c r="H209" s="225"/>
      <c r="I209" s="225"/>
      <c r="J209" s="225"/>
    </row>
    <row r="210" spans="1:10" ht="52.5" customHeight="1">
      <c r="A210" s="220" t="s">
        <v>643</v>
      </c>
      <c r="B210" s="61" t="s">
        <v>644</v>
      </c>
      <c r="C210" s="59" t="s">
        <v>645</v>
      </c>
      <c r="D210" s="210"/>
      <c r="E210" s="214" t="s">
        <v>122</v>
      </c>
      <c r="F210" s="59"/>
      <c r="G210" s="225"/>
      <c r="H210" s="225"/>
      <c r="I210" s="225"/>
      <c r="J210" s="225"/>
    </row>
    <row r="211" spans="1:10" ht="52.5" customHeight="1">
      <c r="A211" s="220" t="s">
        <v>646</v>
      </c>
      <c r="B211" s="61" t="s">
        <v>647</v>
      </c>
      <c r="C211" s="59" t="s">
        <v>559</v>
      </c>
      <c r="D211" s="59"/>
      <c r="E211" s="214" t="s">
        <v>122</v>
      </c>
      <c r="F211" s="59"/>
      <c r="G211" s="225"/>
      <c r="H211" s="225"/>
      <c r="I211" s="225"/>
      <c r="J211" s="225"/>
    </row>
    <row r="212" spans="1:10" ht="52.5" customHeight="1">
      <c r="A212" s="220" t="s">
        <v>648</v>
      </c>
      <c r="B212" s="61" t="s">
        <v>649</v>
      </c>
      <c r="C212" s="59" t="s">
        <v>470</v>
      </c>
      <c r="D212" s="210"/>
      <c r="E212" s="214" t="s">
        <v>122</v>
      </c>
      <c r="F212" s="59"/>
      <c r="G212" s="225"/>
      <c r="H212" s="225"/>
      <c r="I212" s="225"/>
      <c r="J212" s="225"/>
    </row>
    <row r="213" spans="1:10" ht="52.5" customHeight="1">
      <c r="A213" s="220" t="s">
        <v>650</v>
      </c>
      <c r="B213" s="61" t="s">
        <v>539</v>
      </c>
      <c r="C213" s="228" t="s">
        <v>651</v>
      </c>
      <c r="D213" s="210"/>
      <c r="E213" s="214" t="s">
        <v>122</v>
      </c>
      <c r="F213" s="59"/>
      <c r="G213" s="225"/>
      <c r="H213" s="225"/>
      <c r="I213" s="225"/>
      <c r="J213" s="225"/>
    </row>
    <row r="214" spans="1:10" ht="52.5" customHeight="1">
      <c r="A214" s="220" t="s">
        <v>652</v>
      </c>
      <c r="B214" s="61" t="s">
        <v>539</v>
      </c>
      <c r="C214" s="228" t="s">
        <v>593</v>
      </c>
      <c r="D214" s="210"/>
      <c r="E214" s="214" t="s">
        <v>122</v>
      </c>
      <c r="F214" s="59"/>
      <c r="G214" s="225"/>
      <c r="H214" s="225"/>
      <c r="I214" s="225"/>
      <c r="J214" s="225"/>
    </row>
    <row r="215" spans="1:10" ht="52.5" customHeight="1">
      <c r="A215" s="220" t="s">
        <v>653</v>
      </c>
      <c r="B215" s="61" t="s">
        <v>654</v>
      </c>
      <c r="C215" s="228" t="s">
        <v>655</v>
      </c>
      <c r="D215" s="210"/>
      <c r="E215" s="214" t="s">
        <v>122</v>
      </c>
      <c r="F215" s="59"/>
      <c r="G215" s="225"/>
      <c r="H215" s="225"/>
      <c r="I215" s="225"/>
      <c r="J215" s="225"/>
    </row>
    <row r="216" spans="1:10" ht="42.75" customHeight="1">
      <c r="A216" s="220" t="s">
        <v>656</v>
      </c>
      <c r="B216" s="61" t="s">
        <v>657</v>
      </c>
      <c r="C216" s="59" t="s">
        <v>658</v>
      </c>
      <c r="D216" s="59"/>
      <c r="E216" s="214" t="s">
        <v>122</v>
      </c>
      <c r="F216" s="59"/>
      <c r="G216" s="225"/>
      <c r="H216" s="225"/>
      <c r="I216" s="225"/>
      <c r="J216" s="225"/>
    </row>
    <row r="217" spans="1:10" ht="42.75" customHeight="1">
      <c r="A217" s="220" t="s">
        <v>656</v>
      </c>
      <c r="B217" s="61" t="s">
        <v>657</v>
      </c>
      <c r="C217" s="59" t="s">
        <v>659</v>
      </c>
      <c r="D217" s="210"/>
      <c r="E217" s="214" t="s">
        <v>122</v>
      </c>
      <c r="F217" s="59"/>
      <c r="G217" s="225"/>
      <c r="H217" s="225"/>
      <c r="I217" s="225"/>
      <c r="J217" s="225"/>
    </row>
    <row r="218" spans="1:10" ht="42.75" customHeight="1">
      <c r="A218" s="220" t="s">
        <v>660</v>
      </c>
      <c r="B218" s="61" t="s">
        <v>661</v>
      </c>
      <c r="C218" s="59" t="s">
        <v>662</v>
      </c>
      <c r="D218" s="59"/>
      <c r="E218" s="214" t="s">
        <v>122</v>
      </c>
      <c r="F218" s="59"/>
      <c r="G218" s="225"/>
      <c r="H218" s="225"/>
      <c r="I218" s="225"/>
      <c r="J218" s="225"/>
    </row>
    <row r="219" spans="1:10" ht="52.5" customHeight="1">
      <c r="A219" s="89" t="s">
        <v>663</v>
      </c>
      <c r="B219" s="61" t="s">
        <v>475</v>
      </c>
      <c r="C219" s="59" t="s">
        <v>476</v>
      </c>
      <c r="D219" s="59"/>
      <c r="E219" s="214" t="s">
        <v>122</v>
      </c>
      <c r="F219" s="59"/>
      <c r="G219" s="225"/>
      <c r="H219" s="225"/>
      <c r="I219" s="225"/>
      <c r="J219" s="225"/>
    </row>
    <row r="220" spans="1:10" ht="52.5" customHeight="1">
      <c r="A220" s="220" t="s">
        <v>664</v>
      </c>
      <c r="B220" s="61" t="s">
        <v>665</v>
      </c>
      <c r="C220" s="59" t="s">
        <v>666</v>
      </c>
      <c r="D220" s="59"/>
      <c r="E220" s="214" t="s">
        <v>122</v>
      </c>
      <c r="F220" s="59"/>
      <c r="G220" s="225"/>
      <c r="H220" s="225"/>
      <c r="I220" s="225"/>
      <c r="J220" s="225"/>
    </row>
    <row r="221" spans="1:10" ht="52.5" customHeight="1">
      <c r="A221" s="220" t="s">
        <v>667</v>
      </c>
      <c r="B221" s="61" t="s">
        <v>668</v>
      </c>
      <c r="C221" s="59" t="s">
        <v>547</v>
      </c>
      <c r="D221" s="210"/>
      <c r="E221" s="214" t="s">
        <v>122</v>
      </c>
      <c r="F221" s="59"/>
      <c r="G221" s="225"/>
      <c r="H221" s="225"/>
      <c r="I221" s="225"/>
      <c r="J221" s="225"/>
    </row>
    <row r="222" spans="1:10" ht="52.5" customHeight="1">
      <c r="A222" s="220" t="s">
        <v>669</v>
      </c>
      <c r="B222" s="61" t="s">
        <v>670</v>
      </c>
      <c r="C222" s="228" t="s">
        <v>593</v>
      </c>
      <c r="D222" s="210"/>
      <c r="E222" s="214" t="s">
        <v>122</v>
      </c>
      <c r="F222" s="59"/>
      <c r="G222" s="225"/>
      <c r="H222" s="225"/>
      <c r="I222" s="225"/>
      <c r="J222" s="225"/>
    </row>
    <row r="223" spans="1:10" ht="52.5" customHeight="1">
      <c r="A223" s="220" t="s">
        <v>671</v>
      </c>
      <c r="B223" s="227" t="s">
        <v>672</v>
      </c>
      <c r="C223" s="221" t="s">
        <v>529</v>
      </c>
      <c r="D223" s="59"/>
      <c r="E223" s="214" t="s">
        <v>122</v>
      </c>
      <c r="F223" s="59"/>
      <c r="G223" s="225"/>
      <c r="H223" s="225"/>
      <c r="I223" s="225"/>
      <c r="J223" s="225"/>
    </row>
    <row r="224" spans="1:10" ht="52.5" customHeight="1">
      <c r="A224" s="220" t="s">
        <v>673</v>
      </c>
      <c r="B224" s="61" t="s">
        <v>672</v>
      </c>
      <c r="C224" s="59" t="s">
        <v>529</v>
      </c>
      <c r="D224" s="59"/>
      <c r="E224" s="214" t="s">
        <v>122</v>
      </c>
      <c r="F224" s="59"/>
      <c r="G224" s="225"/>
      <c r="H224" s="225"/>
      <c r="I224" s="225"/>
      <c r="J224" s="225"/>
    </row>
    <row r="225" spans="1:10" ht="52.5" customHeight="1">
      <c r="A225" s="220" t="s">
        <v>674</v>
      </c>
      <c r="B225" s="61" t="s">
        <v>675</v>
      </c>
      <c r="C225" s="228" t="s">
        <v>626</v>
      </c>
      <c r="D225" s="210"/>
      <c r="E225" s="214" t="s">
        <v>122</v>
      </c>
      <c r="F225" s="59"/>
      <c r="G225" s="225"/>
      <c r="H225" s="225"/>
      <c r="I225" s="225"/>
      <c r="J225" s="225"/>
    </row>
    <row r="226" spans="1:10" ht="52.5" customHeight="1">
      <c r="A226" s="220" t="s">
        <v>676</v>
      </c>
      <c r="B226" s="61" t="s">
        <v>677</v>
      </c>
      <c r="C226" s="59" t="s">
        <v>578</v>
      </c>
      <c r="D226" s="59"/>
      <c r="E226" s="214" t="s">
        <v>122</v>
      </c>
      <c r="F226" s="59"/>
      <c r="G226" s="225"/>
      <c r="H226" s="225"/>
      <c r="I226" s="225"/>
      <c r="J226" s="225"/>
    </row>
    <row r="227" spans="1:10" ht="52.5" customHeight="1">
      <c r="A227" s="220" t="s">
        <v>678</v>
      </c>
      <c r="B227" s="61" t="s">
        <v>574</v>
      </c>
      <c r="C227" s="59" t="s">
        <v>575</v>
      </c>
      <c r="D227" s="59"/>
      <c r="E227" s="214" t="s">
        <v>122</v>
      </c>
      <c r="F227" s="59"/>
      <c r="G227" s="225"/>
      <c r="H227" s="225"/>
      <c r="I227" s="225"/>
      <c r="J227" s="225"/>
    </row>
    <row r="228" spans="1:10" ht="52.5" customHeight="1">
      <c r="A228" s="220" t="s">
        <v>679</v>
      </c>
      <c r="B228" s="61" t="s">
        <v>680</v>
      </c>
      <c r="C228" s="228" t="s">
        <v>681</v>
      </c>
      <c r="D228" s="210"/>
      <c r="E228" s="214" t="s">
        <v>122</v>
      </c>
      <c r="F228" s="59"/>
      <c r="G228" s="225"/>
      <c r="H228" s="225"/>
      <c r="I228" s="225"/>
      <c r="J228" s="225"/>
    </row>
    <row r="229" spans="1:10" ht="52.5" customHeight="1">
      <c r="A229" s="220" t="s">
        <v>682</v>
      </c>
      <c r="B229" s="61" t="s">
        <v>680</v>
      </c>
      <c r="C229" s="59" t="s">
        <v>681</v>
      </c>
      <c r="D229" s="59"/>
      <c r="E229" s="214" t="s">
        <v>122</v>
      </c>
      <c r="F229" s="59"/>
      <c r="G229" s="225"/>
      <c r="H229" s="225"/>
      <c r="I229" s="225"/>
      <c r="J229" s="225"/>
    </row>
    <row r="230" spans="1:10" ht="52.5" customHeight="1">
      <c r="A230" s="220" t="s">
        <v>682</v>
      </c>
      <c r="B230" s="61" t="s">
        <v>680</v>
      </c>
      <c r="C230" s="228" t="s">
        <v>681</v>
      </c>
      <c r="D230" s="210"/>
      <c r="E230" s="214" t="s">
        <v>122</v>
      </c>
      <c r="F230" s="59"/>
      <c r="G230" s="225"/>
      <c r="H230" s="225"/>
      <c r="I230" s="225"/>
      <c r="J230" s="225"/>
    </row>
    <row r="231" spans="1:10" ht="52.5" customHeight="1">
      <c r="A231" s="220" t="s">
        <v>683</v>
      </c>
      <c r="B231" s="61" t="s">
        <v>684</v>
      </c>
      <c r="C231" s="228" t="s">
        <v>685</v>
      </c>
      <c r="D231" s="210"/>
      <c r="E231" s="214" t="s">
        <v>122</v>
      </c>
      <c r="F231" s="59"/>
      <c r="G231" s="225"/>
      <c r="H231" s="225"/>
      <c r="I231" s="225"/>
      <c r="J231" s="225"/>
    </row>
    <row r="232" spans="1:10" ht="52.5" customHeight="1">
      <c r="A232" s="220" t="s">
        <v>686</v>
      </c>
      <c r="B232" s="61" t="s">
        <v>687</v>
      </c>
      <c r="C232" s="228" t="s">
        <v>688</v>
      </c>
      <c r="D232" s="210"/>
      <c r="E232" s="214" t="s">
        <v>122</v>
      </c>
      <c r="F232" s="59"/>
      <c r="G232" s="225"/>
      <c r="H232" s="225"/>
      <c r="I232" s="225"/>
      <c r="J232" s="225"/>
    </row>
    <row r="233" spans="1:10" ht="52.5" customHeight="1">
      <c r="A233" s="89" t="s">
        <v>689</v>
      </c>
      <c r="B233" s="227" t="s">
        <v>690</v>
      </c>
      <c r="C233" s="221" t="s">
        <v>691</v>
      </c>
      <c r="D233" s="210"/>
      <c r="E233" s="214" t="s">
        <v>122</v>
      </c>
      <c r="F233" s="59"/>
      <c r="G233" s="225"/>
      <c r="H233" s="225"/>
      <c r="I233" s="225"/>
      <c r="J233" s="225"/>
    </row>
    <row r="234" spans="1:10" ht="52.5" customHeight="1">
      <c r="A234" s="89" t="s">
        <v>692</v>
      </c>
      <c r="B234" s="61" t="s">
        <v>693</v>
      </c>
      <c r="C234" s="59" t="s">
        <v>603</v>
      </c>
      <c r="D234" s="59"/>
      <c r="E234" s="214" t="s">
        <v>122</v>
      </c>
      <c r="F234" s="59"/>
      <c r="G234" s="225"/>
      <c r="H234" s="225"/>
      <c r="I234" s="225"/>
      <c r="J234" s="225"/>
    </row>
    <row r="235" spans="1:10" ht="52.5" customHeight="1">
      <c r="A235" s="89" t="s">
        <v>123</v>
      </c>
      <c r="B235" s="61" t="s">
        <v>694</v>
      </c>
      <c r="C235" s="59" t="s">
        <v>695</v>
      </c>
      <c r="D235" s="59"/>
      <c r="E235" s="214" t="s">
        <v>122</v>
      </c>
      <c r="F235" s="59"/>
      <c r="G235" s="225"/>
      <c r="H235" s="225"/>
      <c r="I235" s="225"/>
      <c r="J235" s="225"/>
    </row>
    <row r="236" spans="1:10" ht="52.5" customHeight="1">
      <c r="A236" s="89" t="s">
        <v>137</v>
      </c>
      <c r="B236" s="61" t="s">
        <v>696</v>
      </c>
      <c r="C236" s="59" t="s">
        <v>697</v>
      </c>
      <c r="D236" s="59"/>
      <c r="E236" s="214" t="s">
        <v>122</v>
      </c>
      <c r="F236" s="59"/>
      <c r="G236" s="225"/>
      <c r="H236" s="225"/>
      <c r="I236" s="225"/>
      <c r="J236" s="225"/>
    </row>
    <row r="237" spans="1:10" ht="52.5" customHeight="1">
      <c r="A237" s="220" t="s">
        <v>698</v>
      </c>
      <c r="B237" s="227" t="s">
        <v>699</v>
      </c>
      <c r="C237" s="221" t="s">
        <v>559</v>
      </c>
      <c r="D237" s="210"/>
      <c r="E237" s="214" t="s">
        <v>122</v>
      </c>
      <c r="F237" s="59"/>
      <c r="G237" s="225"/>
      <c r="H237" s="225"/>
      <c r="I237" s="225"/>
      <c r="J237" s="225"/>
    </row>
    <row r="238" spans="1:10" ht="52.5" customHeight="1">
      <c r="A238" s="220" t="s">
        <v>700</v>
      </c>
      <c r="B238" s="221" t="s">
        <v>701</v>
      </c>
      <c r="C238" s="221" t="s">
        <v>559</v>
      </c>
      <c r="D238" s="210"/>
      <c r="E238" s="214" t="s">
        <v>122</v>
      </c>
      <c r="F238" s="59"/>
      <c r="G238" s="225"/>
      <c r="H238" s="225"/>
      <c r="I238" s="225"/>
      <c r="J238" s="225"/>
    </row>
    <row r="239" spans="1:10" ht="52.5" customHeight="1">
      <c r="A239" s="220" t="s">
        <v>702</v>
      </c>
      <c r="B239" s="221" t="s">
        <v>703</v>
      </c>
      <c r="C239" s="221" t="s">
        <v>704</v>
      </c>
      <c r="D239" s="221"/>
      <c r="E239" s="214" t="s">
        <v>122</v>
      </c>
    </row>
    <row r="240" spans="1:10" ht="52.5" customHeight="1">
      <c r="A240" s="220" t="s">
        <v>705</v>
      </c>
      <c r="B240" s="221" t="s">
        <v>706</v>
      </c>
      <c r="C240" s="221" t="s">
        <v>704</v>
      </c>
      <c r="D240" s="221"/>
      <c r="E240" s="214" t="s">
        <v>122</v>
      </c>
    </row>
    <row r="241" spans="1:5" ht="52.5" customHeight="1">
      <c r="A241" s="220" t="s">
        <v>707</v>
      </c>
      <c r="B241" s="221" t="s">
        <v>708</v>
      </c>
      <c r="C241" s="221" t="s">
        <v>709</v>
      </c>
      <c r="D241" s="221"/>
      <c r="E241" s="214" t="s">
        <v>122</v>
      </c>
    </row>
    <row r="242" spans="1:5" ht="52.5" customHeight="1">
      <c r="A242" s="220" t="s">
        <v>710</v>
      </c>
      <c r="B242" s="221" t="s">
        <v>711</v>
      </c>
      <c r="C242" s="221" t="s">
        <v>709</v>
      </c>
      <c r="D242" s="221"/>
      <c r="E242" s="214" t="s">
        <v>122</v>
      </c>
    </row>
    <row r="243" spans="1:5" ht="52.5" customHeight="1">
      <c r="A243" s="220" t="s">
        <v>712</v>
      </c>
      <c r="B243" s="221" t="s">
        <v>713</v>
      </c>
      <c r="C243" s="221" t="s">
        <v>714</v>
      </c>
      <c r="D243" s="221"/>
      <c r="E243" s="214" t="s">
        <v>122</v>
      </c>
    </row>
    <row r="244" spans="1:5" ht="52.5" customHeight="1">
      <c r="A244" s="220" t="s">
        <v>715</v>
      </c>
      <c r="B244" s="221" t="s">
        <v>708</v>
      </c>
      <c r="C244" s="221" t="s">
        <v>709</v>
      </c>
      <c r="D244" s="221"/>
      <c r="E244" s="214" t="s">
        <v>122</v>
      </c>
    </row>
    <row r="245" spans="1:5" ht="52.5" customHeight="1">
      <c r="A245" s="220" t="s">
        <v>716</v>
      </c>
      <c r="B245" s="221" t="s">
        <v>713</v>
      </c>
      <c r="C245" s="221" t="s">
        <v>709</v>
      </c>
      <c r="D245" s="221"/>
      <c r="E245" s="214" t="s">
        <v>122</v>
      </c>
    </row>
    <row r="246" spans="1:5" ht="52.5" customHeight="1">
      <c r="A246" s="220" t="s">
        <v>717</v>
      </c>
      <c r="B246" s="221" t="s">
        <v>713</v>
      </c>
      <c r="C246" s="221" t="s">
        <v>709</v>
      </c>
      <c r="D246" s="221"/>
      <c r="E246" s="214" t="s">
        <v>122</v>
      </c>
    </row>
    <row r="247" spans="1:5" ht="52.5" customHeight="1">
      <c r="A247" s="220" t="s">
        <v>718</v>
      </c>
      <c r="B247" s="221" t="s">
        <v>708</v>
      </c>
      <c r="C247" s="221" t="s">
        <v>709</v>
      </c>
      <c r="D247" s="221"/>
      <c r="E247" s="214" t="s">
        <v>122</v>
      </c>
    </row>
    <row r="248" spans="1:5" ht="52.5" customHeight="1">
      <c r="A248" s="220" t="s">
        <v>719</v>
      </c>
      <c r="B248" s="221" t="s">
        <v>720</v>
      </c>
      <c r="C248" s="221" t="s">
        <v>709</v>
      </c>
      <c r="D248" s="221"/>
      <c r="E248" s="214" t="s">
        <v>122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14" sqref="D14"/>
    </sheetView>
  </sheetViews>
  <sheetFormatPr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39" t="s">
        <v>721</v>
      </c>
      <c r="B3" s="339"/>
      <c r="C3" s="339"/>
      <c r="D3" s="339"/>
      <c r="E3" s="339"/>
      <c r="F3" s="339"/>
    </row>
    <row r="4" spans="1:6" ht="19.5" customHeight="1">
      <c r="A4" s="206" t="s">
        <v>174</v>
      </c>
      <c r="B4" s="206" t="s">
        <v>722</v>
      </c>
      <c r="C4" s="206" t="s">
        <v>723</v>
      </c>
      <c r="D4" s="206" t="s">
        <v>724</v>
      </c>
      <c r="E4" s="206" t="s">
        <v>725</v>
      </c>
      <c r="F4" s="206" t="s">
        <v>726</v>
      </c>
    </row>
    <row r="5" spans="1:6" ht="36.75" customHeight="1">
      <c r="A5" s="205">
        <v>1</v>
      </c>
      <c r="B5" s="13" t="s">
        <v>175</v>
      </c>
      <c r="C5" s="15" t="s">
        <v>727</v>
      </c>
      <c r="D5" s="15" t="s">
        <v>728</v>
      </c>
      <c r="E5" s="15" t="s">
        <v>729</v>
      </c>
      <c r="F5" s="15" t="s">
        <v>730</v>
      </c>
    </row>
    <row r="6" spans="1:6" ht="36.75" customHeight="1">
      <c r="A6" s="205">
        <v>2</v>
      </c>
      <c r="B6" s="13" t="s">
        <v>176</v>
      </c>
      <c r="C6" s="14" t="s">
        <v>731</v>
      </c>
      <c r="D6" s="14" t="s">
        <v>732</v>
      </c>
      <c r="E6" s="15" t="s">
        <v>733</v>
      </c>
      <c r="F6" s="15" t="s">
        <v>734</v>
      </c>
    </row>
    <row r="7" spans="1:6" ht="36.75" customHeight="1">
      <c r="A7" s="205">
        <v>3</v>
      </c>
      <c r="B7" s="13" t="s">
        <v>177</v>
      </c>
      <c r="C7" s="15" t="s">
        <v>735</v>
      </c>
      <c r="D7" s="15" t="s">
        <v>736</v>
      </c>
      <c r="E7" s="15" t="s">
        <v>737</v>
      </c>
      <c r="F7" s="15" t="s">
        <v>738</v>
      </c>
    </row>
    <row r="8" spans="1:6" ht="36.75" customHeight="1">
      <c r="A8" s="205">
        <v>4</v>
      </c>
      <c r="B8" s="13" t="s">
        <v>178</v>
      </c>
      <c r="C8" s="15" t="s">
        <v>739</v>
      </c>
      <c r="D8" s="15" t="s">
        <v>740</v>
      </c>
      <c r="E8" s="15" t="s">
        <v>741</v>
      </c>
      <c r="F8" s="15" t="s">
        <v>742</v>
      </c>
    </row>
    <row r="9" spans="1:6" ht="36.75" customHeight="1">
      <c r="A9" s="205">
        <v>5</v>
      </c>
      <c r="B9" s="13" t="s">
        <v>179</v>
      </c>
      <c r="C9" s="15" t="s">
        <v>743</v>
      </c>
      <c r="D9" s="15" t="s">
        <v>744</v>
      </c>
      <c r="E9" s="15" t="s">
        <v>745</v>
      </c>
      <c r="F9" s="15" t="s">
        <v>746</v>
      </c>
    </row>
    <row r="10" spans="1:6" ht="24" customHeight="1">
      <c r="A10" s="207" t="s">
        <v>189</v>
      </c>
      <c r="B10" s="207" t="s">
        <v>722</v>
      </c>
      <c r="C10" s="207" t="s">
        <v>747</v>
      </c>
      <c r="D10" s="207" t="s">
        <v>748</v>
      </c>
      <c r="E10" s="207" t="s">
        <v>749</v>
      </c>
      <c r="F10" s="207"/>
    </row>
    <row r="11" spans="1:6" ht="43.5" customHeight="1">
      <c r="A11" s="204" t="s">
        <v>180</v>
      </c>
      <c r="B11" s="13" t="s">
        <v>750</v>
      </c>
      <c r="C11" s="16" t="s">
        <v>751</v>
      </c>
      <c r="D11" s="17" t="s">
        <v>752</v>
      </c>
      <c r="E11" s="15" t="s">
        <v>753</v>
      </c>
      <c r="F11" s="17"/>
    </row>
    <row r="12" spans="1:6" ht="43.5" customHeight="1">
      <c r="A12" s="204" t="s">
        <v>181</v>
      </c>
      <c r="B12" s="13" t="s">
        <v>185</v>
      </c>
      <c r="C12" s="16" t="s">
        <v>754</v>
      </c>
      <c r="D12" s="17" t="s">
        <v>755</v>
      </c>
      <c r="E12" s="15" t="s">
        <v>756</v>
      </c>
      <c r="F12" s="17"/>
    </row>
    <row r="13" spans="1:6" ht="43.5" customHeight="1">
      <c r="A13" s="204" t="s">
        <v>114</v>
      </c>
      <c r="B13" s="13" t="s">
        <v>186</v>
      </c>
      <c r="C13" s="16" t="s">
        <v>757</v>
      </c>
      <c r="D13" s="17" t="s">
        <v>758</v>
      </c>
      <c r="E13" s="15" t="s">
        <v>759</v>
      </c>
      <c r="F13" s="17"/>
    </row>
    <row r="14" spans="1:6" ht="43.5" customHeight="1">
      <c r="A14" s="204" t="s">
        <v>182</v>
      </c>
      <c r="B14" s="13" t="s">
        <v>187</v>
      </c>
      <c r="C14" s="16" t="s">
        <v>760</v>
      </c>
      <c r="D14" s="17" t="s">
        <v>761</v>
      </c>
      <c r="E14" s="15" t="s">
        <v>762</v>
      </c>
      <c r="F14" s="17"/>
    </row>
    <row r="15" spans="1:6" ht="43.5" customHeight="1">
      <c r="A15" s="204" t="s">
        <v>183</v>
      </c>
      <c r="B15" s="13" t="s">
        <v>188</v>
      </c>
      <c r="C15" s="16" t="s">
        <v>763</v>
      </c>
      <c r="D15" s="17" t="s">
        <v>764</v>
      </c>
      <c r="E15" s="15" t="s">
        <v>765</v>
      </c>
      <c r="F15" s="17"/>
    </row>
    <row r="16" spans="1:6" ht="13.5">
      <c r="A16" s="208"/>
      <c r="B16" s="208"/>
      <c r="C16" s="209"/>
      <c r="D16" s="209"/>
      <c r="E16" s="209"/>
      <c r="F16" s="209"/>
    </row>
    <row r="17" spans="1:6" ht="23.1" customHeight="1">
      <c r="A17" s="339" t="s">
        <v>766</v>
      </c>
      <c r="B17" s="339"/>
      <c r="C17" s="339"/>
      <c r="D17" s="339"/>
      <c r="E17" s="339"/>
      <c r="F17" s="339"/>
    </row>
    <row r="18" spans="1:6" ht="18" customHeight="1">
      <c r="A18" s="206" t="s">
        <v>174</v>
      </c>
      <c r="B18" s="206" t="s">
        <v>722</v>
      </c>
      <c r="C18" s="206" t="s">
        <v>767</v>
      </c>
      <c r="D18" s="206" t="s">
        <v>768</v>
      </c>
      <c r="E18" s="206"/>
      <c r="F18" s="206"/>
    </row>
    <row r="19" spans="1:6" ht="78.75">
      <c r="A19" s="205">
        <v>1</v>
      </c>
      <c r="B19" s="13" t="s">
        <v>175</v>
      </c>
      <c r="C19" s="16" t="s">
        <v>769</v>
      </c>
      <c r="D19" s="15" t="s">
        <v>770</v>
      </c>
      <c r="E19" s="17"/>
      <c r="F19" s="17"/>
    </row>
    <row r="20" spans="1:6" ht="78.75">
      <c r="A20" s="205">
        <v>2</v>
      </c>
      <c r="B20" s="13" t="s">
        <v>176</v>
      </c>
      <c r="C20" s="16" t="s">
        <v>771</v>
      </c>
      <c r="D20" s="15" t="s">
        <v>772</v>
      </c>
      <c r="E20" s="17"/>
      <c r="F20" s="17"/>
    </row>
    <row r="21" spans="1:6" ht="78.75">
      <c r="A21" s="205">
        <v>3</v>
      </c>
      <c r="B21" s="13" t="s">
        <v>177</v>
      </c>
      <c r="C21" s="16" t="s">
        <v>773</v>
      </c>
      <c r="D21" s="15" t="s">
        <v>774</v>
      </c>
      <c r="E21" s="17"/>
      <c r="F21" s="17"/>
    </row>
    <row r="22" spans="1:6" ht="90">
      <c r="A22" s="205">
        <v>4</v>
      </c>
      <c r="B22" s="13" t="s">
        <v>178</v>
      </c>
      <c r="C22" s="16" t="s">
        <v>775</v>
      </c>
      <c r="D22" s="15" t="s">
        <v>776</v>
      </c>
      <c r="E22" s="17"/>
      <c r="F22" s="17"/>
    </row>
    <row r="23" spans="1:6" ht="56.25">
      <c r="A23" s="205">
        <v>5</v>
      </c>
      <c r="B23" s="13" t="s">
        <v>179</v>
      </c>
      <c r="C23" s="16" t="s">
        <v>777</v>
      </c>
      <c r="D23" s="15" t="s">
        <v>778</v>
      </c>
      <c r="E23" s="17"/>
      <c r="F23" s="17"/>
    </row>
    <row r="24" spans="1:6" ht="20.25" customHeight="1">
      <c r="A24" s="206" t="s">
        <v>189</v>
      </c>
      <c r="B24" s="206" t="s">
        <v>722</v>
      </c>
      <c r="C24" s="206" t="s">
        <v>747</v>
      </c>
      <c r="D24" s="206" t="s">
        <v>748</v>
      </c>
      <c r="E24" s="206" t="s">
        <v>749</v>
      </c>
      <c r="F24" s="206"/>
    </row>
    <row r="25" spans="1:6" ht="39" customHeight="1">
      <c r="A25" s="204" t="s">
        <v>180</v>
      </c>
      <c r="B25" s="13" t="s">
        <v>779</v>
      </c>
      <c r="C25" s="16" t="s">
        <v>780</v>
      </c>
      <c r="D25" s="17" t="s">
        <v>752</v>
      </c>
      <c r="E25" s="15" t="s">
        <v>781</v>
      </c>
      <c r="F25" s="17"/>
    </row>
    <row r="26" spans="1:6" ht="39" customHeight="1">
      <c r="A26" s="204" t="s">
        <v>181</v>
      </c>
      <c r="B26" s="13" t="s">
        <v>782</v>
      </c>
      <c r="C26" s="16" t="s">
        <v>783</v>
      </c>
      <c r="D26" s="17" t="s">
        <v>755</v>
      </c>
      <c r="E26" s="15" t="s">
        <v>756</v>
      </c>
      <c r="F26" s="17"/>
    </row>
    <row r="27" spans="1:6" ht="39" customHeight="1">
      <c r="A27" s="204" t="s">
        <v>114</v>
      </c>
      <c r="B27" s="13" t="s">
        <v>784</v>
      </c>
      <c r="C27" s="16" t="s">
        <v>785</v>
      </c>
      <c r="D27" s="17" t="s">
        <v>758</v>
      </c>
      <c r="E27" s="15" t="s">
        <v>759</v>
      </c>
      <c r="F27" s="17"/>
    </row>
    <row r="28" spans="1:6" ht="39" customHeight="1">
      <c r="A28" s="204" t="s">
        <v>182</v>
      </c>
      <c r="B28" s="13" t="s">
        <v>786</v>
      </c>
      <c r="C28" s="16" t="s">
        <v>787</v>
      </c>
      <c r="D28" s="17" t="s">
        <v>761</v>
      </c>
      <c r="E28" s="15" t="s">
        <v>788</v>
      </c>
      <c r="F28" s="17"/>
    </row>
    <row r="29" spans="1:6" ht="39" customHeight="1">
      <c r="A29" s="204" t="s">
        <v>183</v>
      </c>
      <c r="B29" s="13" t="s">
        <v>789</v>
      </c>
      <c r="C29" s="16" t="s">
        <v>790</v>
      </c>
      <c r="D29" s="17" t="s">
        <v>764</v>
      </c>
      <c r="E29" s="15" t="s">
        <v>765</v>
      </c>
      <c r="F29" s="17"/>
    </row>
    <row r="30" spans="1:6" ht="13.5">
      <c r="A30" s="208"/>
      <c r="B30" s="208"/>
      <c r="C30" s="209"/>
      <c r="D30" s="209"/>
      <c r="E30" s="209"/>
      <c r="F30" s="209"/>
    </row>
    <row r="31" spans="1:6" ht="23.1" customHeight="1">
      <c r="A31" s="339" t="s">
        <v>791</v>
      </c>
      <c r="B31" s="339"/>
      <c r="C31" s="339"/>
      <c r="D31" s="339"/>
      <c r="E31" s="339"/>
      <c r="F31" s="339"/>
    </row>
    <row r="32" spans="1:6" ht="22.5">
      <c r="A32" s="206" t="s">
        <v>174</v>
      </c>
      <c r="B32" s="206" t="s">
        <v>722</v>
      </c>
      <c r="C32" s="206" t="s">
        <v>792</v>
      </c>
      <c r="D32" s="206" t="s">
        <v>793</v>
      </c>
      <c r="E32" s="206" t="s">
        <v>794</v>
      </c>
      <c r="F32" s="206" t="s">
        <v>795</v>
      </c>
    </row>
    <row r="33" spans="1:6" ht="22.5">
      <c r="A33" s="205">
        <v>1</v>
      </c>
      <c r="B33" s="13" t="s">
        <v>175</v>
      </c>
      <c r="C33" s="15" t="s">
        <v>796</v>
      </c>
      <c r="D33" s="15" t="s">
        <v>797</v>
      </c>
      <c r="E33" s="15" t="s">
        <v>798</v>
      </c>
      <c r="F33" s="15" t="s">
        <v>730</v>
      </c>
    </row>
    <row r="34" spans="1:6" ht="22.5">
      <c r="A34" s="205">
        <v>2</v>
      </c>
      <c r="B34" s="13" t="s">
        <v>176</v>
      </c>
      <c r="C34" s="15" t="s">
        <v>799</v>
      </c>
      <c r="D34" s="15" t="s">
        <v>800</v>
      </c>
      <c r="E34" s="15" t="s">
        <v>801</v>
      </c>
      <c r="F34" s="15" t="s">
        <v>734</v>
      </c>
    </row>
    <row r="35" spans="1:6" ht="33.75">
      <c r="A35" s="205">
        <v>3</v>
      </c>
      <c r="B35" s="13" t="s">
        <v>177</v>
      </c>
      <c r="C35" s="15" t="s">
        <v>802</v>
      </c>
      <c r="D35" s="15" t="s">
        <v>803</v>
      </c>
      <c r="E35" s="15" t="s">
        <v>804</v>
      </c>
      <c r="F35" s="15" t="s">
        <v>805</v>
      </c>
    </row>
    <row r="36" spans="1:6" ht="33.75">
      <c r="A36" s="205">
        <v>4</v>
      </c>
      <c r="B36" s="13" t="s">
        <v>178</v>
      </c>
      <c r="C36" s="15" t="s">
        <v>806</v>
      </c>
      <c r="D36" s="15" t="s">
        <v>807</v>
      </c>
      <c r="E36" s="15" t="s">
        <v>808</v>
      </c>
      <c r="F36" s="15" t="s">
        <v>742</v>
      </c>
    </row>
    <row r="37" spans="1:6" ht="22.5">
      <c r="A37" s="205">
        <v>5</v>
      </c>
      <c r="B37" s="13" t="s">
        <v>179</v>
      </c>
      <c r="C37" s="15" t="s">
        <v>809</v>
      </c>
      <c r="D37" s="15" t="s">
        <v>810</v>
      </c>
      <c r="E37" s="15" t="s">
        <v>811</v>
      </c>
      <c r="F37" s="15" t="s">
        <v>746</v>
      </c>
    </row>
    <row r="38" spans="1:6" ht="13.5">
      <c r="A38" s="206" t="s">
        <v>189</v>
      </c>
      <c r="B38" s="206" t="s">
        <v>722</v>
      </c>
      <c r="C38" s="206" t="s">
        <v>812</v>
      </c>
      <c r="D38" s="206" t="s">
        <v>749</v>
      </c>
      <c r="E38" s="206"/>
      <c r="F38" s="206"/>
    </row>
    <row r="39" spans="1:6" ht="39.75" customHeight="1">
      <c r="A39" s="204" t="s">
        <v>180</v>
      </c>
      <c r="B39" s="13" t="s">
        <v>779</v>
      </c>
      <c r="C39" s="16" t="s">
        <v>751</v>
      </c>
      <c r="D39" s="15" t="s">
        <v>753</v>
      </c>
      <c r="E39" s="15"/>
      <c r="F39" s="15"/>
    </row>
    <row r="40" spans="1:6" ht="39.75" customHeight="1">
      <c r="A40" s="204" t="s">
        <v>181</v>
      </c>
      <c r="B40" s="13" t="s">
        <v>782</v>
      </c>
      <c r="C40" s="16" t="s">
        <v>754</v>
      </c>
      <c r="D40" s="15" t="s">
        <v>813</v>
      </c>
      <c r="E40" s="15"/>
      <c r="F40" s="15"/>
    </row>
    <row r="41" spans="1:6" ht="39.75" customHeight="1">
      <c r="A41" s="204" t="s">
        <v>114</v>
      </c>
      <c r="B41" s="13" t="s">
        <v>784</v>
      </c>
      <c r="C41" s="16" t="s">
        <v>757</v>
      </c>
      <c r="D41" s="15" t="s">
        <v>759</v>
      </c>
      <c r="E41" s="15"/>
      <c r="F41" s="15"/>
    </row>
    <row r="42" spans="1:6" ht="39.75" customHeight="1">
      <c r="A42" s="204" t="s">
        <v>182</v>
      </c>
      <c r="B42" s="13" t="s">
        <v>786</v>
      </c>
      <c r="C42" s="16" t="s">
        <v>814</v>
      </c>
      <c r="D42" s="15" t="s">
        <v>815</v>
      </c>
      <c r="E42" s="15"/>
      <c r="F42" s="15"/>
    </row>
    <row r="43" spans="1:6" ht="39.75" customHeight="1">
      <c r="A43" s="204" t="s">
        <v>183</v>
      </c>
      <c r="B43" s="13" t="s">
        <v>789</v>
      </c>
      <c r="C43" s="16" t="s">
        <v>763</v>
      </c>
      <c r="D43" s="15" t="s">
        <v>816</v>
      </c>
      <c r="E43" s="15"/>
      <c r="F43" s="15"/>
    </row>
    <row r="44" spans="1:6" ht="13.5">
      <c r="A44" s="82"/>
      <c r="B44" s="83"/>
      <c r="C44" s="84"/>
      <c r="D44" s="84"/>
      <c r="E44" s="84"/>
      <c r="F44" s="84"/>
    </row>
    <row r="45" spans="1:6" ht="13.5">
      <c r="A45" s="82"/>
      <c r="B45" s="83"/>
      <c r="C45" s="84"/>
      <c r="D45" s="84"/>
      <c r="E45" s="84"/>
      <c r="F45" s="84"/>
    </row>
    <row r="46" spans="1:6" ht="13.5">
      <c r="A46" s="82"/>
      <c r="B46" s="83"/>
      <c r="C46" s="84"/>
      <c r="D46" s="84"/>
      <c r="E46" s="84"/>
      <c r="F46" s="84"/>
    </row>
    <row r="47" spans="1:6" ht="13.5">
      <c r="A47" s="82"/>
      <c r="B47" s="83"/>
      <c r="C47" s="84"/>
      <c r="D47" s="84"/>
      <c r="E47" s="84"/>
      <c r="F47" s="84"/>
    </row>
    <row r="48" spans="1:6" ht="13.5">
      <c r="A48" s="82"/>
      <c r="B48" s="83"/>
      <c r="C48" s="84"/>
      <c r="D48" s="84"/>
      <c r="E48" s="84"/>
      <c r="F48" s="84"/>
    </row>
    <row r="49" spans="1:6" ht="13.5">
      <c r="A49" s="82"/>
      <c r="B49" s="83"/>
      <c r="C49" s="84"/>
      <c r="D49" s="84"/>
      <c r="E49" s="84"/>
      <c r="F49" s="84"/>
    </row>
    <row r="50" spans="1:6" ht="13.5">
      <c r="A50" s="82"/>
      <c r="B50" s="83"/>
      <c r="C50" s="84"/>
      <c r="D50" s="84"/>
      <c r="E50" s="84"/>
      <c r="F50" s="84"/>
    </row>
    <row r="51" spans="1:6" ht="13.5">
      <c r="A51" s="82"/>
      <c r="B51" s="83"/>
      <c r="C51" s="84"/>
      <c r="D51" s="84"/>
      <c r="E51" s="84"/>
      <c r="F51" s="84"/>
    </row>
    <row r="52" spans="1:6" ht="13.5">
      <c r="A52" s="82"/>
      <c r="B52" s="83"/>
      <c r="C52" s="84"/>
      <c r="D52" s="84"/>
      <c r="E52" s="84"/>
      <c r="F52" s="84"/>
    </row>
    <row r="53" spans="1:6" ht="13.5">
      <c r="A53" s="82"/>
      <c r="B53" s="83"/>
      <c r="C53" s="84"/>
      <c r="D53" s="84"/>
      <c r="E53" s="84"/>
      <c r="F53" s="84"/>
    </row>
    <row r="54" spans="1:6" ht="13.5">
      <c r="A54" s="82"/>
      <c r="B54" s="83"/>
      <c r="C54" s="84"/>
      <c r="D54" s="84"/>
      <c r="E54" s="84"/>
      <c r="F54" s="84"/>
    </row>
    <row r="55" spans="1:6" ht="13.5">
      <c r="A55" s="82"/>
      <c r="B55" s="83"/>
      <c r="C55" s="84"/>
      <c r="D55" s="84"/>
      <c r="E55" s="84"/>
      <c r="F55" s="84"/>
    </row>
    <row r="56" spans="1:6" ht="13.5">
      <c r="A56" s="82"/>
      <c r="B56" s="83"/>
      <c r="C56" s="84"/>
      <c r="D56" s="84"/>
      <c r="E56" s="84"/>
      <c r="F56" s="84"/>
    </row>
    <row r="57" spans="1:6" ht="13.5">
      <c r="A57" s="82"/>
      <c r="B57" s="83"/>
      <c r="C57" s="84"/>
      <c r="D57" s="84"/>
      <c r="E57" s="84"/>
      <c r="F57" s="84"/>
    </row>
    <row r="58" spans="1:6" ht="13.5">
      <c r="A58" s="82"/>
      <c r="B58" s="83"/>
      <c r="C58" s="84"/>
      <c r="D58" s="84"/>
      <c r="E58" s="84"/>
      <c r="F58" s="84"/>
    </row>
    <row r="59" spans="1:6" ht="13.5">
      <c r="A59" s="82"/>
      <c r="B59" s="83"/>
      <c r="C59" s="84"/>
      <c r="D59" s="84"/>
      <c r="E59" s="84"/>
      <c r="F59" s="84"/>
    </row>
    <row r="60" spans="1:6" ht="13.5">
      <c r="A60" s="82"/>
      <c r="B60" s="83"/>
      <c r="C60" s="84"/>
      <c r="D60" s="84"/>
      <c r="E60" s="84"/>
      <c r="F60" s="84"/>
    </row>
    <row r="61" spans="1:6" ht="13.5">
      <c r="A61" s="82"/>
      <c r="B61" s="83"/>
      <c r="C61" s="84"/>
      <c r="D61" s="84"/>
      <c r="E61" s="84"/>
      <c r="F61" s="84"/>
    </row>
    <row r="62" spans="1:6" ht="13.5">
      <c r="A62" s="82"/>
      <c r="B62" s="83"/>
      <c r="C62" s="84"/>
      <c r="D62" s="84"/>
      <c r="E62" s="84"/>
      <c r="F62" s="84"/>
    </row>
    <row r="63" spans="1:6" ht="13.5">
      <c r="A63" s="82"/>
      <c r="B63" s="83"/>
      <c r="C63" s="84"/>
      <c r="D63" s="84"/>
      <c r="E63" s="84"/>
      <c r="F63" s="84"/>
    </row>
    <row r="64" spans="1:6" ht="13.5">
      <c r="A64" s="82"/>
      <c r="B64" s="83"/>
      <c r="C64" s="84"/>
      <c r="D64" s="84"/>
      <c r="E64" s="84"/>
      <c r="F64" s="84"/>
    </row>
    <row r="65" spans="1:6" ht="13.5">
      <c r="A65" s="82"/>
      <c r="B65" s="83"/>
      <c r="C65" s="84"/>
      <c r="D65" s="84"/>
      <c r="E65" s="84"/>
      <c r="F65" s="84"/>
    </row>
    <row r="66" spans="1:6" ht="13.5">
      <c r="A66" s="18"/>
      <c r="B66" s="19"/>
      <c r="C66" s="20"/>
      <c r="D66" s="20"/>
      <c r="E66" s="20"/>
      <c r="F66" s="20"/>
    </row>
    <row r="67" spans="1:6" ht="13.5">
      <c r="A67" s="18"/>
      <c r="B67" s="19"/>
      <c r="C67" s="20"/>
      <c r="D67" s="20"/>
      <c r="E67" s="20"/>
      <c r="F67" s="20"/>
    </row>
    <row r="68" spans="1:6" ht="13.5">
      <c r="A68" s="18"/>
      <c r="B68" s="19"/>
      <c r="C68" s="20"/>
      <c r="D68" s="20"/>
      <c r="E68" s="20"/>
      <c r="F68" s="20"/>
    </row>
    <row r="69" spans="1:6" ht="13.5">
      <c r="A69" s="18"/>
      <c r="B69" s="19"/>
      <c r="C69" s="20"/>
      <c r="D69" s="20"/>
      <c r="E69" s="20"/>
      <c r="F69" s="20"/>
    </row>
    <row r="70" spans="1:6" ht="13.5">
      <c r="A70" s="18"/>
      <c r="B70" s="19"/>
      <c r="C70" s="20"/>
      <c r="D70" s="20"/>
      <c r="E70" s="20"/>
      <c r="F70" s="20"/>
    </row>
    <row r="71" spans="1:6" ht="13.5">
      <c r="A71" s="18"/>
      <c r="B71" s="19"/>
      <c r="C71" s="20"/>
      <c r="D71" s="20"/>
      <c r="E71" s="20"/>
      <c r="F71" s="20"/>
    </row>
    <row r="72" spans="1:6" ht="13.5">
      <c r="A72" s="18"/>
      <c r="B72" s="19"/>
      <c r="C72" s="20"/>
      <c r="D72" s="20"/>
      <c r="E72" s="20"/>
      <c r="F72" s="20"/>
    </row>
    <row r="73" spans="1:6" ht="13.5">
      <c r="A73" s="18"/>
      <c r="B73" s="19"/>
      <c r="C73" s="20"/>
      <c r="D73" s="20"/>
      <c r="E73" s="20"/>
      <c r="F73" s="20"/>
    </row>
    <row r="74" spans="1:6" ht="13.5">
      <c r="A74" s="18"/>
      <c r="B74" s="19"/>
      <c r="C74" s="20"/>
      <c r="D74" s="20"/>
      <c r="E74" s="20"/>
      <c r="F74" s="20"/>
    </row>
    <row r="75" spans="1:6" ht="13.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pane="bottomLeft" activeCell="D8" sqref="D8"/>
      <selection activeCell="A3" sqref="A3"/>
    </sheetView>
  </sheetViews>
  <sheetFormatPr defaultColWidth="8.7109375" defaultRowHeight="13.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43" t="s">
        <v>817</v>
      </c>
      <c r="B2" s="343"/>
      <c r="C2" s="343"/>
      <c r="D2" s="343"/>
      <c r="E2" s="167" t="s">
        <v>818</v>
      </c>
      <c r="F2" s="340" t="s">
        <v>819</v>
      </c>
      <c r="G2" s="341"/>
      <c r="H2" s="342"/>
      <c r="I2" s="168"/>
      <c r="J2" s="167" t="s">
        <v>818</v>
      </c>
      <c r="K2" s="340" t="s">
        <v>819</v>
      </c>
      <c r="L2" s="341"/>
      <c r="M2" s="342"/>
      <c r="N2" s="168"/>
      <c r="O2" s="167" t="s">
        <v>818</v>
      </c>
      <c r="P2" s="340" t="s">
        <v>819</v>
      </c>
      <c r="Q2" s="341"/>
      <c r="R2" s="342"/>
      <c r="S2" s="168"/>
      <c r="T2" s="167" t="s">
        <v>818</v>
      </c>
      <c r="U2" s="340" t="s">
        <v>819</v>
      </c>
      <c r="V2" s="341"/>
      <c r="W2" s="342"/>
      <c r="X2" s="168"/>
      <c r="Y2" s="167" t="s">
        <v>818</v>
      </c>
      <c r="Z2" s="340" t="s">
        <v>819</v>
      </c>
      <c r="AA2" s="341"/>
      <c r="AB2" s="342"/>
      <c r="AC2" s="168"/>
      <c r="AD2" s="169"/>
      <c r="AE2" s="166" t="s">
        <v>820</v>
      </c>
      <c r="AF2" s="166" t="s">
        <v>821</v>
      </c>
    </row>
    <row r="3" spans="1:32" ht="155.25" customHeight="1">
      <c r="A3" s="166" t="s">
        <v>822</v>
      </c>
      <c r="B3" s="166" t="s">
        <v>201</v>
      </c>
      <c r="C3" s="166" t="s">
        <v>202</v>
      </c>
      <c r="D3" s="166" t="s">
        <v>91</v>
      </c>
      <c r="E3" s="198" t="s">
        <v>48</v>
      </c>
      <c r="F3" s="170" t="s">
        <v>823</v>
      </c>
      <c r="G3" s="170" t="s">
        <v>824</v>
      </c>
      <c r="H3" s="170" t="s">
        <v>825</v>
      </c>
      <c r="I3" s="168" t="s">
        <v>97</v>
      </c>
      <c r="J3" s="199" t="s">
        <v>51</v>
      </c>
      <c r="K3" s="170" t="s">
        <v>823</v>
      </c>
      <c r="L3" s="170" t="s">
        <v>824</v>
      </c>
      <c r="M3" s="170" t="s">
        <v>825</v>
      </c>
      <c r="N3" s="168" t="s">
        <v>97</v>
      </c>
      <c r="O3" s="200" t="s">
        <v>96</v>
      </c>
      <c r="P3" s="170" t="s">
        <v>823</v>
      </c>
      <c r="Q3" s="170" t="s">
        <v>824</v>
      </c>
      <c r="R3" s="170" t="s">
        <v>825</v>
      </c>
      <c r="S3" s="168" t="s">
        <v>97</v>
      </c>
      <c r="T3" s="202" t="s">
        <v>98</v>
      </c>
      <c r="U3" s="170" t="s">
        <v>823</v>
      </c>
      <c r="V3" s="170" t="s">
        <v>824</v>
      </c>
      <c r="W3" s="170" t="s">
        <v>825</v>
      </c>
      <c r="X3" s="168" t="s">
        <v>97</v>
      </c>
      <c r="Y3" s="201" t="s">
        <v>99</v>
      </c>
      <c r="Z3" s="170" t="s">
        <v>823</v>
      </c>
      <c r="AA3" s="170" t="s">
        <v>824</v>
      </c>
      <c r="AB3" s="170" t="s">
        <v>825</v>
      </c>
      <c r="AC3" s="168" t="s">
        <v>97</v>
      </c>
      <c r="AD3" s="169" t="s">
        <v>826</v>
      </c>
      <c r="AE3" s="166" t="s">
        <v>827</v>
      </c>
      <c r="AF3" s="166" t="s">
        <v>828</v>
      </c>
    </row>
    <row r="4" spans="1:32" ht="108">
      <c r="A4" s="171">
        <v>22</v>
      </c>
      <c r="B4" s="59" t="s">
        <v>214</v>
      </c>
      <c r="C4" s="59" t="s">
        <v>215</v>
      </c>
      <c r="D4" s="59" t="s">
        <v>212</v>
      </c>
      <c r="E4" s="182"/>
      <c r="F4" s="180"/>
      <c r="G4" s="180"/>
      <c r="H4" s="183"/>
      <c r="I4" s="181"/>
      <c r="J4" s="182" t="s">
        <v>829</v>
      </c>
      <c r="K4" s="180" t="s">
        <v>830</v>
      </c>
      <c r="L4" s="180" t="s">
        <v>830</v>
      </c>
      <c r="M4" s="180" t="s">
        <v>830</v>
      </c>
      <c r="N4" s="181" t="str">
        <f>IF(ISBLANK(J4),"-",IF(OR(K4="NO",L4="NO",M4="NO"),"NO","SI"))</f>
        <v>SI</v>
      </c>
      <c r="O4" s="182" t="s">
        <v>831</v>
      </c>
      <c r="P4" s="180" t="s">
        <v>830</v>
      </c>
      <c r="Q4" s="180" t="s">
        <v>830</v>
      </c>
      <c r="R4" s="180" t="s">
        <v>830</v>
      </c>
      <c r="S4" s="181" t="str">
        <f t="shared" ref="S4:S10" si="0">IF(ISBLANK(O4),"-",IF(OR(P4="NO",Q4="NO",R4="NO"),"NO","SI"))</f>
        <v>SI</v>
      </c>
      <c r="T4" s="182" t="s">
        <v>832</v>
      </c>
      <c r="U4" s="180" t="s">
        <v>830</v>
      </c>
      <c r="V4" s="180" t="s">
        <v>830</v>
      </c>
      <c r="W4" s="180" t="s">
        <v>830</v>
      </c>
      <c r="X4" s="181" t="str">
        <f t="shared" ref="X4:X10" si="1">IF(ISBLANK(T4),"-",IF(OR(U4="NO",V4="NO",W4="NO"),"NO","SI"))</f>
        <v>SI</v>
      </c>
      <c r="Y4" s="174" t="s">
        <v>833</v>
      </c>
      <c r="Z4" s="180"/>
      <c r="AA4" s="180"/>
      <c r="AB4" s="183"/>
      <c r="AC4" s="181"/>
      <c r="AD4" s="171"/>
      <c r="AE4" s="176"/>
      <c r="AF4" s="176"/>
    </row>
    <row r="5" spans="1:32" ht="48">
      <c r="A5" s="171">
        <v>20</v>
      </c>
      <c r="B5" s="59" t="s">
        <v>218</v>
      </c>
      <c r="C5" s="59" t="s">
        <v>211</v>
      </c>
      <c r="D5" s="59" t="s">
        <v>212</v>
      </c>
      <c r="E5" s="182"/>
      <c r="F5" s="180"/>
      <c r="G5" s="180"/>
      <c r="H5" s="183"/>
      <c r="I5" s="181"/>
      <c r="J5" s="182"/>
      <c r="K5" s="180"/>
      <c r="L5" s="180"/>
      <c r="M5" s="183"/>
      <c r="N5" s="181"/>
      <c r="O5" s="182" t="s">
        <v>834</v>
      </c>
      <c r="P5" s="180" t="s">
        <v>830</v>
      </c>
      <c r="Q5" s="180" t="s">
        <v>830</v>
      </c>
      <c r="R5" s="180" t="s">
        <v>830</v>
      </c>
      <c r="S5" s="181" t="str">
        <f t="shared" si="0"/>
        <v>SI</v>
      </c>
      <c r="T5" s="182" t="s">
        <v>835</v>
      </c>
      <c r="U5" s="180" t="s">
        <v>830</v>
      </c>
      <c r="V5" s="180" t="s">
        <v>830</v>
      </c>
      <c r="W5" s="180" t="s">
        <v>830</v>
      </c>
      <c r="X5" s="181" t="str">
        <f t="shared" si="1"/>
        <v>SI</v>
      </c>
      <c r="Y5" s="174" t="s">
        <v>836</v>
      </c>
      <c r="Z5" s="180"/>
      <c r="AA5" s="180"/>
      <c r="AB5" s="183"/>
      <c r="AC5" s="181"/>
      <c r="AD5" s="171"/>
      <c r="AE5" s="176"/>
      <c r="AF5" s="176"/>
    </row>
    <row r="6" spans="1:32" ht="156">
      <c r="A6" s="171">
        <v>19</v>
      </c>
      <c r="B6" s="59" t="s">
        <v>219</v>
      </c>
      <c r="C6" s="59" t="s">
        <v>211</v>
      </c>
      <c r="D6" s="59" t="s">
        <v>212</v>
      </c>
      <c r="E6" s="182"/>
      <c r="F6" s="180"/>
      <c r="G6" s="180"/>
      <c r="H6" s="183"/>
      <c r="I6" s="181"/>
      <c r="J6" s="182" t="s">
        <v>837</v>
      </c>
      <c r="K6" s="180" t="s">
        <v>830</v>
      </c>
      <c r="L6" s="180" t="s">
        <v>830</v>
      </c>
      <c r="M6" s="180" t="s">
        <v>830</v>
      </c>
      <c r="N6" s="181" t="str">
        <f>IF(ISBLANK(J6),"-",IF(OR(K6="NO",L6="NO",M6="NO"),"NO","SI"))</f>
        <v>SI</v>
      </c>
      <c r="O6" s="182" t="s">
        <v>838</v>
      </c>
      <c r="P6" s="180" t="s">
        <v>830</v>
      </c>
      <c r="Q6" s="180" t="s">
        <v>830</v>
      </c>
      <c r="R6" s="180" t="s">
        <v>830</v>
      </c>
      <c r="S6" s="181" t="str">
        <f t="shared" si="0"/>
        <v>SI</v>
      </c>
      <c r="T6" s="182" t="s">
        <v>839</v>
      </c>
      <c r="U6" s="180" t="s">
        <v>830</v>
      </c>
      <c r="V6" s="180" t="s">
        <v>830</v>
      </c>
      <c r="W6" s="180" t="s">
        <v>830</v>
      </c>
      <c r="X6" s="181" t="str">
        <f t="shared" si="1"/>
        <v>SI</v>
      </c>
      <c r="Y6" s="174" t="s">
        <v>833</v>
      </c>
      <c r="Z6" s="180"/>
      <c r="AA6" s="180"/>
      <c r="AB6" s="183"/>
      <c r="AC6" s="181"/>
      <c r="AD6" s="171"/>
      <c r="AE6" s="176"/>
      <c r="AF6" s="176"/>
    </row>
    <row r="7" spans="1:32" ht="96">
      <c r="A7" s="171">
        <v>23</v>
      </c>
      <c r="B7" s="59" t="s">
        <v>220</v>
      </c>
      <c r="C7" s="59" t="s">
        <v>221</v>
      </c>
      <c r="D7" s="59" t="s">
        <v>212</v>
      </c>
      <c r="E7" s="182"/>
      <c r="F7" s="180"/>
      <c r="G7" s="180"/>
      <c r="H7" s="183"/>
      <c r="I7" s="181"/>
      <c r="J7" s="182"/>
      <c r="K7" s="180"/>
      <c r="L7" s="180"/>
      <c r="M7" s="183"/>
      <c r="N7" s="181"/>
      <c r="O7" s="182"/>
      <c r="P7" s="180" t="s">
        <v>830</v>
      </c>
      <c r="Q7" s="180" t="s">
        <v>830</v>
      </c>
      <c r="R7" s="180" t="s">
        <v>830</v>
      </c>
      <c r="S7" s="181" t="str">
        <f t="shared" si="0"/>
        <v>-</v>
      </c>
      <c r="T7" s="182" t="s">
        <v>840</v>
      </c>
      <c r="U7" s="180" t="s">
        <v>830</v>
      </c>
      <c r="V7" s="180" t="s">
        <v>830</v>
      </c>
      <c r="W7" s="180" t="s">
        <v>830</v>
      </c>
      <c r="X7" s="181" t="str">
        <f t="shared" si="1"/>
        <v>SI</v>
      </c>
      <c r="Y7" s="174" t="s">
        <v>833</v>
      </c>
      <c r="Z7" s="180"/>
      <c r="AA7" s="180"/>
      <c r="AB7" s="183"/>
      <c r="AC7" s="181"/>
      <c r="AD7" s="171"/>
      <c r="AE7" s="176"/>
      <c r="AF7" s="176"/>
    </row>
    <row r="8" spans="1:32" ht="111.75" customHeight="1">
      <c r="A8" s="171">
        <v>18</v>
      </c>
      <c r="B8" s="88" t="s">
        <v>223</v>
      </c>
      <c r="C8" s="88" t="s">
        <v>211</v>
      </c>
      <c r="D8" s="88" t="s">
        <v>212</v>
      </c>
      <c r="E8" s="182"/>
      <c r="F8" s="180"/>
      <c r="G8" s="180"/>
      <c r="H8" s="183"/>
      <c r="I8" s="181"/>
      <c r="J8" s="182"/>
      <c r="K8" s="180"/>
      <c r="L8" s="180"/>
      <c r="M8" s="183"/>
      <c r="N8" s="181"/>
      <c r="O8" s="182" t="s">
        <v>841</v>
      </c>
      <c r="P8" s="180" t="s">
        <v>830</v>
      </c>
      <c r="Q8" s="180" t="s">
        <v>830</v>
      </c>
      <c r="R8" s="180" t="s">
        <v>830</v>
      </c>
      <c r="S8" s="181" t="str">
        <f t="shared" si="0"/>
        <v>SI</v>
      </c>
      <c r="T8" s="192" t="s">
        <v>842</v>
      </c>
      <c r="U8" s="180" t="s">
        <v>830</v>
      </c>
      <c r="V8" s="180" t="s">
        <v>830</v>
      </c>
      <c r="W8" s="180" t="s">
        <v>830</v>
      </c>
      <c r="X8" s="181" t="str">
        <f t="shared" si="1"/>
        <v>SI</v>
      </c>
      <c r="Y8" s="174" t="s">
        <v>833</v>
      </c>
      <c r="Z8" s="180"/>
      <c r="AA8" s="180"/>
      <c r="AB8" s="183"/>
      <c r="AC8" s="181"/>
      <c r="AD8" s="171"/>
      <c r="AE8" s="176"/>
      <c r="AF8" s="176"/>
    </row>
    <row r="9" spans="1:32" ht="156">
      <c r="A9" s="171">
        <v>17</v>
      </c>
      <c r="B9" s="88" t="s">
        <v>843</v>
      </c>
      <c r="C9" s="88" t="s">
        <v>211</v>
      </c>
      <c r="D9" s="88" t="s">
        <v>212</v>
      </c>
      <c r="E9" s="182"/>
      <c r="F9" s="180" t="s">
        <v>830</v>
      </c>
      <c r="G9" s="180" t="s">
        <v>830</v>
      </c>
      <c r="H9" s="180" t="s">
        <v>830</v>
      </c>
      <c r="I9" s="181" t="str">
        <f>IF(ISBLANK(E9),"-",IF(OR(F9="NO",G9="NO",H9="NO"),"NO","SI"))</f>
        <v>-</v>
      </c>
      <c r="J9" s="182" t="s">
        <v>844</v>
      </c>
      <c r="K9" s="180" t="s">
        <v>830</v>
      </c>
      <c r="L9" s="180" t="s">
        <v>830</v>
      </c>
      <c r="M9" s="180" t="s">
        <v>830</v>
      </c>
      <c r="N9" s="181" t="str">
        <f>IF(ISBLANK(J9),"-",IF(OR(K9="NO",L9="NO",M9="NO"),"NO","SI"))</f>
        <v>SI</v>
      </c>
      <c r="O9" s="182" t="s">
        <v>845</v>
      </c>
      <c r="P9" s="180" t="s">
        <v>830</v>
      </c>
      <c r="Q9" s="180" t="s">
        <v>830</v>
      </c>
      <c r="R9" s="180" t="s">
        <v>830</v>
      </c>
      <c r="S9" s="181" t="str">
        <f t="shared" si="0"/>
        <v>SI</v>
      </c>
      <c r="T9" s="192" t="s">
        <v>842</v>
      </c>
      <c r="U9" s="180" t="s">
        <v>830</v>
      </c>
      <c r="V9" s="180" t="s">
        <v>830</v>
      </c>
      <c r="W9" s="180" t="s">
        <v>830</v>
      </c>
      <c r="X9" s="181" t="str">
        <f t="shared" si="1"/>
        <v>SI</v>
      </c>
      <c r="Y9" s="174" t="s">
        <v>846</v>
      </c>
      <c r="Z9" s="180"/>
      <c r="AA9" s="180"/>
      <c r="AB9" s="183"/>
      <c r="AC9" s="181"/>
      <c r="AD9" s="171"/>
      <c r="AE9" s="176"/>
      <c r="AF9" s="176"/>
    </row>
    <row r="10" spans="1:32" ht="60">
      <c r="A10" s="171">
        <v>21</v>
      </c>
      <c r="B10" s="59" t="s">
        <v>227</v>
      </c>
      <c r="C10" s="59" t="s">
        <v>211</v>
      </c>
      <c r="D10" s="59" t="s">
        <v>212</v>
      </c>
      <c r="E10" s="182"/>
      <c r="F10" s="180"/>
      <c r="G10" s="180"/>
      <c r="H10" s="183"/>
      <c r="I10" s="181"/>
      <c r="J10" s="182"/>
      <c r="K10" s="180"/>
      <c r="L10" s="180"/>
      <c r="M10" s="183"/>
      <c r="N10" s="181"/>
      <c r="O10" s="182" t="s">
        <v>847</v>
      </c>
      <c r="P10" s="180" t="s">
        <v>830</v>
      </c>
      <c r="Q10" s="180" t="s">
        <v>830</v>
      </c>
      <c r="R10" s="180" t="s">
        <v>830</v>
      </c>
      <c r="S10" s="181" t="str">
        <f t="shared" si="0"/>
        <v>SI</v>
      </c>
      <c r="T10" s="182" t="s">
        <v>848</v>
      </c>
      <c r="U10" s="180" t="s">
        <v>830</v>
      </c>
      <c r="V10" s="180" t="s">
        <v>830</v>
      </c>
      <c r="W10" s="180" t="s">
        <v>830</v>
      </c>
      <c r="X10" s="181" t="str">
        <f t="shared" si="1"/>
        <v>SI</v>
      </c>
      <c r="Y10" s="174" t="s">
        <v>833</v>
      </c>
      <c r="Z10" s="180"/>
      <c r="AA10" s="180"/>
      <c r="AB10" s="183"/>
      <c r="AC10" s="181"/>
      <c r="AD10" s="171"/>
      <c r="AE10" s="176"/>
      <c r="AF10" s="176"/>
    </row>
    <row r="11" spans="1:32" ht="90">
      <c r="A11" s="171">
        <v>38</v>
      </c>
      <c r="B11" s="59" t="s">
        <v>234</v>
      </c>
      <c r="C11" s="59" t="s">
        <v>229</v>
      </c>
      <c r="D11" s="59" t="s">
        <v>235</v>
      </c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91" t="s">
        <v>849</v>
      </c>
      <c r="P11" s="176"/>
      <c r="Q11" s="176"/>
      <c r="R11" s="176"/>
      <c r="S11" s="176"/>
      <c r="T11" s="191" t="s">
        <v>850</v>
      </c>
      <c r="U11" s="172"/>
      <c r="V11" s="172"/>
      <c r="W11" s="172"/>
      <c r="X11" s="173"/>
      <c r="Y11" s="174" t="s">
        <v>833</v>
      </c>
      <c r="Z11" s="172"/>
      <c r="AA11" s="172"/>
      <c r="AB11" s="175"/>
      <c r="AC11" s="173"/>
      <c r="AD11" s="171"/>
      <c r="AE11" s="176"/>
      <c r="AF11" s="176"/>
    </row>
    <row r="12" spans="1:32" ht="72">
      <c r="A12" s="171">
        <v>34</v>
      </c>
      <c r="B12" s="59" t="s">
        <v>239</v>
      </c>
      <c r="C12" s="59" t="s">
        <v>240</v>
      </c>
      <c r="D12" s="59" t="s">
        <v>241</v>
      </c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91"/>
      <c r="P12" s="176"/>
      <c r="Q12" s="176"/>
      <c r="R12" s="176"/>
      <c r="S12" s="176"/>
      <c r="T12" s="191" t="s">
        <v>851</v>
      </c>
      <c r="U12" s="180"/>
      <c r="V12" s="180"/>
      <c r="W12" s="180"/>
      <c r="X12" s="181"/>
      <c r="Y12" s="174" t="s">
        <v>833</v>
      </c>
      <c r="Z12" s="180"/>
      <c r="AA12" s="180"/>
      <c r="AB12" s="183"/>
      <c r="AC12" s="181"/>
      <c r="AD12" s="171"/>
      <c r="AE12" s="176"/>
      <c r="AF12" s="176"/>
    </row>
    <row r="13" spans="1:32" ht="78.75">
      <c r="A13" s="171">
        <v>36</v>
      </c>
      <c r="B13" s="59" t="s">
        <v>244</v>
      </c>
      <c r="C13" s="59" t="s">
        <v>229</v>
      </c>
      <c r="D13" s="59" t="s">
        <v>230</v>
      </c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91" t="s">
        <v>852</v>
      </c>
      <c r="P13" s="176"/>
      <c r="Q13" s="176"/>
      <c r="R13" s="176"/>
      <c r="S13" s="176"/>
      <c r="T13" s="191" t="s">
        <v>853</v>
      </c>
      <c r="U13" s="180"/>
      <c r="V13" s="180"/>
      <c r="W13" s="180"/>
      <c r="X13" s="181"/>
      <c r="Y13" s="174" t="s">
        <v>833</v>
      </c>
      <c r="Z13" s="180"/>
      <c r="AA13" s="180"/>
      <c r="AB13" s="183"/>
      <c r="AC13" s="181"/>
      <c r="AD13" s="171"/>
      <c r="AE13" s="176"/>
      <c r="AF13" s="176"/>
    </row>
    <row r="14" spans="1:32" ht="78.75">
      <c r="A14" s="171">
        <v>37</v>
      </c>
      <c r="B14" s="59" t="s">
        <v>245</v>
      </c>
      <c r="C14" s="59" t="s">
        <v>229</v>
      </c>
      <c r="D14" s="59" t="s">
        <v>230</v>
      </c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91" t="s">
        <v>854</v>
      </c>
      <c r="P14" s="176"/>
      <c r="Q14" s="176"/>
      <c r="R14" s="176"/>
      <c r="S14" s="176"/>
      <c r="T14" s="191" t="s">
        <v>850</v>
      </c>
      <c r="U14" s="180"/>
      <c r="V14" s="180"/>
      <c r="W14" s="180"/>
      <c r="X14" s="181"/>
      <c r="Y14" s="174" t="s">
        <v>833</v>
      </c>
      <c r="Z14" s="180"/>
      <c r="AA14" s="180"/>
      <c r="AB14" s="183"/>
      <c r="AC14" s="181"/>
      <c r="AD14" s="171"/>
      <c r="AE14" s="176"/>
      <c r="AF14" s="176"/>
    </row>
    <row r="15" spans="1:32" ht="78.75">
      <c r="A15" s="171">
        <v>24</v>
      </c>
      <c r="B15" s="59" t="s">
        <v>248</v>
      </c>
      <c r="C15" s="59" t="s">
        <v>249</v>
      </c>
      <c r="D15" s="59" t="s">
        <v>250</v>
      </c>
      <c r="E15" s="182"/>
      <c r="F15" s="180"/>
      <c r="G15" s="180"/>
      <c r="H15" s="183"/>
      <c r="I15" s="181"/>
      <c r="J15" s="182"/>
      <c r="K15" s="180"/>
      <c r="L15" s="180"/>
      <c r="M15" s="183"/>
      <c r="N15" s="181"/>
      <c r="O15" s="182" t="s">
        <v>855</v>
      </c>
      <c r="P15" s="180" t="s">
        <v>830</v>
      </c>
      <c r="Q15" s="180" t="s">
        <v>830</v>
      </c>
      <c r="R15" s="180" t="s">
        <v>830</v>
      </c>
      <c r="S15" s="181" t="str">
        <f>IF(ISBLANK(O15),"-",IF(OR(P15="NO",Q15="NO",R15="NO"),"NO","SI"))</f>
        <v>SI</v>
      </c>
      <c r="T15" s="182" t="s">
        <v>856</v>
      </c>
      <c r="U15" s="180" t="s">
        <v>830</v>
      </c>
      <c r="V15" s="180" t="s">
        <v>830</v>
      </c>
      <c r="W15" s="180" t="s">
        <v>830</v>
      </c>
      <c r="X15" s="181" t="str">
        <f>IF(ISBLANK(T15),"-",IF(OR(U15="NO",V15="NO",W15="NO"),"NO","SI"))</f>
        <v>SI</v>
      </c>
      <c r="Y15" s="174" t="s">
        <v>833</v>
      </c>
      <c r="Z15" s="180"/>
      <c r="AA15" s="180"/>
      <c r="AB15" s="183"/>
      <c r="AC15" s="181"/>
      <c r="AD15" s="171"/>
      <c r="AE15" s="176"/>
      <c r="AF15" s="176"/>
    </row>
    <row r="16" spans="1:32" ht="180">
      <c r="A16" s="171">
        <v>28</v>
      </c>
      <c r="B16" s="59" t="s">
        <v>257</v>
      </c>
      <c r="C16" s="59" t="s">
        <v>258</v>
      </c>
      <c r="D16" s="59" t="s">
        <v>259</v>
      </c>
      <c r="E16" s="182" t="s">
        <v>857</v>
      </c>
      <c r="F16" s="176"/>
      <c r="G16" s="176"/>
      <c r="H16" s="176"/>
      <c r="I16" s="176"/>
      <c r="J16" s="182" t="s">
        <v>858</v>
      </c>
      <c r="K16" s="176"/>
      <c r="L16" s="176"/>
      <c r="M16" s="176"/>
      <c r="N16" s="176"/>
      <c r="O16" s="182" t="s">
        <v>859</v>
      </c>
      <c r="P16" s="176"/>
      <c r="Q16" s="176"/>
      <c r="R16" s="176"/>
      <c r="S16" s="176"/>
      <c r="T16" s="182" t="s">
        <v>860</v>
      </c>
      <c r="U16" s="180"/>
      <c r="V16" s="180"/>
      <c r="W16" s="180"/>
      <c r="X16" s="181"/>
      <c r="Y16" s="174" t="s">
        <v>833</v>
      </c>
      <c r="Z16" s="180"/>
      <c r="AA16" s="180"/>
      <c r="AB16" s="183"/>
      <c r="AC16" s="181" t="str">
        <f>IF(ISBLANK(Y16),"-",IF(OR(Z16="NO",AA16="NO",AB16="NO"),"NO","SI"))</f>
        <v>SI</v>
      </c>
      <c r="AD16" s="171" t="s">
        <v>861</v>
      </c>
      <c r="AE16" s="176"/>
      <c r="AF16" s="176"/>
    </row>
    <row r="17" spans="1:32" ht="108">
      <c r="A17" s="171">
        <v>35</v>
      </c>
      <c r="B17" s="59" t="s">
        <v>260</v>
      </c>
      <c r="C17" s="59" t="s">
        <v>229</v>
      </c>
      <c r="D17" s="59" t="s">
        <v>230</v>
      </c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91" t="s">
        <v>862</v>
      </c>
      <c r="P17" s="176"/>
      <c r="Q17" s="176"/>
      <c r="R17" s="176"/>
      <c r="S17" s="176"/>
      <c r="T17" s="191" t="s">
        <v>863</v>
      </c>
      <c r="U17" s="180"/>
      <c r="V17" s="180"/>
      <c r="W17" s="180"/>
      <c r="X17" s="181"/>
      <c r="Y17" s="174" t="s">
        <v>833</v>
      </c>
      <c r="Z17" s="180"/>
      <c r="AA17" s="180"/>
      <c r="AB17" s="183"/>
      <c r="AC17" s="181"/>
      <c r="AD17" s="171"/>
      <c r="AE17" s="176"/>
      <c r="AF17" s="176"/>
    </row>
    <row r="18" spans="1:32" ht="134.25" customHeight="1">
      <c r="A18" s="171">
        <v>25</v>
      </c>
      <c r="B18" s="59" t="s">
        <v>262</v>
      </c>
      <c r="C18" s="59" t="s">
        <v>249</v>
      </c>
      <c r="D18" s="59" t="s">
        <v>250</v>
      </c>
      <c r="E18" s="182"/>
      <c r="F18" s="180"/>
      <c r="G18" s="180"/>
      <c r="H18" s="183"/>
      <c r="I18" s="181"/>
      <c r="J18" s="182"/>
      <c r="K18" s="180"/>
      <c r="L18" s="180"/>
      <c r="M18" s="183"/>
      <c r="N18" s="181"/>
      <c r="O18" s="182" t="s">
        <v>864</v>
      </c>
      <c r="P18" s="180" t="s">
        <v>830</v>
      </c>
      <c r="Q18" s="180" t="s">
        <v>830</v>
      </c>
      <c r="R18" s="180" t="s">
        <v>830</v>
      </c>
      <c r="S18" s="181" t="str">
        <f>IF(ISBLANK(O18),"-",IF(OR(P18="NO",Q18="NO",R18="NO"),"NO","SI"))</f>
        <v>SI</v>
      </c>
      <c r="T18" s="182" t="s">
        <v>865</v>
      </c>
      <c r="U18" s="180" t="s">
        <v>830</v>
      </c>
      <c r="V18" s="180" t="s">
        <v>830</v>
      </c>
      <c r="W18" s="180" t="s">
        <v>830</v>
      </c>
      <c r="X18" s="181" t="str">
        <f>IF(ISBLANK(T18),"-",IF(OR(U18="NO",V18="NO",W18="NO"),"NO","SI"))</f>
        <v>SI</v>
      </c>
      <c r="Y18" s="174" t="s">
        <v>833</v>
      </c>
      <c r="Z18" s="180"/>
      <c r="AA18" s="180"/>
      <c r="AB18" s="183"/>
      <c r="AC18" s="181"/>
      <c r="AD18" s="171"/>
      <c r="AE18" s="176"/>
      <c r="AF18" s="176"/>
    </row>
    <row r="19" spans="1:32" ht="78.75">
      <c r="A19" s="171">
        <v>27</v>
      </c>
      <c r="B19" s="59" t="s">
        <v>266</v>
      </c>
      <c r="C19" s="59" t="s">
        <v>249</v>
      </c>
      <c r="D19" s="59" t="s">
        <v>250</v>
      </c>
      <c r="E19" s="182" t="s">
        <v>866</v>
      </c>
      <c r="F19" s="176"/>
      <c r="G19" s="176"/>
      <c r="H19" s="176"/>
      <c r="I19" s="176"/>
      <c r="J19" s="176"/>
      <c r="K19" s="176"/>
      <c r="L19" s="176"/>
      <c r="M19" s="176"/>
      <c r="N19" s="176"/>
      <c r="O19" s="188" t="s">
        <v>867</v>
      </c>
      <c r="P19" s="176"/>
      <c r="Q19" s="176"/>
      <c r="R19" s="176"/>
      <c r="S19" s="176"/>
      <c r="T19" s="182" t="s">
        <v>868</v>
      </c>
      <c r="U19" s="180"/>
      <c r="V19" s="180"/>
      <c r="W19" s="180"/>
      <c r="X19" s="181"/>
      <c r="Y19" s="174" t="s">
        <v>833</v>
      </c>
      <c r="Z19" s="180"/>
      <c r="AA19" s="180"/>
      <c r="AB19" s="183"/>
      <c r="AC19" s="181"/>
      <c r="AD19" s="171"/>
      <c r="AE19" s="176"/>
      <c r="AF19" s="176"/>
    </row>
    <row r="20" spans="1:32" ht="132">
      <c r="A20" s="171">
        <v>26</v>
      </c>
      <c r="B20" s="59" t="s">
        <v>267</v>
      </c>
      <c r="C20" s="59" t="s">
        <v>249</v>
      </c>
      <c r="D20" s="59" t="s">
        <v>250</v>
      </c>
      <c r="E20" s="182"/>
      <c r="F20" s="180"/>
      <c r="G20" s="180"/>
      <c r="H20" s="183"/>
      <c r="I20" s="181"/>
      <c r="J20" s="182" t="s">
        <v>869</v>
      </c>
      <c r="K20" s="180" t="s">
        <v>830</v>
      </c>
      <c r="L20" s="180" t="s">
        <v>830</v>
      </c>
      <c r="M20" s="180" t="s">
        <v>830</v>
      </c>
      <c r="N20" s="181" t="str">
        <f>IF(ISBLANK(J20),"-",IF(OR(K20="NO",L20="NO",M20="NO"),"NO","SI"))</f>
        <v>SI</v>
      </c>
      <c r="O20" s="182"/>
      <c r="P20" s="180"/>
      <c r="Q20" s="180"/>
      <c r="R20" s="183"/>
      <c r="S20" s="181"/>
      <c r="T20" s="182" t="s">
        <v>870</v>
      </c>
      <c r="U20" s="180" t="s">
        <v>830</v>
      </c>
      <c r="V20" s="180" t="s">
        <v>830</v>
      </c>
      <c r="W20" s="180" t="s">
        <v>830</v>
      </c>
      <c r="X20" s="181" t="str">
        <f>IF(ISBLANK(T20),"-",IF(OR(U20="NO",V20="NO",W20="NO"),"NO","SI"))</f>
        <v>SI</v>
      </c>
      <c r="Y20" s="174" t="s">
        <v>833</v>
      </c>
      <c r="Z20" s="180"/>
      <c r="AA20" s="180"/>
      <c r="AB20" s="183"/>
      <c r="AC20" s="181"/>
      <c r="AD20" s="171"/>
      <c r="AE20" s="176"/>
      <c r="AF20" s="176"/>
    </row>
    <row r="21" spans="1:32" ht="108">
      <c r="A21" s="171">
        <v>31</v>
      </c>
      <c r="B21" s="59" t="s">
        <v>270</v>
      </c>
      <c r="C21" s="59" t="s">
        <v>271</v>
      </c>
      <c r="D21" s="59" t="s">
        <v>272</v>
      </c>
      <c r="E21" s="188" t="s">
        <v>871</v>
      </c>
      <c r="F21" s="176"/>
      <c r="G21" s="176"/>
      <c r="H21" s="176"/>
      <c r="I21" s="176"/>
      <c r="J21" s="176"/>
      <c r="K21" s="176"/>
      <c r="L21" s="176"/>
      <c r="M21" s="176"/>
      <c r="N21" s="176"/>
      <c r="O21" s="188" t="s">
        <v>872</v>
      </c>
      <c r="P21" s="176"/>
      <c r="Q21" s="176"/>
      <c r="R21" s="176"/>
      <c r="S21" s="176"/>
      <c r="T21" s="188" t="s">
        <v>873</v>
      </c>
      <c r="U21" s="180"/>
      <c r="V21" s="180"/>
      <c r="W21" s="180"/>
      <c r="X21" s="181"/>
      <c r="Y21" s="174" t="s">
        <v>833</v>
      </c>
      <c r="Z21" s="180"/>
      <c r="AA21" s="180"/>
      <c r="AB21" s="183"/>
      <c r="AC21" s="181"/>
      <c r="AD21" s="171"/>
      <c r="AE21" s="176"/>
      <c r="AF21" s="176"/>
    </row>
    <row r="22" spans="1:32" ht="120">
      <c r="A22" s="171">
        <v>32</v>
      </c>
      <c r="B22" s="59" t="s">
        <v>277</v>
      </c>
      <c r="C22" s="59" t="s">
        <v>271</v>
      </c>
      <c r="D22" s="59" t="s">
        <v>278</v>
      </c>
      <c r="E22" s="188"/>
      <c r="F22" s="176"/>
      <c r="G22" s="176"/>
      <c r="H22" s="176"/>
      <c r="I22" s="176"/>
      <c r="J22" s="176"/>
      <c r="K22" s="176"/>
      <c r="L22" s="176"/>
      <c r="M22" s="176"/>
      <c r="N22" s="176"/>
      <c r="O22" s="188" t="s">
        <v>874</v>
      </c>
      <c r="P22" s="176"/>
      <c r="Q22" s="176"/>
      <c r="R22" s="176"/>
      <c r="S22" s="176"/>
      <c r="T22" s="188" t="s">
        <v>875</v>
      </c>
      <c r="U22" s="180"/>
      <c r="V22" s="180"/>
      <c r="W22" s="180"/>
      <c r="X22" s="181"/>
      <c r="Y22" s="174" t="s">
        <v>833</v>
      </c>
      <c r="Z22" s="180"/>
      <c r="AA22" s="180"/>
      <c r="AB22" s="183"/>
      <c r="AC22" s="181"/>
      <c r="AD22" s="171"/>
      <c r="AE22" s="176"/>
      <c r="AF22" s="176"/>
    </row>
    <row r="23" spans="1:32" ht="108">
      <c r="A23" s="171">
        <v>29</v>
      </c>
      <c r="B23" s="59" t="s">
        <v>279</v>
      </c>
      <c r="C23" s="59" t="s">
        <v>271</v>
      </c>
      <c r="D23" s="59" t="s">
        <v>272</v>
      </c>
      <c r="E23" s="188" t="s">
        <v>876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88" t="s">
        <v>872</v>
      </c>
      <c r="P23" s="176"/>
      <c r="Q23" s="176"/>
      <c r="R23" s="176"/>
      <c r="S23" s="176"/>
      <c r="T23" s="188" t="s">
        <v>877</v>
      </c>
      <c r="U23" s="180"/>
      <c r="V23" s="180"/>
      <c r="W23" s="180"/>
      <c r="X23" s="181"/>
      <c r="Y23" s="174" t="s">
        <v>833</v>
      </c>
      <c r="Z23" s="180"/>
      <c r="AA23" s="180"/>
      <c r="AB23" s="183"/>
      <c r="AC23" s="181"/>
      <c r="AD23" s="171"/>
      <c r="AE23" s="176"/>
      <c r="AF23" s="176"/>
    </row>
    <row r="24" spans="1:32" ht="108">
      <c r="A24" s="171">
        <v>39</v>
      </c>
      <c r="B24" s="88" t="s">
        <v>878</v>
      </c>
      <c r="C24" s="59" t="s">
        <v>271</v>
      </c>
      <c r="D24" s="59" t="s">
        <v>272</v>
      </c>
      <c r="E24" s="188" t="s">
        <v>876</v>
      </c>
      <c r="F24" s="176"/>
      <c r="G24" s="176"/>
      <c r="H24" s="176"/>
      <c r="I24" s="176"/>
      <c r="J24" s="176"/>
      <c r="K24" s="176"/>
      <c r="L24" s="176"/>
      <c r="M24" s="176"/>
      <c r="N24" s="176"/>
      <c r="O24" s="188" t="s">
        <v>872</v>
      </c>
      <c r="P24" s="176"/>
      <c r="Q24" s="176"/>
      <c r="R24" s="176"/>
      <c r="S24" s="176"/>
      <c r="T24" s="188" t="s">
        <v>877</v>
      </c>
      <c r="U24" s="180"/>
      <c r="V24" s="180"/>
      <c r="W24" s="180"/>
      <c r="X24" s="181"/>
      <c r="Y24" s="174" t="s">
        <v>833</v>
      </c>
      <c r="Z24" s="180"/>
      <c r="AA24" s="180"/>
      <c r="AB24" s="183"/>
      <c r="AC24" s="181"/>
      <c r="AD24" s="171"/>
      <c r="AE24" s="176"/>
      <c r="AF24" s="176"/>
    </row>
    <row r="25" spans="1:32" ht="132">
      <c r="A25" s="171">
        <v>30</v>
      </c>
      <c r="B25" s="59" t="s">
        <v>287</v>
      </c>
      <c r="C25" s="59" t="s">
        <v>271</v>
      </c>
      <c r="D25" s="59" t="s">
        <v>272</v>
      </c>
      <c r="E25" s="188" t="s">
        <v>876</v>
      </c>
      <c r="F25" s="176"/>
      <c r="G25" s="176"/>
      <c r="H25" s="176"/>
      <c r="I25" s="176"/>
      <c r="J25" s="176"/>
      <c r="K25" s="176"/>
      <c r="L25" s="176"/>
      <c r="M25" s="176"/>
      <c r="N25" s="176"/>
      <c r="O25" s="188" t="s">
        <v>872</v>
      </c>
      <c r="P25" s="176"/>
      <c r="Q25" s="176"/>
      <c r="R25" s="176"/>
      <c r="S25" s="176"/>
      <c r="T25" s="188" t="s">
        <v>879</v>
      </c>
      <c r="U25" s="180"/>
      <c r="V25" s="180"/>
      <c r="W25" s="180"/>
      <c r="X25" s="181"/>
      <c r="Y25" s="174" t="s">
        <v>833</v>
      </c>
      <c r="Z25" s="180"/>
      <c r="AA25" s="180"/>
      <c r="AB25" s="183"/>
      <c r="AC25" s="181"/>
      <c r="AD25" s="171"/>
      <c r="AE25" s="176"/>
      <c r="AF25" s="176"/>
    </row>
    <row r="26" spans="1:32" ht="202.5">
      <c r="A26" s="171">
        <v>33</v>
      </c>
      <c r="B26" s="59" t="s">
        <v>300</v>
      </c>
      <c r="C26" s="59" t="s">
        <v>301</v>
      </c>
      <c r="D26" s="59" t="s">
        <v>302</v>
      </c>
      <c r="E26" s="187"/>
      <c r="F26" s="187"/>
      <c r="G26" s="187"/>
      <c r="H26" s="187"/>
      <c r="I26" s="187"/>
      <c r="J26" s="189"/>
      <c r="K26" s="176"/>
      <c r="L26" s="176"/>
      <c r="M26" s="176"/>
      <c r="N26" s="176"/>
      <c r="O26" s="188" t="s">
        <v>880</v>
      </c>
      <c r="P26" s="176"/>
      <c r="Q26" s="176"/>
      <c r="R26" s="176"/>
      <c r="S26" s="176"/>
      <c r="T26" s="190" t="s">
        <v>881</v>
      </c>
      <c r="U26" s="180"/>
      <c r="V26" s="180"/>
      <c r="W26" s="180"/>
      <c r="X26" s="181"/>
      <c r="Y26" s="174" t="s">
        <v>882</v>
      </c>
      <c r="Z26" s="180"/>
      <c r="AA26" s="180"/>
      <c r="AB26" s="183"/>
      <c r="AC26" s="181"/>
      <c r="AD26" s="171"/>
      <c r="AE26" s="176"/>
      <c r="AF26" s="176"/>
    </row>
    <row r="27" spans="1:32" ht="112.5">
      <c r="A27" s="171">
        <v>9</v>
      </c>
      <c r="B27" s="59" t="s">
        <v>306</v>
      </c>
      <c r="C27" s="59" t="s">
        <v>307</v>
      </c>
      <c r="D27" s="59" t="s">
        <v>308</v>
      </c>
      <c r="E27" s="187"/>
      <c r="F27" s="176"/>
      <c r="G27" s="176"/>
      <c r="H27" s="176"/>
      <c r="I27" s="176"/>
      <c r="J27" s="182"/>
      <c r="K27" s="176"/>
      <c r="L27" s="176"/>
      <c r="M27" s="176"/>
      <c r="N27" s="176"/>
      <c r="O27" s="182" t="s">
        <v>883</v>
      </c>
      <c r="P27" s="176"/>
      <c r="Q27" s="176"/>
      <c r="R27" s="176"/>
      <c r="S27" s="176"/>
      <c r="T27" s="182" t="s">
        <v>884</v>
      </c>
      <c r="U27" s="172"/>
      <c r="V27" s="172"/>
      <c r="W27" s="172"/>
      <c r="X27" s="173"/>
      <c r="Y27" s="174" t="s">
        <v>833</v>
      </c>
      <c r="Z27" s="172"/>
      <c r="AA27" s="172"/>
      <c r="AB27" s="175"/>
      <c r="AC27" s="173"/>
      <c r="AD27" s="171"/>
      <c r="AE27" s="176"/>
      <c r="AF27" s="176"/>
    </row>
    <row r="28" spans="1:32" ht="112.5">
      <c r="A28" s="171">
        <v>10</v>
      </c>
      <c r="B28" s="59" t="s">
        <v>309</v>
      </c>
      <c r="C28" s="59" t="s">
        <v>307</v>
      </c>
      <c r="D28" s="59" t="s">
        <v>308</v>
      </c>
      <c r="E28" s="187"/>
      <c r="F28" s="176"/>
      <c r="G28" s="176"/>
      <c r="H28" s="176"/>
      <c r="I28" s="176"/>
      <c r="J28" s="182"/>
      <c r="K28" s="176"/>
      <c r="L28" s="176"/>
      <c r="M28" s="176"/>
      <c r="N28" s="176"/>
      <c r="O28" s="182" t="s">
        <v>885</v>
      </c>
      <c r="P28" s="176"/>
      <c r="Q28" s="176"/>
      <c r="R28" s="176"/>
      <c r="S28" s="176"/>
      <c r="T28" s="182" t="s">
        <v>886</v>
      </c>
      <c r="U28" s="177"/>
      <c r="V28" s="177"/>
      <c r="W28" s="177"/>
      <c r="X28" s="178"/>
      <c r="Y28" s="174" t="s">
        <v>833</v>
      </c>
      <c r="Z28" s="172"/>
      <c r="AA28" s="172"/>
      <c r="AB28" s="175"/>
      <c r="AC28" s="173"/>
      <c r="AD28" s="171"/>
      <c r="AE28" s="176"/>
      <c r="AF28" s="176"/>
    </row>
    <row r="29" spans="1:32" ht="132">
      <c r="A29" s="171">
        <v>8</v>
      </c>
      <c r="B29" s="59" t="s">
        <v>310</v>
      </c>
      <c r="C29" s="59" t="s">
        <v>307</v>
      </c>
      <c r="D29" s="59" t="s">
        <v>308</v>
      </c>
      <c r="E29" s="187"/>
      <c r="F29" s="176"/>
      <c r="G29" s="176"/>
      <c r="H29" s="176"/>
      <c r="I29" s="176"/>
      <c r="J29" s="182"/>
      <c r="K29" s="176"/>
      <c r="L29" s="176"/>
      <c r="M29" s="176"/>
      <c r="N29" s="176"/>
      <c r="O29" s="182" t="s">
        <v>887</v>
      </c>
      <c r="P29" s="176"/>
      <c r="Q29" s="176"/>
      <c r="R29" s="176"/>
      <c r="S29" s="176"/>
      <c r="T29" s="182" t="s">
        <v>888</v>
      </c>
      <c r="U29" s="172"/>
      <c r="V29" s="172"/>
      <c r="W29" s="172"/>
      <c r="X29" s="173"/>
      <c r="Y29" s="174" t="s">
        <v>833</v>
      </c>
      <c r="Z29" s="172"/>
      <c r="AA29" s="172"/>
      <c r="AB29" s="175"/>
      <c r="AC29" s="173"/>
      <c r="AD29" s="171"/>
      <c r="AE29" s="176"/>
      <c r="AF29" s="176"/>
    </row>
    <row r="30" spans="1:32" ht="112.5">
      <c r="A30" s="171">
        <v>11</v>
      </c>
      <c r="B30" s="59" t="s">
        <v>314</v>
      </c>
      <c r="C30" s="59" t="s">
        <v>307</v>
      </c>
      <c r="D30" s="59" t="s">
        <v>308</v>
      </c>
      <c r="E30" s="187"/>
      <c r="F30" s="176"/>
      <c r="G30" s="176"/>
      <c r="H30" s="176"/>
      <c r="I30" s="176"/>
      <c r="J30" s="182"/>
      <c r="K30" s="176"/>
      <c r="L30" s="176"/>
      <c r="M30" s="176"/>
      <c r="N30" s="176"/>
      <c r="O30" s="182"/>
      <c r="P30" s="176"/>
      <c r="Q30" s="176"/>
      <c r="R30" s="176"/>
      <c r="S30" s="176"/>
      <c r="T30" s="182"/>
      <c r="U30" s="172"/>
      <c r="V30" s="172"/>
      <c r="W30" s="172"/>
      <c r="X30" s="173"/>
      <c r="Y30" s="174"/>
      <c r="Z30" s="172"/>
      <c r="AA30" s="172"/>
      <c r="AB30" s="175"/>
      <c r="AC30" s="173"/>
      <c r="AD30" s="171"/>
      <c r="AE30" s="176"/>
      <c r="AF30" s="176"/>
    </row>
    <row r="31" spans="1:32" ht="132">
      <c r="A31" s="171">
        <v>2</v>
      </c>
      <c r="B31" s="59" t="s">
        <v>316</v>
      </c>
      <c r="C31" s="59" t="s">
        <v>307</v>
      </c>
      <c r="D31" s="59" t="s">
        <v>308</v>
      </c>
      <c r="E31" s="187"/>
      <c r="F31" s="176"/>
      <c r="G31" s="176"/>
      <c r="H31" s="176"/>
      <c r="I31" s="176"/>
      <c r="J31" s="182"/>
      <c r="K31" s="176"/>
      <c r="L31" s="176"/>
      <c r="M31" s="176"/>
      <c r="N31" s="176"/>
      <c r="O31" s="182" t="s">
        <v>889</v>
      </c>
      <c r="P31" s="176"/>
      <c r="Q31" s="176"/>
      <c r="R31" s="176"/>
      <c r="S31" s="176"/>
      <c r="T31" s="182" t="s">
        <v>890</v>
      </c>
      <c r="U31" s="172"/>
      <c r="V31" s="172"/>
      <c r="W31" s="172"/>
      <c r="X31" s="173"/>
      <c r="Y31" s="174" t="s">
        <v>891</v>
      </c>
      <c r="Z31" s="172"/>
      <c r="AA31" s="172"/>
      <c r="AB31" s="172"/>
      <c r="AC31" s="173"/>
      <c r="AD31" s="171" t="s">
        <v>861</v>
      </c>
      <c r="AE31" s="176"/>
      <c r="AF31" s="176"/>
    </row>
    <row r="32" spans="1:32" ht="132">
      <c r="A32" s="171">
        <v>5</v>
      </c>
      <c r="B32" s="59" t="s">
        <v>317</v>
      </c>
      <c r="C32" s="59" t="s">
        <v>307</v>
      </c>
      <c r="D32" s="59" t="s">
        <v>308</v>
      </c>
      <c r="E32" s="187"/>
      <c r="F32" s="176"/>
      <c r="G32" s="176"/>
      <c r="H32" s="176"/>
      <c r="I32" s="176"/>
      <c r="J32" s="182"/>
      <c r="K32" s="176"/>
      <c r="L32" s="176"/>
      <c r="M32" s="176"/>
      <c r="N32" s="176"/>
      <c r="O32" s="182" t="s">
        <v>892</v>
      </c>
      <c r="P32" s="176"/>
      <c r="Q32" s="176"/>
      <c r="R32" s="176"/>
      <c r="S32" s="176"/>
      <c r="T32" s="182" t="s">
        <v>893</v>
      </c>
      <c r="U32" s="172"/>
      <c r="V32" s="172"/>
      <c r="W32" s="172"/>
      <c r="X32" s="173"/>
      <c r="Y32" s="174" t="s">
        <v>894</v>
      </c>
      <c r="Z32" s="172"/>
      <c r="AA32" s="172"/>
      <c r="AB32" s="175"/>
      <c r="AC32" s="173"/>
      <c r="AD32" s="171"/>
      <c r="AE32" s="176"/>
      <c r="AF32" s="176"/>
    </row>
    <row r="33" spans="1:32" ht="132">
      <c r="A33" s="171">
        <v>1</v>
      </c>
      <c r="B33" s="59" t="s">
        <v>318</v>
      </c>
      <c r="C33" s="59" t="s">
        <v>307</v>
      </c>
      <c r="D33" s="59" t="s">
        <v>308</v>
      </c>
      <c r="E33" s="187"/>
      <c r="F33" s="176"/>
      <c r="G33" s="176"/>
      <c r="H33" s="176"/>
      <c r="I33" s="176"/>
      <c r="J33" s="182"/>
      <c r="K33" s="176"/>
      <c r="L33" s="176"/>
      <c r="M33" s="176"/>
      <c r="N33" s="176"/>
      <c r="O33" s="182" t="s">
        <v>895</v>
      </c>
      <c r="P33" s="176"/>
      <c r="Q33" s="176"/>
      <c r="R33" s="176"/>
      <c r="S33" s="176"/>
      <c r="T33" s="182" t="s">
        <v>896</v>
      </c>
      <c r="U33" s="184"/>
      <c r="V33" s="184" t="s">
        <v>897</v>
      </c>
      <c r="W33" s="184"/>
      <c r="X33" s="173"/>
      <c r="Y33" s="174" t="s">
        <v>891</v>
      </c>
      <c r="Z33" s="172" t="s">
        <v>830</v>
      </c>
      <c r="AA33" s="172" t="s">
        <v>830</v>
      </c>
      <c r="AB33" s="175" t="s">
        <v>74</v>
      </c>
      <c r="AC33" s="173" t="str">
        <f>IF(ISBLANK(Y33),"-",IF(OR(Z33="NO",AA33="NO",AB33="NO"),"NO","SI"))</f>
        <v>NO</v>
      </c>
      <c r="AD33" s="171" t="s">
        <v>861</v>
      </c>
      <c r="AE33" s="176"/>
      <c r="AF33" s="176"/>
    </row>
    <row r="34" spans="1:32" ht="112.5">
      <c r="A34" s="171">
        <v>12</v>
      </c>
      <c r="B34" s="59" t="s">
        <v>324</v>
      </c>
      <c r="C34" s="59" t="s">
        <v>307</v>
      </c>
      <c r="D34" s="59" t="s">
        <v>308</v>
      </c>
      <c r="E34" s="187"/>
      <c r="F34" s="176"/>
      <c r="G34" s="176"/>
      <c r="H34" s="176"/>
      <c r="I34" s="176"/>
      <c r="J34" s="182"/>
      <c r="K34" s="176"/>
      <c r="L34" s="176"/>
      <c r="M34" s="176"/>
      <c r="N34" s="176"/>
      <c r="O34" s="182" t="s">
        <v>898</v>
      </c>
      <c r="P34" s="176"/>
      <c r="Q34" s="176"/>
      <c r="R34" s="176"/>
      <c r="S34" s="176"/>
      <c r="T34" s="182" t="s">
        <v>899</v>
      </c>
      <c r="U34" s="172"/>
      <c r="V34" s="172"/>
      <c r="W34" s="172"/>
      <c r="X34" s="173"/>
      <c r="Y34" s="174" t="s">
        <v>900</v>
      </c>
      <c r="Z34" s="172"/>
      <c r="AA34" s="172"/>
      <c r="AB34" s="175"/>
      <c r="AC34" s="173"/>
      <c r="AD34" s="171"/>
      <c r="AE34" s="176"/>
      <c r="AF34" s="176"/>
    </row>
    <row r="35" spans="1:32" ht="159">
      <c r="A35" s="171">
        <v>3</v>
      </c>
      <c r="B35" s="59" t="s">
        <v>125</v>
      </c>
      <c r="C35" s="59" t="s">
        <v>307</v>
      </c>
      <c r="D35" s="59" t="s">
        <v>308</v>
      </c>
      <c r="E35" s="187"/>
      <c r="F35" s="176"/>
      <c r="G35" s="176"/>
      <c r="H35" s="176"/>
      <c r="I35" s="176"/>
      <c r="J35" s="182"/>
      <c r="K35" s="176"/>
      <c r="L35" s="176"/>
      <c r="M35" s="176"/>
      <c r="N35" s="176"/>
      <c r="O35" s="182" t="s">
        <v>901</v>
      </c>
      <c r="P35" s="176"/>
      <c r="Q35" s="176"/>
      <c r="R35" s="176"/>
      <c r="S35" s="176"/>
      <c r="T35" s="182" t="s">
        <v>902</v>
      </c>
      <c r="U35" s="172"/>
      <c r="V35" s="172"/>
      <c r="W35" s="172"/>
      <c r="X35" s="173"/>
      <c r="Y35" s="174" t="s">
        <v>891</v>
      </c>
      <c r="Z35" s="172"/>
      <c r="AA35" s="172"/>
      <c r="AB35" s="175"/>
      <c r="AC35" s="173" t="str">
        <f>IF(ISBLANK(Y35),"-",IF(OR(Z35="NO",AA35="NO",AB35="NO"),"NO","SI"))</f>
        <v>SI</v>
      </c>
      <c r="AD35" s="171" t="s">
        <v>861</v>
      </c>
      <c r="AE35" s="176"/>
      <c r="AF35" s="176"/>
    </row>
    <row r="36" spans="1:32" ht="112.5">
      <c r="A36" s="171">
        <v>14</v>
      </c>
      <c r="B36" s="59" t="s">
        <v>903</v>
      </c>
      <c r="C36" s="59" t="s">
        <v>307</v>
      </c>
      <c r="D36" s="59" t="s">
        <v>308</v>
      </c>
      <c r="E36" s="187"/>
      <c r="F36" s="176"/>
      <c r="G36" s="176"/>
      <c r="H36" s="176"/>
      <c r="I36" s="176"/>
      <c r="J36" s="182"/>
      <c r="K36" s="176"/>
      <c r="L36" s="176"/>
      <c r="M36" s="176"/>
      <c r="N36" s="176"/>
      <c r="O36" s="182" t="s">
        <v>904</v>
      </c>
      <c r="P36" s="176"/>
      <c r="Q36" s="176"/>
      <c r="R36" s="176"/>
      <c r="S36" s="176"/>
      <c r="T36" s="182" t="s">
        <v>905</v>
      </c>
      <c r="U36" s="172"/>
      <c r="V36" s="172"/>
      <c r="W36" s="172"/>
      <c r="X36" s="173"/>
      <c r="Y36" s="174" t="s">
        <v>833</v>
      </c>
      <c r="Z36" s="172"/>
      <c r="AA36" s="172"/>
      <c r="AB36" s="175"/>
      <c r="AC36" s="173"/>
      <c r="AD36" s="171"/>
      <c r="AE36" s="176"/>
      <c r="AF36" s="176"/>
    </row>
    <row r="37" spans="1:32" ht="121.5">
      <c r="A37" s="171">
        <v>6</v>
      </c>
      <c r="B37" s="59" t="s">
        <v>326</v>
      </c>
      <c r="C37" s="59" t="s">
        <v>307</v>
      </c>
      <c r="D37" s="59" t="s">
        <v>308</v>
      </c>
      <c r="E37" s="187"/>
      <c r="F37" s="176"/>
      <c r="G37" s="176"/>
      <c r="H37" s="176"/>
      <c r="I37" s="176"/>
      <c r="J37" s="182"/>
      <c r="K37" s="176"/>
      <c r="L37" s="176"/>
      <c r="M37" s="176"/>
      <c r="N37" s="176"/>
      <c r="O37" s="182" t="s">
        <v>906</v>
      </c>
      <c r="P37" s="176"/>
      <c r="Q37" s="176"/>
      <c r="R37" s="176"/>
      <c r="S37" s="176"/>
      <c r="T37" s="182" t="s">
        <v>907</v>
      </c>
      <c r="U37" s="172"/>
      <c r="V37" s="172"/>
      <c r="W37" s="172"/>
      <c r="X37" s="173"/>
      <c r="Y37" s="174" t="s">
        <v>894</v>
      </c>
      <c r="Z37" s="172"/>
      <c r="AA37" s="172"/>
      <c r="AB37" s="175"/>
      <c r="AC37" s="173"/>
      <c r="AD37" s="171"/>
      <c r="AE37" s="176"/>
      <c r="AF37" s="176"/>
    </row>
    <row r="38" spans="1:32" ht="170.25">
      <c r="A38" s="171">
        <v>7</v>
      </c>
      <c r="B38" s="59" t="s">
        <v>327</v>
      </c>
      <c r="C38" s="59" t="s">
        <v>307</v>
      </c>
      <c r="D38" s="59" t="s">
        <v>308</v>
      </c>
      <c r="E38" s="187"/>
      <c r="F38" s="176"/>
      <c r="G38" s="176"/>
      <c r="H38" s="176"/>
      <c r="I38" s="176"/>
      <c r="J38" s="182"/>
      <c r="K38" s="176"/>
      <c r="L38" s="176"/>
      <c r="M38" s="176"/>
      <c r="N38" s="176"/>
      <c r="O38" s="182" t="s">
        <v>908</v>
      </c>
      <c r="P38" s="176"/>
      <c r="Q38" s="176"/>
      <c r="R38" s="176"/>
      <c r="S38" s="176"/>
      <c r="T38" s="182" t="s">
        <v>909</v>
      </c>
      <c r="U38" s="172"/>
      <c r="V38" s="172"/>
      <c r="W38" s="172"/>
      <c r="X38" s="173"/>
      <c r="Y38" s="174" t="s">
        <v>833</v>
      </c>
      <c r="Z38" s="172"/>
      <c r="AA38" s="172"/>
      <c r="AB38" s="175"/>
      <c r="AC38" s="173"/>
      <c r="AD38" s="171"/>
      <c r="AE38" s="176"/>
      <c r="AF38" s="176"/>
    </row>
    <row r="39" spans="1:32" ht="192">
      <c r="A39" s="171">
        <v>4</v>
      </c>
      <c r="B39" s="59" t="s">
        <v>910</v>
      </c>
      <c r="C39" s="59" t="s">
        <v>307</v>
      </c>
      <c r="D39" s="59" t="s">
        <v>308</v>
      </c>
      <c r="E39" s="187"/>
      <c r="F39" s="176"/>
      <c r="G39" s="176"/>
      <c r="H39" s="176"/>
      <c r="I39" s="176"/>
      <c r="J39" s="182"/>
      <c r="K39" s="176"/>
      <c r="L39" s="176"/>
      <c r="M39" s="176"/>
      <c r="N39" s="176"/>
      <c r="O39" s="182" t="s">
        <v>911</v>
      </c>
      <c r="P39" s="176"/>
      <c r="Q39" s="176"/>
      <c r="R39" s="176"/>
      <c r="S39" s="176"/>
      <c r="T39" s="182" t="s">
        <v>912</v>
      </c>
      <c r="U39" s="172"/>
      <c r="V39" s="172"/>
      <c r="W39" s="172"/>
      <c r="X39" s="173"/>
      <c r="Y39" s="174" t="s">
        <v>891</v>
      </c>
      <c r="Z39" s="172"/>
      <c r="AA39" s="172"/>
      <c r="AB39" s="175"/>
      <c r="AC39" s="173"/>
      <c r="AD39" s="171"/>
      <c r="AE39" s="176"/>
      <c r="AF39" s="176"/>
    </row>
    <row r="40" spans="1:32" ht="168">
      <c r="A40" s="171">
        <v>13</v>
      </c>
      <c r="B40" s="59" t="s">
        <v>332</v>
      </c>
      <c r="C40" s="59" t="s">
        <v>307</v>
      </c>
      <c r="D40" s="59" t="s">
        <v>308</v>
      </c>
      <c r="E40" s="187"/>
      <c r="F40" s="176"/>
      <c r="G40" s="176"/>
      <c r="H40" s="176"/>
      <c r="I40" s="176"/>
      <c r="J40" s="182"/>
      <c r="K40" s="176"/>
      <c r="L40" s="176"/>
      <c r="M40" s="176"/>
      <c r="N40" s="176"/>
      <c r="O40" s="182" t="s">
        <v>913</v>
      </c>
      <c r="P40" s="176"/>
      <c r="Q40" s="176"/>
      <c r="R40" s="176"/>
      <c r="S40" s="176"/>
      <c r="T40" s="182" t="s">
        <v>914</v>
      </c>
      <c r="U40" s="172"/>
      <c r="V40" s="172"/>
      <c r="W40" s="172"/>
      <c r="X40" s="173"/>
      <c r="Y40" s="174" t="s">
        <v>915</v>
      </c>
      <c r="Z40" s="172"/>
      <c r="AA40" s="172"/>
      <c r="AB40" s="175"/>
      <c r="AC40" s="173"/>
      <c r="AD40" s="171"/>
      <c r="AE40" s="176"/>
      <c r="AF40" s="176"/>
    </row>
    <row r="41" spans="1:32" ht="108">
      <c r="A41" s="171">
        <v>15</v>
      </c>
      <c r="B41" s="59" t="s">
        <v>333</v>
      </c>
      <c r="C41" s="59" t="s">
        <v>258</v>
      </c>
      <c r="D41" s="59" t="s">
        <v>334</v>
      </c>
      <c r="E41" s="179" t="s">
        <v>916</v>
      </c>
      <c r="F41" s="177" t="s">
        <v>830</v>
      </c>
      <c r="G41" s="177" t="s">
        <v>830</v>
      </c>
      <c r="H41" s="177" t="s">
        <v>830</v>
      </c>
      <c r="I41" s="178" t="str">
        <f>IF(ISBLANK(E41),"-",IF(OR(F41="NO",G41="NO",H41="NO"),"NO","SI"))</f>
        <v>SI</v>
      </c>
      <c r="J41" s="179" t="s">
        <v>917</v>
      </c>
      <c r="K41" s="180" t="s">
        <v>830</v>
      </c>
      <c r="L41" s="180" t="s">
        <v>830</v>
      </c>
      <c r="M41" s="180" t="s">
        <v>830</v>
      </c>
      <c r="N41" s="181" t="str">
        <f>IF(ISBLANK(J41),"-",IF(OR(K41="NO",L41="NO",M41="NO"),"NO","SI"))</f>
        <v>SI</v>
      </c>
      <c r="O41" s="182"/>
      <c r="P41" s="180" t="s">
        <v>830</v>
      </c>
      <c r="Q41" s="180" t="s">
        <v>830</v>
      </c>
      <c r="R41" s="180" t="s">
        <v>830</v>
      </c>
      <c r="S41" s="181" t="str">
        <f>IF(ISBLANK(O41),"-",IF(OR(P41="NO",Q41="NO",R41="NO"),"NO","SI"))</f>
        <v>-</v>
      </c>
      <c r="T41" s="182" t="s">
        <v>918</v>
      </c>
      <c r="U41" s="172" t="s">
        <v>830</v>
      </c>
      <c r="V41" s="172" t="s">
        <v>830</v>
      </c>
      <c r="W41" s="172" t="s">
        <v>830</v>
      </c>
      <c r="X41" s="173" t="str">
        <f>IF(ISBLANK(T41),"-",IF(OR(U41="NO",V41="NO",W41="NO"),"NO","SI"))</f>
        <v>SI</v>
      </c>
      <c r="Y41" s="174" t="s">
        <v>919</v>
      </c>
      <c r="Z41" s="172"/>
      <c r="AA41" s="172"/>
      <c r="AB41" s="175"/>
      <c r="AC41" s="173"/>
      <c r="AD41" s="171"/>
      <c r="AE41" s="176"/>
      <c r="AF41" s="176"/>
    </row>
    <row r="42" spans="1:32" ht="56.25">
      <c r="A42" s="171">
        <v>16</v>
      </c>
      <c r="B42" s="59" t="s">
        <v>335</v>
      </c>
      <c r="C42" s="59" t="s">
        <v>336</v>
      </c>
      <c r="D42" s="59" t="s">
        <v>337</v>
      </c>
      <c r="E42" s="179"/>
      <c r="F42" s="177"/>
      <c r="G42" s="177"/>
      <c r="H42" s="177"/>
      <c r="I42" s="178"/>
      <c r="J42" s="179"/>
      <c r="K42" s="180"/>
      <c r="L42" s="180"/>
      <c r="M42" s="180"/>
      <c r="N42" s="181"/>
      <c r="O42" s="182"/>
      <c r="P42" s="180"/>
      <c r="Q42" s="180"/>
      <c r="R42" s="180"/>
      <c r="S42" s="181"/>
      <c r="T42" s="182"/>
      <c r="U42" s="172"/>
      <c r="V42" s="172"/>
      <c r="W42" s="172"/>
      <c r="X42" s="173"/>
      <c r="Y42" s="174"/>
      <c r="Z42" s="172"/>
      <c r="AA42" s="172"/>
      <c r="AB42" s="175"/>
      <c r="AC42" s="173"/>
      <c r="AD42" s="171"/>
      <c r="AE42" s="176"/>
      <c r="AF42" s="176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109375" defaultRowHeight="12.75"/>
  <cols>
    <col min="1" max="1" width="6" style="150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47" t="s">
        <v>817</v>
      </c>
      <c r="B1" s="347"/>
      <c r="C1" s="347"/>
      <c r="D1" s="347"/>
      <c r="E1" s="129" t="s">
        <v>818</v>
      </c>
      <c r="F1" s="344" t="s">
        <v>819</v>
      </c>
      <c r="G1" s="345"/>
      <c r="H1" s="346"/>
      <c r="I1" s="130"/>
      <c r="J1" s="129" t="s">
        <v>818</v>
      </c>
      <c r="K1" s="344" t="s">
        <v>819</v>
      </c>
      <c r="L1" s="345"/>
      <c r="M1" s="346"/>
      <c r="N1" s="130"/>
      <c r="O1" s="129" t="s">
        <v>818</v>
      </c>
      <c r="P1" s="344" t="s">
        <v>819</v>
      </c>
      <c r="Q1" s="345"/>
      <c r="R1" s="346"/>
      <c r="S1" s="130"/>
      <c r="T1" s="129" t="s">
        <v>818</v>
      </c>
      <c r="U1" s="344" t="s">
        <v>819</v>
      </c>
      <c r="V1" s="345"/>
      <c r="W1" s="346"/>
      <c r="X1" s="130"/>
      <c r="Y1" s="129" t="s">
        <v>818</v>
      </c>
      <c r="Z1" s="344" t="s">
        <v>819</v>
      </c>
      <c r="AA1" s="345"/>
      <c r="AB1" s="346"/>
      <c r="AC1" s="130"/>
      <c r="AD1" s="131"/>
      <c r="AE1" s="128" t="s">
        <v>820</v>
      </c>
      <c r="AF1" s="128" t="s">
        <v>821</v>
      </c>
    </row>
    <row r="2" spans="1:32" ht="101.25" customHeight="1">
      <c r="A2" s="128" t="s">
        <v>822</v>
      </c>
      <c r="B2" s="128" t="s">
        <v>920</v>
      </c>
      <c r="C2" s="128" t="s">
        <v>202</v>
      </c>
      <c r="D2" s="128" t="s">
        <v>91</v>
      </c>
      <c r="E2" s="198" t="s">
        <v>48</v>
      </c>
      <c r="F2" s="132" t="s">
        <v>823</v>
      </c>
      <c r="G2" s="132" t="s">
        <v>824</v>
      </c>
      <c r="H2" s="132" t="s">
        <v>825</v>
      </c>
      <c r="I2" s="130" t="s">
        <v>97</v>
      </c>
      <c r="J2" s="199" t="s">
        <v>51</v>
      </c>
      <c r="K2" s="132" t="s">
        <v>823</v>
      </c>
      <c r="L2" s="132" t="s">
        <v>824</v>
      </c>
      <c r="M2" s="132" t="s">
        <v>825</v>
      </c>
      <c r="N2" s="130" t="s">
        <v>97</v>
      </c>
      <c r="O2" s="200" t="s">
        <v>96</v>
      </c>
      <c r="P2" s="132" t="s">
        <v>823</v>
      </c>
      <c r="Q2" s="132" t="s">
        <v>824</v>
      </c>
      <c r="R2" s="132" t="s">
        <v>825</v>
      </c>
      <c r="S2" s="130" t="s">
        <v>97</v>
      </c>
      <c r="T2" s="202" t="s">
        <v>98</v>
      </c>
      <c r="U2" s="132" t="s">
        <v>823</v>
      </c>
      <c r="V2" s="132" t="s">
        <v>824</v>
      </c>
      <c r="W2" s="132" t="s">
        <v>825</v>
      </c>
      <c r="X2" s="130" t="s">
        <v>97</v>
      </c>
      <c r="Y2" s="201" t="s">
        <v>99</v>
      </c>
      <c r="Z2" s="132" t="s">
        <v>823</v>
      </c>
      <c r="AA2" s="132" t="s">
        <v>897</v>
      </c>
      <c r="AB2" s="132" t="s">
        <v>825</v>
      </c>
      <c r="AC2" s="130" t="s">
        <v>97</v>
      </c>
      <c r="AD2" s="131" t="s">
        <v>826</v>
      </c>
      <c r="AE2" s="128" t="s">
        <v>827</v>
      </c>
      <c r="AF2" s="128" t="s">
        <v>828</v>
      </c>
    </row>
    <row r="3" spans="1:32" s="142" customFormat="1" ht="40.5">
      <c r="A3" s="152">
        <v>1</v>
      </c>
      <c r="B3" s="133" t="s">
        <v>921</v>
      </c>
      <c r="C3" s="133" t="s">
        <v>462</v>
      </c>
      <c r="D3" s="133" t="s">
        <v>922</v>
      </c>
      <c r="E3" s="153"/>
      <c r="F3" s="135"/>
      <c r="G3" s="135"/>
      <c r="H3" s="136"/>
      <c r="I3" s="135"/>
      <c r="J3" s="153"/>
      <c r="K3" s="135"/>
      <c r="L3" s="135"/>
      <c r="M3" s="136"/>
      <c r="N3" s="135"/>
      <c r="O3" s="154" t="s">
        <v>923</v>
      </c>
      <c r="P3" s="135" t="s">
        <v>830</v>
      </c>
      <c r="Q3" s="135" t="s">
        <v>830</v>
      </c>
      <c r="R3" s="135" t="s">
        <v>830</v>
      </c>
      <c r="S3" s="139" t="str">
        <f t="shared" ref="S3:S24" si="0">IF(ISBLANK(O3),"-",IF(OR(P3="NO",Q3="NO",R3="NO"),"NO","SI"))</f>
        <v>SI</v>
      </c>
      <c r="T3" s="154" t="s">
        <v>924</v>
      </c>
      <c r="U3" s="135" t="s">
        <v>830</v>
      </c>
      <c r="V3" s="135" t="s">
        <v>830</v>
      </c>
      <c r="W3" s="135" t="s">
        <v>830</v>
      </c>
      <c r="X3" s="139" t="str">
        <f t="shared" ref="X3:X24" si="1">IF(ISBLANK(T3),"-",IF(OR(U3="NO",V3="NO",W3="NO"),"NO","SI"))</f>
        <v>SI</v>
      </c>
      <c r="Y3" s="155"/>
      <c r="Z3" s="135"/>
      <c r="AA3" s="135"/>
      <c r="AB3" s="136"/>
      <c r="AC3" s="139" t="str">
        <f t="shared" ref="AC3:AC24" si="2">IF(ISBLANK(Y3),"-",IF(OR(Z3="NO",AA3="NO",AB3="NO"),"NO","SI"))</f>
        <v>-</v>
      </c>
      <c r="AD3" s="156" t="s">
        <v>925</v>
      </c>
      <c r="AE3" s="141"/>
      <c r="AF3" s="141"/>
    </row>
    <row r="4" spans="1:32" s="142" customFormat="1" ht="67.5">
      <c r="A4" s="152">
        <v>2</v>
      </c>
      <c r="B4" s="133" t="s">
        <v>926</v>
      </c>
      <c r="C4" s="133" t="s">
        <v>927</v>
      </c>
      <c r="D4" s="133" t="s">
        <v>928</v>
      </c>
      <c r="E4" s="153"/>
      <c r="F4" s="135"/>
      <c r="G4" s="135"/>
      <c r="H4" s="136"/>
      <c r="I4" s="135"/>
      <c r="J4" s="153"/>
      <c r="K4" s="135"/>
      <c r="L4" s="135"/>
      <c r="M4" s="136"/>
      <c r="N4" s="135"/>
      <c r="O4" s="154"/>
      <c r="P4" s="135"/>
      <c r="Q4" s="135"/>
      <c r="R4" s="136"/>
      <c r="S4" s="139" t="str">
        <f t="shared" si="0"/>
        <v>-</v>
      </c>
      <c r="T4" s="154" t="s">
        <v>929</v>
      </c>
      <c r="U4" s="135" t="s">
        <v>830</v>
      </c>
      <c r="V4" s="135" t="s">
        <v>830</v>
      </c>
      <c r="W4" s="135" t="s">
        <v>830</v>
      </c>
      <c r="X4" s="139" t="str">
        <f t="shared" si="1"/>
        <v>SI</v>
      </c>
      <c r="Y4" s="154"/>
      <c r="Z4" s="135"/>
      <c r="AA4" s="135"/>
      <c r="AB4" s="136"/>
      <c r="AC4" s="139" t="str">
        <f t="shared" si="2"/>
        <v>-</v>
      </c>
      <c r="AD4" s="156" t="s">
        <v>925</v>
      </c>
      <c r="AE4" s="141"/>
      <c r="AF4" s="141"/>
    </row>
    <row r="5" spans="1:32" s="142" customFormat="1" ht="27">
      <c r="A5" s="152">
        <v>3</v>
      </c>
      <c r="B5" s="133" t="s">
        <v>930</v>
      </c>
      <c r="C5" s="133" t="s">
        <v>931</v>
      </c>
      <c r="D5" s="133" t="s">
        <v>932</v>
      </c>
      <c r="E5" s="153"/>
      <c r="F5" s="135"/>
      <c r="G5" s="135"/>
      <c r="H5" s="136"/>
      <c r="I5" s="135"/>
      <c r="J5" s="153"/>
      <c r="K5" s="135"/>
      <c r="L5" s="135"/>
      <c r="M5" s="136"/>
      <c r="N5" s="135"/>
      <c r="O5" s="154" t="s">
        <v>933</v>
      </c>
      <c r="P5" s="135" t="s">
        <v>830</v>
      </c>
      <c r="Q5" s="135" t="s">
        <v>830</v>
      </c>
      <c r="R5" s="135" t="s">
        <v>830</v>
      </c>
      <c r="S5" s="139" t="str">
        <f t="shared" si="0"/>
        <v>SI</v>
      </c>
      <c r="T5" s="154" t="s">
        <v>934</v>
      </c>
      <c r="U5" s="135" t="s">
        <v>830</v>
      </c>
      <c r="V5" s="135" t="s">
        <v>830</v>
      </c>
      <c r="W5" s="135" t="s">
        <v>830</v>
      </c>
      <c r="X5" s="139" t="str">
        <f t="shared" si="1"/>
        <v>SI</v>
      </c>
      <c r="Y5" s="154"/>
      <c r="Z5" s="135"/>
      <c r="AA5" s="135"/>
      <c r="AB5" s="136"/>
      <c r="AC5" s="139" t="str">
        <f t="shared" si="2"/>
        <v>-</v>
      </c>
      <c r="AD5" s="156" t="s">
        <v>925</v>
      </c>
      <c r="AE5" s="141"/>
      <c r="AF5" s="141"/>
    </row>
    <row r="6" spans="1:32" s="142" customFormat="1" ht="40.5">
      <c r="A6" s="152">
        <v>4</v>
      </c>
      <c r="B6" s="133" t="s">
        <v>935</v>
      </c>
      <c r="C6" s="133" t="s">
        <v>936</v>
      </c>
      <c r="D6" s="133" t="s">
        <v>937</v>
      </c>
      <c r="E6" s="153"/>
      <c r="F6" s="135"/>
      <c r="G6" s="135"/>
      <c r="H6" s="136"/>
      <c r="I6" s="135"/>
      <c r="J6" s="153"/>
      <c r="K6" s="135"/>
      <c r="L6" s="135"/>
      <c r="M6" s="136"/>
      <c r="N6" s="135"/>
      <c r="O6" s="154" t="s">
        <v>938</v>
      </c>
      <c r="P6" s="135" t="s">
        <v>830</v>
      </c>
      <c r="Q6" s="135" t="s">
        <v>830</v>
      </c>
      <c r="R6" s="135" t="s">
        <v>830</v>
      </c>
      <c r="S6" s="139" t="str">
        <f t="shared" si="0"/>
        <v>SI</v>
      </c>
      <c r="T6" s="154" t="s">
        <v>939</v>
      </c>
      <c r="U6" s="135" t="s">
        <v>830</v>
      </c>
      <c r="V6" s="135" t="s">
        <v>830</v>
      </c>
      <c r="W6" s="135" t="s">
        <v>830</v>
      </c>
      <c r="X6" s="139" t="str">
        <f t="shared" si="1"/>
        <v>SI</v>
      </c>
      <c r="Y6" s="155"/>
      <c r="Z6" s="135"/>
      <c r="AA6" s="135"/>
      <c r="AB6" s="136"/>
      <c r="AC6" s="139" t="str">
        <f t="shared" si="2"/>
        <v>-</v>
      </c>
      <c r="AD6" s="156" t="s">
        <v>925</v>
      </c>
      <c r="AE6" s="141"/>
      <c r="AF6" s="141"/>
    </row>
    <row r="7" spans="1:32" s="142" customFormat="1" ht="27">
      <c r="A7" s="152">
        <v>5</v>
      </c>
      <c r="B7" s="133" t="s">
        <v>940</v>
      </c>
      <c r="C7" s="133" t="s">
        <v>941</v>
      </c>
      <c r="D7" s="133" t="s">
        <v>942</v>
      </c>
      <c r="E7" s="153"/>
      <c r="F7" s="135"/>
      <c r="G7" s="135"/>
      <c r="H7" s="136"/>
      <c r="I7" s="135"/>
      <c r="J7" s="153"/>
      <c r="K7" s="135"/>
      <c r="L7" s="135"/>
      <c r="M7" s="136"/>
      <c r="N7" s="135"/>
      <c r="O7" s="154"/>
      <c r="P7" s="135"/>
      <c r="Q7" s="135"/>
      <c r="R7" s="136"/>
      <c r="S7" s="139" t="str">
        <f t="shared" si="0"/>
        <v>-</v>
      </c>
      <c r="T7" s="154" t="s">
        <v>943</v>
      </c>
      <c r="U7" s="135" t="s">
        <v>830</v>
      </c>
      <c r="V7" s="135" t="s">
        <v>830</v>
      </c>
      <c r="W7" s="135" t="s">
        <v>830</v>
      </c>
      <c r="X7" s="139" t="str">
        <f t="shared" si="1"/>
        <v>SI</v>
      </c>
      <c r="Y7" s="154"/>
      <c r="Z7" s="135"/>
      <c r="AA7" s="135"/>
      <c r="AB7" s="136"/>
      <c r="AC7" s="139" t="str">
        <f t="shared" si="2"/>
        <v>-</v>
      </c>
      <c r="AD7" s="156" t="s">
        <v>925</v>
      </c>
      <c r="AE7" s="141"/>
      <c r="AF7" s="141"/>
    </row>
    <row r="8" spans="1:32" s="142" customFormat="1" ht="40.5">
      <c r="A8" s="152">
        <v>6</v>
      </c>
      <c r="B8" s="133" t="s">
        <v>944</v>
      </c>
      <c r="C8" s="133" t="s">
        <v>945</v>
      </c>
      <c r="D8" s="133" t="s">
        <v>946</v>
      </c>
      <c r="E8" s="153"/>
      <c r="F8" s="135"/>
      <c r="G8" s="135"/>
      <c r="H8" s="136"/>
      <c r="I8" s="135"/>
      <c r="J8" s="153"/>
      <c r="K8" s="135"/>
      <c r="L8" s="135"/>
      <c r="M8" s="136"/>
      <c r="N8" s="135"/>
      <c r="O8" s="154" t="s">
        <v>947</v>
      </c>
      <c r="P8" s="135" t="s">
        <v>830</v>
      </c>
      <c r="Q8" s="135" t="s">
        <v>830</v>
      </c>
      <c r="R8" s="135" t="s">
        <v>830</v>
      </c>
      <c r="S8" s="139" t="str">
        <f t="shared" si="0"/>
        <v>SI</v>
      </c>
      <c r="T8" s="154" t="s">
        <v>948</v>
      </c>
      <c r="U8" s="135" t="s">
        <v>830</v>
      </c>
      <c r="V8" s="135" t="s">
        <v>830</v>
      </c>
      <c r="W8" s="135" t="s">
        <v>830</v>
      </c>
      <c r="X8" s="139" t="str">
        <f t="shared" si="1"/>
        <v>SI</v>
      </c>
      <c r="Y8" s="155"/>
      <c r="Z8" s="135"/>
      <c r="AA8" s="135"/>
      <c r="AB8" s="136"/>
      <c r="AC8" s="139" t="str">
        <f t="shared" si="2"/>
        <v>-</v>
      </c>
      <c r="AD8" s="156" t="s">
        <v>925</v>
      </c>
      <c r="AE8" s="141"/>
      <c r="AF8" s="141"/>
    </row>
    <row r="9" spans="1:32" s="142" customFormat="1" ht="40.5">
      <c r="A9" s="152">
        <v>7</v>
      </c>
      <c r="B9" s="133" t="s">
        <v>949</v>
      </c>
      <c r="C9" s="133" t="s">
        <v>950</v>
      </c>
      <c r="D9" s="133" t="s">
        <v>951</v>
      </c>
      <c r="E9" s="153"/>
      <c r="F9" s="135"/>
      <c r="G9" s="135"/>
      <c r="H9" s="136"/>
      <c r="I9" s="135"/>
      <c r="J9" s="153"/>
      <c r="K9" s="135"/>
      <c r="L9" s="135"/>
      <c r="M9" s="136"/>
      <c r="N9" s="135"/>
      <c r="O9" s="154" t="s">
        <v>952</v>
      </c>
      <c r="P9" s="135" t="s">
        <v>830</v>
      </c>
      <c r="Q9" s="135" t="s">
        <v>830</v>
      </c>
      <c r="R9" s="135" t="s">
        <v>830</v>
      </c>
      <c r="S9" s="139" t="str">
        <f t="shared" si="0"/>
        <v>SI</v>
      </c>
      <c r="T9" s="154" t="s">
        <v>953</v>
      </c>
      <c r="U9" s="135" t="s">
        <v>830</v>
      </c>
      <c r="V9" s="135" t="s">
        <v>830</v>
      </c>
      <c r="W9" s="135" t="s">
        <v>830</v>
      </c>
      <c r="X9" s="139" t="str">
        <f t="shared" si="1"/>
        <v>SI</v>
      </c>
      <c r="Y9" s="154"/>
      <c r="Z9" s="135"/>
      <c r="AA9" s="135"/>
      <c r="AB9" s="136"/>
      <c r="AC9" s="139" t="str">
        <f t="shared" si="2"/>
        <v>-</v>
      </c>
      <c r="AD9" s="156" t="s">
        <v>925</v>
      </c>
      <c r="AE9" s="141"/>
      <c r="AF9" s="141"/>
    </row>
    <row r="10" spans="1:32" s="142" customFormat="1" ht="54">
      <c r="A10" s="152">
        <v>8</v>
      </c>
      <c r="B10" s="133" t="s">
        <v>954</v>
      </c>
      <c r="C10" s="133" t="s">
        <v>955</v>
      </c>
      <c r="D10" s="133" t="s">
        <v>956</v>
      </c>
      <c r="E10" s="153"/>
      <c r="F10" s="135"/>
      <c r="G10" s="135"/>
      <c r="H10" s="136"/>
      <c r="I10" s="135"/>
      <c r="J10" s="153"/>
      <c r="K10" s="135"/>
      <c r="L10" s="135"/>
      <c r="M10" s="136"/>
      <c r="N10" s="135"/>
      <c r="O10" s="154" t="s">
        <v>957</v>
      </c>
      <c r="P10" s="135" t="s">
        <v>830</v>
      </c>
      <c r="Q10" s="135" t="s">
        <v>830</v>
      </c>
      <c r="R10" s="135" t="s">
        <v>830</v>
      </c>
      <c r="S10" s="139" t="str">
        <f t="shared" si="0"/>
        <v>SI</v>
      </c>
      <c r="T10" s="154" t="s">
        <v>958</v>
      </c>
      <c r="U10" s="135" t="s">
        <v>830</v>
      </c>
      <c r="V10" s="135" t="s">
        <v>830</v>
      </c>
      <c r="W10" s="135" t="s">
        <v>830</v>
      </c>
      <c r="X10" s="139" t="str">
        <f t="shared" si="1"/>
        <v>SI</v>
      </c>
      <c r="Y10" s="154"/>
      <c r="Z10" s="135"/>
      <c r="AA10" s="135"/>
      <c r="AB10" s="136"/>
      <c r="AC10" s="139" t="str">
        <f t="shared" si="2"/>
        <v>-</v>
      </c>
      <c r="AD10" s="156" t="s">
        <v>925</v>
      </c>
      <c r="AE10" s="141"/>
      <c r="AF10" s="141"/>
    </row>
    <row r="11" spans="1:32" s="142" customFormat="1" ht="40.5">
      <c r="A11" s="152">
        <v>9</v>
      </c>
      <c r="B11" s="133" t="s">
        <v>382</v>
      </c>
      <c r="C11" s="133" t="s">
        <v>959</v>
      </c>
      <c r="D11" s="133" t="s">
        <v>960</v>
      </c>
      <c r="E11" s="153"/>
      <c r="F11" s="135"/>
      <c r="G11" s="135"/>
      <c r="H11" s="136"/>
      <c r="I11" s="135"/>
      <c r="J11" s="153"/>
      <c r="K11" s="135"/>
      <c r="L11" s="135"/>
      <c r="M11" s="136"/>
      <c r="N11" s="135"/>
      <c r="O11" s="154" t="s">
        <v>961</v>
      </c>
      <c r="P11" s="135" t="s">
        <v>830</v>
      </c>
      <c r="Q11" s="135" t="s">
        <v>830</v>
      </c>
      <c r="R11" s="135" t="s">
        <v>830</v>
      </c>
      <c r="S11" s="139" t="str">
        <f t="shared" si="0"/>
        <v>SI</v>
      </c>
      <c r="T11" s="154" t="s">
        <v>962</v>
      </c>
      <c r="U11" s="135" t="s">
        <v>830</v>
      </c>
      <c r="V11" s="135" t="s">
        <v>830</v>
      </c>
      <c r="W11" s="135" t="s">
        <v>830</v>
      </c>
      <c r="X11" s="139" t="str">
        <f t="shared" si="1"/>
        <v>SI</v>
      </c>
      <c r="Y11" s="155"/>
      <c r="Z11" s="135"/>
      <c r="AA11" s="135"/>
      <c r="AB11" s="136"/>
      <c r="AC11" s="139" t="str">
        <f t="shared" si="2"/>
        <v>-</v>
      </c>
      <c r="AD11" s="156" t="s">
        <v>925</v>
      </c>
      <c r="AE11" s="141"/>
      <c r="AF11" s="141"/>
    </row>
    <row r="12" spans="1:32" ht="40.5">
      <c r="A12" s="152">
        <v>10</v>
      </c>
      <c r="B12" s="133" t="s">
        <v>963</v>
      </c>
      <c r="C12" s="133" t="s">
        <v>964</v>
      </c>
      <c r="D12" s="133" t="s">
        <v>965</v>
      </c>
      <c r="E12" s="153"/>
      <c r="F12" s="135"/>
      <c r="G12" s="135"/>
      <c r="H12" s="136"/>
      <c r="I12" s="135"/>
      <c r="J12" s="153"/>
      <c r="K12" s="135"/>
      <c r="L12" s="135"/>
      <c r="M12" s="136"/>
      <c r="N12" s="135"/>
      <c r="O12" s="154" t="s">
        <v>966</v>
      </c>
      <c r="P12" s="135" t="s">
        <v>830</v>
      </c>
      <c r="Q12" s="135" t="s">
        <v>830</v>
      </c>
      <c r="R12" s="135" t="s">
        <v>830</v>
      </c>
      <c r="S12" s="139" t="str">
        <f t="shared" si="0"/>
        <v>SI</v>
      </c>
      <c r="T12" s="154" t="s">
        <v>967</v>
      </c>
      <c r="U12" s="135" t="s">
        <v>830</v>
      </c>
      <c r="V12" s="135" t="s">
        <v>830</v>
      </c>
      <c r="W12" s="135" t="s">
        <v>830</v>
      </c>
      <c r="X12" s="139" t="str">
        <f t="shared" si="1"/>
        <v>SI</v>
      </c>
      <c r="Y12" s="155"/>
      <c r="Z12" s="135"/>
      <c r="AA12" s="135"/>
      <c r="AB12" s="136"/>
      <c r="AC12" s="139" t="str">
        <f t="shared" si="2"/>
        <v>-</v>
      </c>
      <c r="AD12" s="156" t="s">
        <v>925</v>
      </c>
      <c r="AE12" s="144"/>
      <c r="AF12" s="144"/>
    </row>
    <row r="13" spans="1:32" ht="94.5">
      <c r="A13" s="152">
        <v>11</v>
      </c>
      <c r="B13" s="133" t="s">
        <v>968</v>
      </c>
      <c r="C13" s="133" t="s">
        <v>969</v>
      </c>
      <c r="D13" s="133" t="s">
        <v>970</v>
      </c>
      <c r="E13" s="153"/>
      <c r="F13" s="135"/>
      <c r="G13" s="135"/>
      <c r="H13" s="136"/>
      <c r="I13" s="135"/>
      <c r="J13" s="153"/>
      <c r="K13" s="135"/>
      <c r="L13" s="135"/>
      <c r="M13" s="136"/>
      <c r="N13" s="135"/>
      <c r="O13" s="154"/>
      <c r="P13" s="135"/>
      <c r="Q13" s="135"/>
      <c r="R13" s="136"/>
      <c r="S13" s="139" t="str">
        <f t="shared" si="0"/>
        <v>-</v>
      </c>
      <c r="T13" s="154" t="s">
        <v>971</v>
      </c>
      <c r="U13" s="135" t="s">
        <v>830</v>
      </c>
      <c r="V13" s="135" t="s">
        <v>830</v>
      </c>
      <c r="W13" s="135" t="s">
        <v>830</v>
      </c>
      <c r="X13" s="139" t="str">
        <f t="shared" si="1"/>
        <v>SI</v>
      </c>
      <c r="Y13" s="154"/>
      <c r="Z13" s="135"/>
      <c r="AA13" s="135"/>
      <c r="AB13" s="136"/>
      <c r="AC13" s="139" t="str">
        <f t="shared" si="2"/>
        <v>-</v>
      </c>
      <c r="AD13" s="156" t="s">
        <v>925</v>
      </c>
      <c r="AE13" s="144"/>
      <c r="AF13" s="144"/>
    </row>
    <row r="14" spans="1:32" ht="81">
      <c r="A14" s="152">
        <v>12</v>
      </c>
      <c r="B14" s="133" t="s">
        <v>972</v>
      </c>
      <c r="C14" s="133" t="s">
        <v>973</v>
      </c>
      <c r="D14" s="133" t="s">
        <v>974</v>
      </c>
      <c r="E14" s="153"/>
      <c r="F14" s="135"/>
      <c r="G14" s="135"/>
      <c r="H14" s="136"/>
      <c r="I14" s="135"/>
      <c r="J14" s="153"/>
      <c r="K14" s="135"/>
      <c r="L14" s="135"/>
      <c r="M14" s="136"/>
      <c r="N14" s="135"/>
      <c r="O14" s="154"/>
      <c r="P14" s="135"/>
      <c r="Q14" s="135"/>
      <c r="R14" s="136"/>
      <c r="S14" s="139" t="str">
        <f t="shared" si="0"/>
        <v>-</v>
      </c>
      <c r="T14" s="154" t="s">
        <v>975</v>
      </c>
      <c r="U14" s="135" t="s">
        <v>830</v>
      </c>
      <c r="V14" s="135" t="s">
        <v>830</v>
      </c>
      <c r="W14" s="135" t="s">
        <v>830</v>
      </c>
      <c r="X14" s="139" t="str">
        <f t="shared" si="1"/>
        <v>SI</v>
      </c>
      <c r="Y14" s="154" t="s">
        <v>976</v>
      </c>
      <c r="Z14" s="135" t="s">
        <v>830</v>
      </c>
      <c r="AA14" s="135" t="s">
        <v>830</v>
      </c>
      <c r="AB14" s="135" t="s">
        <v>830</v>
      </c>
      <c r="AC14" s="139" t="str">
        <f t="shared" si="2"/>
        <v>SI</v>
      </c>
      <c r="AD14" s="156" t="s">
        <v>925</v>
      </c>
      <c r="AE14" s="144"/>
      <c r="AF14" s="144"/>
    </row>
    <row r="15" spans="1:32" ht="67.5">
      <c r="A15" s="152">
        <v>13</v>
      </c>
      <c r="B15" s="133" t="s">
        <v>977</v>
      </c>
      <c r="C15" s="133" t="s">
        <v>441</v>
      </c>
      <c r="D15" s="133" t="s">
        <v>978</v>
      </c>
      <c r="E15" s="153"/>
      <c r="F15" s="135"/>
      <c r="G15" s="135"/>
      <c r="H15" s="136"/>
      <c r="I15" s="135"/>
      <c r="J15" s="153"/>
      <c r="K15" s="135"/>
      <c r="L15" s="135"/>
      <c r="M15" s="136"/>
      <c r="N15" s="135"/>
      <c r="O15" s="154"/>
      <c r="P15" s="135"/>
      <c r="Q15" s="135"/>
      <c r="R15" s="136"/>
      <c r="S15" s="139" t="str">
        <f t="shared" si="0"/>
        <v>-</v>
      </c>
      <c r="T15" s="154" t="s">
        <v>979</v>
      </c>
      <c r="U15" s="135" t="s">
        <v>830</v>
      </c>
      <c r="V15" s="135" t="s">
        <v>830</v>
      </c>
      <c r="W15" s="135" t="s">
        <v>830</v>
      </c>
      <c r="X15" s="139" t="str">
        <f t="shared" si="1"/>
        <v>SI</v>
      </c>
      <c r="Y15" s="154" t="s">
        <v>980</v>
      </c>
      <c r="Z15" s="135" t="s">
        <v>830</v>
      </c>
      <c r="AA15" s="135" t="s">
        <v>830</v>
      </c>
      <c r="AB15" s="135" t="s">
        <v>830</v>
      </c>
      <c r="AC15" s="139" t="str">
        <f t="shared" si="2"/>
        <v>SI</v>
      </c>
      <c r="AD15" s="156" t="s">
        <v>925</v>
      </c>
      <c r="AE15" s="144"/>
      <c r="AF15" s="144"/>
    </row>
    <row r="16" spans="1:32" ht="121.5">
      <c r="A16" s="152">
        <v>14</v>
      </c>
      <c r="B16" s="133" t="s">
        <v>981</v>
      </c>
      <c r="C16" s="133" t="s">
        <v>982</v>
      </c>
      <c r="D16" s="157" t="s">
        <v>983</v>
      </c>
      <c r="E16" s="153"/>
      <c r="F16" s="135"/>
      <c r="G16" s="135"/>
      <c r="H16" s="136"/>
      <c r="I16" s="135"/>
      <c r="J16" s="153"/>
      <c r="K16" s="135"/>
      <c r="L16" s="135"/>
      <c r="M16" s="136"/>
      <c r="N16" s="135"/>
      <c r="O16" s="154"/>
      <c r="P16" s="135"/>
      <c r="Q16" s="135"/>
      <c r="R16" s="136"/>
      <c r="S16" s="139" t="str">
        <f t="shared" si="0"/>
        <v>-</v>
      </c>
      <c r="T16" s="154" t="s">
        <v>984</v>
      </c>
      <c r="U16" s="135" t="s">
        <v>830</v>
      </c>
      <c r="V16" s="135" t="s">
        <v>830</v>
      </c>
      <c r="W16" s="135" t="s">
        <v>830</v>
      </c>
      <c r="X16" s="139" t="str">
        <f t="shared" si="1"/>
        <v>SI</v>
      </c>
      <c r="Y16" s="154" t="s">
        <v>985</v>
      </c>
      <c r="Z16" s="135" t="s">
        <v>830</v>
      </c>
      <c r="AA16" s="135" t="s">
        <v>830</v>
      </c>
      <c r="AB16" s="135" t="s">
        <v>830</v>
      </c>
      <c r="AC16" s="139" t="str">
        <f t="shared" si="2"/>
        <v>SI</v>
      </c>
      <c r="AD16" s="156" t="s">
        <v>925</v>
      </c>
      <c r="AE16" s="144"/>
      <c r="AF16" s="144"/>
    </row>
    <row r="17" spans="1:32" ht="67.5">
      <c r="A17" s="152">
        <v>15</v>
      </c>
      <c r="B17" s="133" t="s">
        <v>986</v>
      </c>
      <c r="C17" s="133" t="s">
        <v>987</v>
      </c>
      <c r="D17" s="133" t="s">
        <v>988</v>
      </c>
      <c r="E17" s="153"/>
      <c r="F17" s="135"/>
      <c r="G17" s="135"/>
      <c r="H17" s="136"/>
      <c r="I17" s="135"/>
      <c r="J17" s="153"/>
      <c r="K17" s="135"/>
      <c r="L17" s="135"/>
      <c r="M17" s="136"/>
      <c r="N17" s="135"/>
      <c r="O17" s="154" t="s">
        <v>938</v>
      </c>
      <c r="P17" s="135" t="s">
        <v>830</v>
      </c>
      <c r="Q17" s="135" t="s">
        <v>830</v>
      </c>
      <c r="R17" s="135" t="s">
        <v>830</v>
      </c>
      <c r="S17" s="139" t="str">
        <f t="shared" si="0"/>
        <v>SI</v>
      </c>
      <c r="T17" s="154" t="s">
        <v>989</v>
      </c>
      <c r="U17" s="135" t="s">
        <v>830</v>
      </c>
      <c r="V17" s="135" t="s">
        <v>830</v>
      </c>
      <c r="W17" s="135" t="s">
        <v>830</v>
      </c>
      <c r="X17" s="139" t="str">
        <f t="shared" si="1"/>
        <v>SI</v>
      </c>
      <c r="Y17" s="155"/>
      <c r="Z17" s="135"/>
      <c r="AA17" s="135"/>
      <c r="AB17" s="136"/>
      <c r="AC17" s="139" t="str">
        <f t="shared" si="2"/>
        <v>-</v>
      </c>
      <c r="AD17" s="156" t="s">
        <v>925</v>
      </c>
      <c r="AE17" s="144"/>
      <c r="AF17" s="144"/>
    </row>
    <row r="18" spans="1:32" ht="79.5" customHeight="1">
      <c r="A18" s="152">
        <v>16</v>
      </c>
      <c r="B18" s="193" t="s">
        <v>990</v>
      </c>
      <c r="C18" s="193" t="s">
        <v>991</v>
      </c>
      <c r="D18" s="193" t="s">
        <v>992</v>
      </c>
      <c r="E18" s="194"/>
      <c r="F18" s="195"/>
      <c r="G18" s="195"/>
      <c r="H18" s="196"/>
      <c r="I18" s="195"/>
      <c r="J18" s="194"/>
      <c r="K18" s="195"/>
      <c r="L18" s="195"/>
      <c r="M18" s="196"/>
      <c r="N18" s="195"/>
      <c r="O18" s="197"/>
      <c r="P18" s="135"/>
      <c r="Q18" s="135"/>
      <c r="R18" s="136"/>
      <c r="S18" s="139" t="str">
        <f t="shared" si="0"/>
        <v>-</v>
      </c>
      <c r="T18" s="154" t="s">
        <v>993</v>
      </c>
      <c r="U18" s="135" t="s">
        <v>830</v>
      </c>
      <c r="V18" s="135" t="s">
        <v>830</v>
      </c>
      <c r="W18" s="135" t="s">
        <v>830</v>
      </c>
      <c r="X18" s="139" t="str">
        <f t="shared" si="1"/>
        <v>SI</v>
      </c>
      <c r="Y18" s="154" t="s">
        <v>994</v>
      </c>
      <c r="Z18" s="135" t="s">
        <v>830</v>
      </c>
      <c r="AA18" s="135" t="s">
        <v>830</v>
      </c>
      <c r="AB18" s="135" t="s">
        <v>830</v>
      </c>
      <c r="AC18" s="139" t="str">
        <f t="shared" si="2"/>
        <v>SI</v>
      </c>
      <c r="AD18" s="156" t="s">
        <v>925</v>
      </c>
      <c r="AE18" s="144"/>
      <c r="AF18" s="144"/>
    </row>
    <row r="19" spans="1:32" ht="67.5">
      <c r="A19" s="152">
        <v>17</v>
      </c>
      <c r="B19" s="133" t="s">
        <v>995</v>
      </c>
      <c r="C19" s="133" t="s">
        <v>996</v>
      </c>
      <c r="D19" s="133" t="s">
        <v>997</v>
      </c>
      <c r="E19" s="153"/>
      <c r="F19" s="135"/>
      <c r="G19" s="135"/>
      <c r="H19" s="136"/>
      <c r="I19" s="135"/>
      <c r="J19" s="153"/>
      <c r="K19" s="135"/>
      <c r="L19" s="135"/>
      <c r="M19" s="136"/>
      <c r="N19" s="135"/>
      <c r="O19" s="154" t="s">
        <v>998</v>
      </c>
      <c r="P19" s="135" t="s">
        <v>830</v>
      </c>
      <c r="Q19" s="135" t="s">
        <v>830</v>
      </c>
      <c r="R19" s="135" t="s">
        <v>830</v>
      </c>
      <c r="S19" s="139" t="str">
        <f t="shared" si="0"/>
        <v>SI</v>
      </c>
      <c r="T19" s="154" t="s">
        <v>999</v>
      </c>
      <c r="U19" s="135" t="s">
        <v>830</v>
      </c>
      <c r="V19" s="135" t="s">
        <v>830</v>
      </c>
      <c r="W19" s="135" t="s">
        <v>830</v>
      </c>
      <c r="X19" s="139" t="str">
        <f t="shared" si="1"/>
        <v>SI</v>
      </c>
      <c r="Y19" s="154"/>
      <c r="Z19" s="135"/>
      <c r="AA19" s="135"/>
      <c r="AB19" s="136"/>
      <c r="AC19" s="139" t="str">
        <f t="shared" si="2"/>
        <v>-</v>
      </c>
      <c r="AD19" s="156" t="s">
        <v>925</v>
      </c>
      <c r="AE19" s="144"/>
      <c r="AF19" s="144"/>
    </row>
    <row r="20" spans="1:32" ht="409.5">
      <c r="A20" s="152">
        <v>18</v>
      </c>
      <c r="B20" s="143" t="s">
        <v>1000</v>
      </c>
      <c r="C20" s="143" t="s">
        <v>1001</v>
      </c>
      <c r="D20" s="143" t="s">
        <v>1002</v>
      </c>
      <c r="E20" s="153"/>
      <c r="F20" s="135"/>
      <c r="G20" s="135"/>
      <c r="H20" s="136"/>
      <c r="I20" s="135"/>
      <c r="J20" s="153"/>
      <c r="K20" s="135"/>
      <c r="L20" s="135"/>
      <c r="M20" s="136"/>
      <c r="N20" s="135"/>
      <c r="O20" s="158" t="s">
        <v>1003</v>
      </c>
      <c r="P20" s="135" t="s">
        <v>830</v>
      </c>
      <c r="Q20" s="135" t="s">
        <v>830</v>
      </c>
      <c r="R20" s="135" t="s">
        <v>830</v>
      </c>
      <c r="S20" s="139" t="str">
        <f t="shared" si="0"/>
        <v>SI</v>
      </c>
      <c r="T20" s="158" t="s">
        <v>1004</v>
      </c>
      <c r="U20" s="135" t="s">
        <v>830</v>
      </c>
      <c r="V20" s="135" t="s">
        <v>830</v>
      </c>
      <c r="W20" s="135" t="s">
        <v>830</v>
      </c>
      <c r="X20" s="139" t="str">
        <f t="shared" si="1"/>
        <v>SI</v>
      </c>
      <c r="Y20" s="159" t="s">
        <v>1005</v>
      </c>
      <c r="Z20" s="135" t="s">
        <v>830</v>
      </c>
      <c r="AA20" s="135" t="s">
        <v>830</v>
      </c>
      <c r="AB20" s="135" t="s">
        <v>830</v>
      </c>
      <c r="AC20" s="139" t="str">
        <f t="shared" si="2"/>
        <v>SI</v>
      </c>
      <c r="AD20" s="156" t="s">
        <v>925</v>
      </c>
      <c r="AE20" s="144"/>
      <c r="AF20" s="144"/>
    </row>
    <row r="21" spans="1:32" ht="189">
      <c r="A21" s="152">
        <v>19</v>
      </c>
      <c r="B21" s="143" t="s">
        <v>1006</v>
      </c>
      <c r="C21" s="133" t="s">
        <v>1007</v>
      </c>
      <c r="D21" s="133" t="s">
        <v>364</v>
      </c>
      <c r="E21" s="153"/>
      <c r="F21" s="135"/>
      <c r="G21" s="135"/>
      <c r="H21" s="136"/>
      <c r="I21" s="135"/>
      <c r="J21" s="153"/>
      <c r="K21" s="135"/>
      <c r="L21" s="135"/>
      <c r="M21" s="136"/>
      <c r="N21" s="135"/>
      <c r="O21" s="154"/>
      <c r="P21" s="135"/>
      <c r="Q21" s="135"/>
      <c r="R21" s="136"/>
      <c r="S21" s="139" t="str">
        <f t="shared" si="0"/>
        <v>-</v>
      </c>
      <c r="T21" s="160" t="s">
        <v>1008</v>
      </c>
      <c r="U21" s="135" t="s">
        <v>830</v>
      </c>
      <c r="V21" s="135" t="s">
        <v>830</v>
      </c>
      <c r="W21" s="135" t="s">
        <v>830</v>
      </c>
      <c r="X21" s="139" t="str">
        <f t="shared" si="1"/>
        <v>SI</v>
      </c>
      <c r="Y21" s="154"/>
      <c r="Z21" s="135"/>
      <c r="AA21" s="135"/>
      <c r="AB21" s="136"/>
      <c r="AC21" s="139" t="str">
        <f t="shared" si="2"/>
        <v>-</v>
      </c>
      <c r="AD21" s="156" t="s">
        <v>925</v>
      </c>
      <c r="AE21" s="144"/>
      <c r="AF21" s="144"/>
    </row>
    <row r="22" spans="1:32" ht="108">
      <c r="A22" s="152">
        <v>20</v>
      </c>
      <c r="B22" s="133" t="s">
        <v>1009</v>
      </c>
      <c r="C22" s="133" t="s">
        <v>969</v>
      </c>
      <c r="D22" s="133" t="s">
        <v>970</v>
      </c>
      <c r="E22" s="153"/>
      <c r="F22" s="135"/>
      <c r="G22" s="135"/>
      <c r="H22" s="136"/>
      <c r="I22" s="135"/>
      <c r="J22" s="153"/>
      <c r="K22" s="135"/>
      <c r="L22" s="135"/>
      <c r="M22" s="136"/>
      <c r="N22" s="135"/>
      <c r="O22" s="154"/>
      <c r="P22" s="135"/>
      <c r="Q22" s="135"/>
      <c r="R22" s="136"/>
      <c r="S22" s="139" t="str">
        <f t="shared" si="0"/>
        <v>-</v>
      </c>
      <c r="T22" s="154" t="s">
        <v>1010</v>
      </c>
      <c r="U22" s="135" t="s">
        <v>830</v>
      </c>
      <c r="V22" s="135" t="s">
        <v>830</v>
      </c>
      <c r="W22" s="135" t="s">
        <v>830</v>
      </c>
      <c r="X22" s="139" t="str">
        <f t="shared" si="1"/>
        <v>SI</v>
      </c>
      <c r="Y22" s="154"/>
      <c r="Z22" s="135"/>
      <c r="AA22" s="135"/>
      <c r="AB22" s="136"/>
      <c r="AC22" s="139" t="str">
        <f t="shared" si="2"/>
        <v>-</v>
      </c>
      <c r="AD22" s="156" t="s">
        <v>925</v>
      </c>
      <c r="AE22" s="144"/>
      <c r="AF22" s="144"/>
    </row>
    <row r="23" spans="1:32" ht="189">
      <c r="A23" s="152">
        <v>21</v>
      </c>
      <c r="B23" s="143" t="s">
        <v>1011</v>
      </c>
      <c r="C23" s="133" t="s">
        <v>1012</v>
      </c>
      <c r="D23" s="133" t="s">
        <v>364</v>
      </c>
      <c r="E23" s="153"/>
      <c r="F23" s="135"/>
      <c r="G23" s="135"/>
      <c r="H23" s="136"/>
      <c r="I23" s="135"/>
      <c r="J23" s="153"/>
      <c r="K23" s="135"/>
      <c r="L23" s="135"/>
      <c r="M23" s="136"/>
      <c r="N23" s="135"/>
      <c r="O23" s="154"/>
      <c r="P23" s="135"/>
      <c r="Q23" s="135"/>
      <c r="R23" s="136"/>
      <c r="S23" s="139" t="str">
        <f t="shared" si="0"/>
        <v>-</v>
      </c>
      <c r="T23" s="160" t="s">
        <v>1008</v>
      </c>
      <c r="U23" s="135" t="s">
        <v>830</v>
      </c>
      <c r="V23" s="135" t="s">
        <v>830</v>
      </c>
      <c r="W23" s="135" t="s">
        <v>830</v>
      </c>
      <c r="X23" s="139" t="str">
        <f t="shared" si="1"/>
        <v>SI</v>
      </c>
      <c r="Y23" s="154"/>
      <c r="Z23" s="135"/>
      <c r="AA23" s="135"/>
      <c r="AB23" s="136"/>
      <c r="AC23" s="139" t="str">
        <f t="shared" si="2"/>
        <v>-</v>
      </c>
      <c r="AD23" s="156" t="s">
        <v>925</v>
      </c>
      <c r="AE23" s="144"/>
      <c r="AF23" s="144"/>
    </row>
    <row r="24" spans="1:32" ht="40.5">
      <c r="A24" s="152">
        <v>22</v>
      </c>
      <c r="B24" s="133" t="s">
        <v>1013</v>
      </c>
      <c r="C24" s="133" t="s">
        <v>1014</v>
      </c>
      <c r="D24" s="133" t="s">
        <v>1015</v>
      </c>
      <c r="E24" s="153"/>
      <c r="F24" s="135"/>
      <c r="G24" s="135"/>
      <c r="H24" s="136"/>
      <c r="I24" s="135"/>
      <c r="J24" s="153"/>
      <c r="K24" s="135"/>
      <c r="L24" s="135"/>
      <c r="M24" s="136"/>
      <c r="N24" s="135"/>
      <c r="O24" s="154"/>
      <c r="P24" s="135"/>
      <c r="Q24" s="135"/>
      <c r="R24" s="136"/>
      <c r="S24" s="139" t="str">
        <f t="shared" si="0"/>
        <v>-</v>
      </c>
      <c r="T24" s="154" t="s">
        <v>1016</v>
      </c>
      <c r="U24" s="135" t="s">
        <v>830</v>
      </c>
      <c r="V24" s="135" t="s">
        <v>830</v>
      </c>
      <c r="W24" s="135" t="s">
        <v>830</v>
      </c>
      <c r="X24" s="139" t="str">
        <f t="shared" si="1"/>
        <v>SI</v>
      </c>
      <c r="Y24" s="154"/>
      <c r="Z24" s="135"/>
      <c r="AA24" s="135"/>
      <c r="AB24" s="136"/>
      <c r="AC24" s="139" t="str">
        <f t="shared" si="2"/>
        <v>-</v>
      </c>
      <c r="AD24" s="156" t="s">
        <v>925</v>
      </c>
      <c r="AE24" s="144"/>
      <c r="AF24" s="144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pane="bottomLeft" activeCell="T5" sqref="T5"/>
      <selection activeCell="R25" sqref="R25"/>
    </sheetView>
  </sheetViews>
  <sheetFormatPr defaultColWidth="8.7109375" defaultRowHeight="12.75"/>
  <cols>
    <col min="1" max="1" width="6" style="150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51" customWidth="1"/>
    <col min="17" max="17" width="17.85546875" style="151" customWidth="1"/>
    <col min="18" max="18" width="29.28515625" style="151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47" t="s">
        <v>817</v>
      </c>
      <c r="B1" s="347"/>
      <c r="C1" s="347"/>
      <c r="D1" s="347"/>
      <c r="E1" s="129" t="s">
        <v>818</v>
      </c>
      <c r="F1" s="344" t="s">
        <v>819</v>
      </c>
      <c r="G1" s="345"/>
      <c r="H1" s="346"/>
      <c r="I1" s="130"/>
      <c r="J1" s="129" t="s">
        <v>818</v>
      </c>
      <c r="K1" s="344" t="s">
        <v>819</v>
      </c>
      <c r="L1" s="345"/>
      <c r="M1" s="346"/>
      <c r="N1" s="130"/>
      <c r="O1" s="129" t="s">
        <v>818</v>
      </c>
      <c r="P1" s="344" t="s">
        <v>819</v>
      </c>
      <c r="Q1" s="345"/>
      <c r="R1" s="346"/>
      <c r="S1" s="130"/>
      <c r="T1" s="129" t="s">
        <v>818</v>
      </c>
      <c r="U1" s="344" t="s">
        <v>819</v>
      </c>
      <c r="V1" s="345"/>
      <c r="W1" s="346"/>
      <c r="X1" s="130"/>
      <c r="Y1" s="129" t="s">
        <v>818</v>
      </c>
      <c r="Z1" s="344" t="s">
        <v>819</v>
      </c>
      <c r="AA1" s="345"/>
      <c r="AB1" s="346"/>
      <c r="AC1" s="130"/>
      <c r="AD1" s="131"/>
      <c r="AE1" s="128" t="s">
        <v>820</v>
      </c>
      <c r="AF1" s="128" t="s">
        <v>821</v>
      </c>
    </row>
    <row r="2" spans="1:32" ht="94.5" customHeight="1">
      <c r="A2" s="128" t="s">
        <v>822</v>
      </c>
      <c r="B2" s="128" t="s">
        <v>920</v>
      </c>
      <c r="C2" s="128" t="s">
        <v>202</v>
      </c>
      <c r="D2" s="128" t="s">
        <v>91</v>
      </c>
      <c r="E2" s="198" t="s">
        <v>48</v>
      </c>
      <c r="F2" s="132" t="s">
        <v>823</v>
      </c>
      <c r="G2" s="132" t="s">
        <v>824</v>
      </c>
      <c r="H2" s="132" t="s">
        <v>825</v>
      </c>
      <c r="I2" s="130" t="s">
        <v>97</v>
      </c>
      <c r="J2" s="199" t="s">
        <v>51</v>
      </c>
      <c r="K2" s="132" t="s">
        <v>823</v>
      </c>
      <c r="L2" s="132" t="s">
        <v>824</v>
      </c>
      <c r="M2" s="132" t="s">
        <v>825</v>
      </c>
      <c r="N2" s="130" t="s">
        <v>97</v>
      </c>
      <c r="O2" s="200" t="s">
        <v>96</v>
      </c>
      <c r="P2" s="132" t="s">
        <v>1017</v>
      </c>
      <c r="Q2" s="132" t="s">
        <v>1018</v>
      </c>
      <c r="R2" s="132" t="s">
        <v>1019</v>
      </c>
      <c r="S2" s="130" t="s">
        <v>97</v>
      </c>
      <c r="T2" s="202" t="s">
        <v>98</v>
      </c>
      <c r="U2" s="132" t="s">
        <v>823</v>
      </c>
      <c r="V2" s="132" t="s">
        <v>824</v>
      </c>
      <c r="W2" s="132" t="s">
        <v>825</v>
      </c>
      <c r="X2" s="130" t="s">
        <v>97</v>
      </c>
      <c r="Y2" s="201" t="s">
        <v>99</v>
      </c>
      <c r="Z2" s="132" t="s">
        <v>823</v>
      </c>
      <c r="AA2" s="132" t="s">
        <v>824</v>
      </c>
      <c r="AB2" s="132" t="s">
        <v>825</v>
      </c>
      <c r="AC2" s="130" t="s">
        <v>97</v>
      </c>
      <c r="AD2" s="131" t="s">
        <v>826</v>
      </c>
      <c r="AE2" s="128" t="s">
        <v>827</v>
      </c>
      <c r="AF2" s="128" t="s">
        <v>828</v>
      </c>
    </row>
    <row r="3" spans="1:32" s="142" customFormat="1" ht="54" customHeight="1">
      <c r="A3" s="133">
        <v>1</v>
      </c>
      <c r="B3" s="133" t="s">
        <v>1020</v>
      </c>
      <c r="C3" s="133" t="s">
        <v>1021</v>
      </c>
      <c r="D3" s="133" t="s">
        <v>1022</v>
      </c>
      <c r="E3" s="134"/>
      <c r="F3" s="135"/>
      <c r="G3" s="135"/>
      <c r="H3" s="136"/>
      <c r="I3" s="135" t="str">
        <f>IF(ISBLANK(E3),"-",IF(OR(F3="NO",G3="NO",H3="NO"),"NO","SI"))</f>
        <v>-</v>
      </c>
      <c r="J3" s="134"/>
      <c r="K3" s="135"/>
      <c r="L3" s="135"/>
      <c r="M3" s="136"/>
      <c r="N3" s="135" t="str">
        <f t="shared" ref="N3:N32" si="0">IF(ISBLANK(J3),"-",IF(OR(K3="NO",L3="NO",M3="NO"),"NO","SI"))</f>
        <v>-</v>
      </c>
      <c r="O3" s="137" t="s">
        <v>1023</v>
      </c>
      <c r="P3" s="138" t="s">
        <v>830</v>
      </c>
      <c r="Q3" s="138" t="s">
        <v>830</v>
      </c>
      <c r="R3" s="138" t="s">
        <v>830</v>
      </c>
      <c r="S3" s="139" t="str">
        <f t="shared" ref="S3:S32" si="1">IF(ISBLANK(O3),"-",IF(OR(P3="NO",Q3="NO",R3="NO"),"NO","SI"))</f>
        <v>SI</v>
      </c>
      <c r="T3" s="140" t="s">
        <v>1024</v>
      </c>
      <c r="U3" s="138" t="s">
        <v>830</v>
      </c>
      <c r="V3" s="138" t="s">
        <v>830</v>
      </c>
      <c r="W3" s="138" t="s">
        <v>830</v>
      </c>
      <c r="X3" s="139" t="str">
        <f t="shared" ref="X3:X32" si="2">IF(ISBLANK(T3),"-",IF(OR(U3="NO",V3="NO",W3="NO"),"NO","SI"))</f>
        <v>SI</v>
      </c>
      <c r="Y3" s="140" t="s">
        <v>1025</v>
      </c>
      <c r="Z3" s="138" t="s">
        <v>830</v>
      </c>
      <c r="AA3" s="138" t="s">
        <v>830</v>
      </c>
      <c r="AB3" s="138" t="s">
        <v>830</v>
      </c>
      <c r="AC3" s="139" t="str">
        <f t="shared" ref="AC3:AC32" si="3">IF(ISBLANK(Y3),"-",IF(OR(Z3="NO",AA3="NO",AB3="NO"),"NO","SI"))</f>
        <v>SI</v>
      </c>
      <c r="AD3" s="135" t="s">
        <v>861</v>
      </c>
      <c r="AE3" s="141"/>
      <c r="AF3" s="141"/>
    </row>
    <row r="4" spans="1:32" s="142" customFormat="1" ht="67.5">
      <c r="A4" s="133">
        <v>2</v>
      </c>
      <c r="B4" s="143" t="s">
        <v>1026</v>
      </c>
      <c r="C4" s="133" t="s">
        <v>1027</v>
      </c>
      <c r="D4" s="133" t="s">
        <v>1028</v>
      </c>
      <c r="E4" s="134"/>
      <c r="F4" s="135"/>
      <c r="G4" s="135"/>
      <c r="H4" s="136"/>
      <c r="I4" s="135" t="str">
        <f t="shared" ref="I4:I32" si="4">IF(ISBLANK(E4),"-",IF(OR(F4="NO",G4="NO",H4="NO"),"NO","SI"))</f>
        <v>-</v>
      </c>
      <c r="J4" s="134"/>
      <c r="K4" s="135"/>
      <c r="L4" s="135"/>
      <c r="M4" s="136"/>
      <c r="N4" s="135" t="str">
        <f t="shared" si="0"/>
        <v>-</v>
      </c>
      <c r="O4" s="137" t="s">
        <v>1029</v>
      </c>
      <c r="P4" s="138" t="s">
        <v>830</v>
      </c>
      <c r="Q4" s="138" t="s">
        <v>830</v>
      </c>
      <c r="R4" s="138" t="s">
        <v>830</v>
      </c>
      <c r="S4" s="139" t="str">
        <f t="shared" si="1"/>
        <v>SI</v>
      </c>
      <c r="T4" s="137" t="s">
        <v>1030</v>
      </c>
      <c r="U4" s="138" t="s">
        <v>830</v>
      </c>
      <c r="V4" s="138" t="s">
        <v>830</v>
      </c>
      <c r="W4" s="138" t="s">
        <v>830</v>
      </c>
      <c r="X4" s="139" t="str">
        <f t="shared" si="2"/>
        <v>SI</v>
      </c>
      <c r="Y4" s="140"/>
      <c r="Z4" s="135"/>
      <c r="AA4" s="135"/>
      <c r="AB4" s="136"/>
      <c r="AC4" s="139" t="str">
        <f t="shared" si="3"/>
        <v>-</v>
      </c>
      <c r="AD4" s="135" t="s">
        <v>861</v>
      </c>
      <c r="AE4" s="141"/>
      <c r="AF4" s="141"/>
    </row>
    <row r="5" spans="1:32" s="142" customFormat="1" ht="189">
      <c r="A5" s="133">
        <v>3</v>
      </c>
      <c r="B5" s="143" t="s">
        <v>1031</v>
      </c>
      <c r="C5" s="133" t="s">
        <v>1032</v>
      </c>
      <c r="D5" s="133" t="s">
        <v>1033</v>
      </c>
      <c r="E5" s="135"/>
      <c r="F5" s="135"/>
      <c r="G5" s="135"/>
      <c r="H5" s="136"/>
      <c r="I5" s="135" t="str">
        <f t="shared" si="4"/>
        <v>-</v>
      </c>
      <c r="J5" s="135"/>
      <c r="K5" s="135"/>
      <c r="L5" s="135"/>
      <c r="M5" s="136"/>
      <c r="N5" s="135" t="str">
        <f t="shared" si="0"/>
        <v>-</v>
      </c>
      <c r="O5" s="137" t="s">
        <v>1034</v>
      </c>
      <c r="P5" s="138" t="s">
        <v>830</v>
      </c>
      <c r="Q5" s="138" t="s">
        <v>830</v>
      </c>
      <c r="R5" s="138" t="s">
        <v>830</v>
      </c>
      <c r="S5" s="139" t="str">
        <f t="shared" si="1"/>
        <v>SI</v>
      </c>
      <c r="T5" s="137" t="s">
        <v>1035</v>
      </c>
      <c r="U5" s="138" t="s">
        <v>830</v>
      </c>
      <c r="V5" s="138" t="s">
        <v>830</v>
      </c>
      <c r="W5" s="138" t="s">
        <v>830</v>
      </c>
      <c r="X5" s="139" t="str">
        <f t="shared" si="2"/>
        <v>SI</v>
      </c>
      <c r="Y5" s="137"/>
      <c r="Z5" s="135"/>
      <c r="AA5" s="135"/>
      <c r="AB5" s="136"/>
      <c r="AC5" s="139" t="str">
        <f t="shared" si="3"/>
        <v>-</v>
      </c>
      <c r="AD5" s="135" t="s">
        <v>861</v>
      </c>
      <c r="AE5" s="141"/>
      <c r="AF5" s="141"/>
    </row>
    <row r="6" spans="1:32" s="142" customFormat="1" ht="175.5">
      <c r="A6" s="133">
        <v>4</v>
      </c>
      <c r="B6" s="133" t="s">
        <v>1036</v>
      </c>
      <c r="C6" s="133" t="s">
        <v>1032</v>
      </c>
      <c r="D6" s="133" t="s">
        <v>1033</v>
      </c>
      <c r="E6" s="135"/>
      <c r="F6" s="135"/>
      <c r="G6" s="135"/>
      <c r="H6" s="136"/>
      <c r="I6" s="135" t="str">
        <f t="shared" si="4"/>
        <v>-</v>
      </c>
      <c r="J6" s="135"/>
      <c r="K6" s="135"/>
      <c r="L6" s="135"/>
      <c r="M6" s="136"/>
      <c r="N6" s="135" t="str">
        <f t="shared" si="0"/>
        <v>-</v>
      </c>
      <c r="O6" s="137" t="s">
        <v>1034</v>
      </c>
      <c r="P6" s="138" t="s">
        <v>830</v>
      </c>
      <c r="Q6" s="138" t="s">
        <v>830</v>
      </c>
      <c r="R6" s="138" t="s">
        <v>830</v>
      </c>
      <c r="S6" s="139" t="str">
        <f t="shared" si="1"/>
        <v>SI</v>
      </c>
      <c r="T6" s="137" t="s">
        <v>1037</v>
      </c>
      <c r="U6" s="138" t="s">
        <v>830</v>
      </c>
      <c r="V6" s="138" t="s">
        <v>830</v>
      </c>
      <c r="W6" s="138" t="s">
        <v>830</v>
      </c>
      <c r="X6" s="139" t="str">
        <f t="shared" si="2"/>
        <v>SI</v>
      </c>
      <c r="Y6" s="137"/>
      <c r="Z6" s="135"/>
      <c r="AA6" s="135"/>
      <c r="AB6" s="136"/>
      <c r="AC6" s="139" t="str">
        <f t="shared" si="3"/>
        <v>-</v>
      </c>
      <c r="AD6" s="135" t="s">
        <v>861</v>
      </c>
      <c r="AE6" s="141"/>
      <c r="AF6" s="141"/>
    </row>
    <row r="7" spans="1:32" s="142" customFormat="1" ht="40.5">
      <c r="A7" s="133">
        <v>5</v>
      </c>
      <c r="B7" s="133" t="s">
        <v>1038</v>
      </c>
      <c r="C7" s="133" t="s">
        <v>1039</v>
      </c>
      <c r="D7" s="133" t="s">
        <v>1040</v>
      </c>
      <c r="E7" s="134"/>
      <c r="F7" s="135"/>
      <c r="G7" s="135"/>
      <c r="H7" s="136"/>
      <c r="I7" s="135" t="str">
        <f t="shared" si="4"/>
        <v>-</v>
      </c>
      <c r="J7" s="134"/>
      <c r="K7" s="135"/>
      <c r="L7" s="135"/>
      <c r="M7" s="136"/>
      <c r="N7" s="135" t="str">
        <f t="shared" si="0"/>
        <v>-</v>
      </c>
      <c r="O7" s="137" t="s">
        <v>1041</v>
      </c>
      <c r="P7" s="138" t="s">
        <v>830</v>
      </c>
      <c r="Q7" s="138" t="s">
        <v>830</v>
      </c>
      <c r="R7" s="138" t="s">
        <v>830</v>
      </c>
      <c r="S7" s="139" t="str">
        <f t="shared" si="1"/>
        <v>SI</v>
      </c>
      <c r="T7" s="137" t="s">
        <v>1042</v>
      </c>
      <c r="U7" s="138" t="s">
        <v>830</v>
      </c>
      <c r="V7" s="138" t="s">
        <v>830</v>
      </c>
      <c r="W7" s="138" t="s">
        <v>830</v>
      </c>
      <c r="X7" s="139" t="str">
        <f t="shared" si="2"/>
        <v>SI</v>
      </c>
      <c r="Y7" s="140" t="s">
        <v>1043</v>
      </c>
      <c r="Z7" s="138" t="s">
        <v>830</v>
      </c>
      <c r="AA7" s="138" t="s">
        <v>830</v>
      </c>
      <c r="AB7" s="138" t="s">
        <v>830</v>
      </c>
      <c r="AC7" s="139" t="str">
        <f t="shared" si="3"/>
        <v>SI</v>
      </c>
      <c r="AD7" s="135" t="s">
        <v>861</v>
      </c>
      <c r="AE7" s="141"/>
      <c r="AF7" s="141"/>
    </row>
    <row r="8" spans="1:32" s="142" customFormat="1" ht="40.5">
      <c r="A8" s="133">
        <v>6</v>
      </c>
      <c r="B8" s="133" t="s">
        <v>1044</v>
      </c>
      <c r="C8" s="133" t="s">
        <v>521</v>
      </c>
      <c r="D8" s="133" t="s">
        <v>1045</v>
      </c>
      <c r="E8" s="134"/>
      <c r="F8" s="135"/>
      <c r="G8" s="135"/>
      <c r="H8" s="136"/>
      <c r="I8" s="135" t="str">
        <f t="shared" si="4"/>
        <v>-</v>
      </c>
      <c r="J8" s="134"/>
      <c r="K8" s="135"/>
      <c r="L8" s="135"/>
      <c r="M8" s="136"/>
      <c r="N8" s="135" t="str">
        <f t="shared" si="0"/>
        <v>-</v>
      </c>
      <c r="O8" s="137" t="s">
        <v>1046</v>
      </c>
      <c r="P8" s="138" t="s">
        <v>830</v>
      </c>
      <c r="Q8" s="138" t="s">
        <v>830</v>
      </c>
      <c r="R8" s="138" t="s">
        <v>830</v>
      </c>
      <c r="S8" s="139" t="str">
        <f t="shared" si="1"/>
        <v>SI</v>
      </c>
      <c r="T8" s="137" t="s">
        <v>1042</v>
      </c>
      <c r="U8" s="138" t="s">
        <v>830</v>
      </c>
      <c r="V8" s="138" t="s">
        <v>830</v>
      </c>
      <c r="W8" s="138" t="s">
        <v>830</v>
      </c>
      <c r="X8" s="139" t="str">
        <f t="shared" si="2"/>
        <v>SI</v>
      </c>
      <c r="Y8" s="140" t="s">
        <v>1047</v>
      </c>
      <c r="Z8" s="138" t="s">
        <v>830</v>
      </c>
      <c r="AA8" s="138" t="s">
        <v>830</v>
      </c>
      <c r="AB8" s="138" t="s">
        <v>830</v>
      </c>
      <c r="AC8" s="139" t="str">
        <f t="shared" si="3"/>
        <v>SI</v>
      </c>
      <c r="AD8" s="135" t="s">
        <v>861</v>
      </c>
      <c r="AE8" s="141"/>
      <c r="AF8" s="141"/>
    </row>
    <row r="9" spans="1:32" s="142" customFormat="1" ht="27">
      <c r="A9" s="133">
        <v>7</v>
      </c>
      <c r="B9" s="133" t="s">
        <v>1048</v>
      </c>
      <c r="C9" s="133" t="s">
        <v>1049</v>
      </c>
      <c r="D9" s="133" t="s">
        <v>1050</v>
      </c>
      <c r="E9" s="135"/>
      <c r="F9" s="135"/>
      <c r="G9" s="135"/>
      <c r="H9" s="136"/>
      <c r="I9" s="135" t="str">
        <f t="shared" si="4"/>
        <v>-</v>
      </c>
      <c r="J9" s="134"/>
      <c r="K9" s="135"/>
      <c r="L9" s="135"/>
      <c r="M9" s="136"/>
      <c r="N9" s="135" t="str">
        <f t="shared" si="0"/>
        <v>-</v>
      </c>
      <c r="O9" s="140"/>
      <c r="P9" s="138"/>
      <c r="Q9" s="138"/>
      <c r="R9" s="138"/>
      <c r="S9" s="139" t="str">
        <f t="shared" si="1"/>
        <v>-</v>
      </c>
      <c r="T9" s="140"/>
      <c r="U9" s="135"/>
      <c r="V9" s="135"/>
      <c r="W9" s="136"/>
      <c r="X9" s="139" t="str">
        <f t="shared" si="2"/>
        <v>-</v>
      </c>
      <c r="Y9" s="137" t="s">
        <v>1043</v>
      </c>
      <c r="Z9" s="138" t="s">
        <v>830</v>
      </c>
      <c r="AA9" s="138" t="s">
        <v>830</v>
      </c>
      <c r="AB9" s="138" t="s">
        <v>830</v>
      </c>
      <c r="AC9" s="139" t="str">
        <f t="shared" si="3"/>
        <v>SI</v>
      </c>
      <c r="AD9" s="135" t="s">
        <v>861</v>
      </c>
      <c r="AE9" s="141"/>
      <c r="AF9" s="141"/>
    </row>
    <row r="10" spans="1:32" s="142" customFormat="1" ht="94.5">
      <c r="A10" s="133">
        <v>8</v>
      </c>
      <c r="B10" s="133" t="s">
        <v>1051</v>
      </c>
      <c r="C10" s="133" t="s">
        <v>1052</v>
      </c>
      <c r="D10" s="133" t="s">
        <v>1053</v>
      </c>
      <c r="E10" s="134"/>
      <c r="F10" s="135"/>
      <c r="G10" s="135"/>
      <c r="H10" s="136"/>
      <c r="I10" s="135" t="str">
        <f t="shared" si="4"/>
        <v>-</v>
      </c>
      <c r="J10" s="134"/>
      <c r="K10" s="135"/>
      <c r="L10" s="135"/>
      <c r="M10" s="136"/>
      <c r="N10" s="135" t="str">
        <f t="shared" si="0"/>
        <v>-</v>
      </c>
      <c r="O10" s="137" t="s">
        <v>1054</v>
      </c>
      <c r="P10" s="138" t="s">
        <v>830</v>
      </c>
      <c r="Q10" s="138" t="s">
        <v>830</v>
      </c>
      <c r="R10" s="138" t="s">
        <v>830</v>
      </c>
      <c r="S10" s="139" t="str">
        <f t="shared" si="1"/>
        <v>SI</v>
      </c>
      <c r="T10" s="137" t="s">
        <v>1055</v>
      </c>
      <c r="U10" s="138" t="s">
        <v>830</v>
      </c>
      <c r="V10" s="138" t="s">
        <v>830</v>
      </c>
      <c r="W10" s="138" t="s">
        <v>830</v>
      </c>
      <c r="X10" s="139" t="str">
        <f t="shared" si="2"/>
        <v>SI</v>
      </c>
      <c r="Y10" s="137" t="s">
        <v>1043</v>
      </c>
      <c r="Z10" s="138" t="s">
        <v>830</v>
      </c>
      <c r="AA10" s="138" t="s">
        <v>830</v>
      </c>
      <c r="AB10" s="138" t="s">
        <v>830</v>
      </c>
      <c r="AC10" s="139" t="str">
        <f t="shared" si="3"/>
        <v>SI</v>
      </c>
      <c r="AD10" s="135" t="s">
        <v>861</v>
      </c>
      <c r="AE10" s="141"/>
      <c r="AF10" s="141"/>
    </row>
    <row r="11" spans="1:32" s="142" customFormat="1" ht="94.5">
      <c r="A11" s="133">
        <v>9</v>
      </c>
      <c r="B11" s="133" t="s">
        <v>1056</v>
      </c>
      <c r="C11" s="133" t="s">
        <v>1057</v>
      </c>
      <c r="D11" s="133" t="s">
        <v>1053</v>
      </c>
      <c r="E11" s="134"/>
      <c r="F11" s="135"/>
      <c r="G11" s="135"/>
      <c r="H11" s="136"/>
      <c r="I11" s="135" t="str">
        <f t="shared" si="4"/>
        <v>-</v>
      </c>
      <c r="J11" s="134"/>
      <c r="K11" s="135"/>
      <c r="L11" s="135"/>
      <c r="M11" s="136"/>
      <c r="N11" s="135" t="str">
        <f t="shared" si="0"/>
        <v>-</v>
      </c>
      <c r="O11" s="137" t="s">
        <v>1054</v>
      </c>
      <c r="P11" s="138" t="s">
        <v>830</v>
      </c>
      <c r="Q11" s="138" t="s">
        <v>830</v>
      </c>
      <c r="R11" s="138" t="s">
        <v>830</v>
      </c>
      <c r="S11" s="139" t="str">
        <f t="shared" si="1"/>
        <v>SI</v>
      </c>
      <c r="T11" s="137" t="s">
        <v>1058</v>
      </c>
      <c r="U11" s="138" t="s">
        <v>830</v>
      </c>
      <c r="V11" s="138" t="s">
        <v>830</v>
      </c>
      <c r="W11" s="138" t="s">
        <v>830</v>
      </c>
      <c r="X11" s="139" t="str">
        <f t="shared" si="2"/>
        <v>SI</v>
      </c>
      <c r="Y11" s="137" t="s">
        <v>1043</v>
      </c>
      <c r="Z11" s="138" t="s">
        <v>830</v>
      </c>
      <c r="AA11" s="138" t="s">
        <v>830</v>
      </c>
      <c r="AB11" s="138" t="s">
        <v>830</v>
      </c>
      <c r="AC11" s="139" t="str">
        <f t="shared" si="3"/>
        <v>SI</v>
      </c>
      <c r="AD11" s="135" t="s">
        <v>861</v>
      </c>
      <c r="AE11" s="141"/>
      <c r="AF11" s="141"/>
    </row>
    <row r="12" spans="1:32" ht="175.5">
      <c r="A12" s="133">
        <v>10</v>
      </c>
      <c r="B12" s="133" t="s">
        <v>1059</v>
      </c>
      <c r="C12" s="133" t="s">
        <v>1060</v>
      </c>
      <c r="D12" s="133" t="s">
        <v>1061</v>
      </c>
      <c r="E12" s="134"/>
      <c r="F12" s="135"/>
      <c r="G12" s="135"/>
      <c r="H12" s="136"/>
      <c r="I12" s="135" t="str">
        <f t="shared" si="4"/>
        <v>-</v>
      </c>
      <c r="J12" s="134"/>
      <c r="K12" s="135"/>
      <c r="L12" s="135"/>
      <c r="M12" s="136"/>
      <c r="N12" s="135" t="str">
        <f t="shared" si="0"/>
        <v>-</v>
      </c>
      <c r="O12" s="140"/>
      <c r="P12" s="138"/>
      <c r="Q12" s="138"/>
      <c r="R12" s="138"/>
      <c r="S12" s="139" t="str">
        <f t="shared" si="1"/>
        <v>-</v>
      </c>
      <c r="T12" s="137" t="s">
        <v>1062</v>
      </c>
      <c r="U12" s="138" t="s">
        <v>830</v>
      </c>
      <c r="V12" s="138" t="s">
        <v>830</v>
      </c>
      <c r="W12" s="138" t="s">
        <v>830</v>
      </c>
      <c r="X12" s="139" t="str">
        <f t="shared" si="2"/>
        <v>SI</v>
      </c>
      <c r="Y12" s="140"/>
      <c r="Z12" s="135"/>
      <c r="AA12" s="135"/>
      <c r="AB12" s="136"/>
      <c r="AC12" s="139" t="str">
        <f t="shared" si="3"/>
        <v>-</v>
      </c>
      <c r="AD12" s="135" t="s">
        <v>861</v>
      </c>
      <c r="AE12" s="144"/>
      <c r="AF12" s="144"/>
    </row>
    <row r="13" spans="1:32" ht="27">
      <c r="A13" s="133">
        <v>11</v>
      </c>
      <c r="B13" s="133" t="s">
        <v>1063</v>
      </c>
      <c r="C13" s="133" t="s">
        <v>1064</v>
      </c>
      <c r="D13" s="133" t="s">
        <v>1065</v>
      </c>
      <c r="E13" s="134"/>
      <c r="F13" s="135"/>
      <c r="G13" s="135"/>
      <c r="H13" s="136"/>
      <c r="I13" s="135" t="str">
        <f t="shared" si="4"/>
        <v>-</v>
      </c>
      <c r="J13" s="134"/>
      <c r="K13" s="135"/>
      <c r="L13" s="135"/>
      <c r="M13" s="136"/>
      <c r="N13" s="135" t="str">
        <f t="shared" si="0"/>
        <v>-</v>
      </c>
      <c r="O13" s="140"/>
      <c r="P13" s="138"/>
      <c r="Q13" s="138"/>
      <c r="R13" s="138"/>
      <c r="S13" s="139" t="str">
        <f t="shared" si="1"/>
        <v>-</v>
      </c>
      <c r="T13" s="140"/>
      <c r="U13" s="135"/>
      <c r="V13" s="135"/>
      <c r="W13" s="136"/>
      <c r="X13" s="139" t="str">
        <f t="shared" si="2"/>
        <v>-</v>
      </c>
      <c r="Y13" s="140"/>
      <c r="Z13" s="135"/>
      <c r="AA13" s="135"/>
      <c r="AB13" s="136"/>
      <c r="AC13" s="139" t="str">
        <f t="shared" si="3"/>
        <v>-</v>
      </c>
      <c r="AD13" s="135" t="s">
        <v>861</v>
      </c>
      <c r="AE13" s="144"/>
      <c r="AF13" s="144"/>
    </row>
    <row r="14" spans="1:32" ht="27">
      <c r="A14" s="133">
        <v>12</v>
      </c>
      <c r="B14" s="133" t="s">
        <v>1066</v>
      </c>
      <c r="C14" s="133" t="s">
        <v>1067</v>
      </c>
      <c r="D14" s="133" t="s">
        <v>1068</v>
      </c>
      <c r="E14" s="134"/>
      <c r="F14" s="135"/>
      <c r="G14" s="135"/>
      <c r="H14" s="136"/>
      <c r="I14" s="135" t="str">
        <f t="shared" si="4"/>
        <v>-</v>
      </c>
      <c r="J14" s="134"/>
      <c r="K14" s="135"/>
      <c r="L14" s="135"/>
      <c r="M14" s="136"/>
      <c r="N14" s="135" t="str">
        <f t="shared" si="0"/>
        <v>-</v>
      </c>
      <c r="O14" s="137" t="s">
        <v>1069</v>
      </c>
      <c r="P14" s="138" t="s">
        <v>830</v>
      </c>
      <c r="Q14" s="138" t="s">
        <v>830</v>
      </c>
      <c r="R14" s="138" t="s">
        <v>830</v>
      </c>
      <c r="S14" s="139" t="str">
        <f t="shared" si="1"/>
        <v>SI</v>
      </c>
      <c r="T14" s="140" t="s">
        <v>1070</v>
      </c>
      <c r="U14" s="138" t="s">
        <v>830</v>
      </c>
      <c r="V14" s="138" t="s">
        <v>830</v>
      </c>
      <c r="W14" s="138" t="s">
        <v>830</v>
      </c>
      <c r="X14" s="139" t="str">
        <f t="shared" si="2"/>
        <v>SI</v>
      </c>
      <c r="Y14" s="140"/>
      <c r="Z14" s="135"/>
      <c r="AA14" s="135"/>
      <c r="AB14" s="136"/>
      <c r="AC14" s="139" t="str">
        <f t="shared" si="3"/>
        <v>-</v>
      </c>
      <c r="AD14" s="135" t="s">
        <v>861</v>
      </c>
      <c r="AE14" s="144"/>
      <c r="AF14" s="144"/>
    </row>
    <row r="15" spans="1:32" ht="108">
      <c r="A15" s="133">
        <v>13</v>
      </c>
      <c r="B15" s="133" t="s">
        <v>1071</v>
      </c>
      <c r="C15" s="133" t="s">
        <v>1072</v>
      </c>
      <c r="D15" s="133" t="s">
        <v>1033</v>
      </c>
      <c r="E15" s="135"/>
      <c r="F15" s="135"/>
      <c r="G15" s="135"/>
      <c r="H15" s="136"/>
      <c r="I15" s="135" t="str">
        <f t="shared" si="4"/>
        <v>-</v>
      </c>
      <c r="J15" s="135"/>
      <c r="K15" s="135"/>
      <c r="L15" s="135"/>
      <c r="M15" s="136"/>
      <c r="N15" s="135" t="str">
        <f t="shared" si="0"/>
        <v>-</v>
      </c>
      <c r="O15" s="137" t="s">
        <v>1073</v>
      </c>
      <c r="P15" s="138" t="s">
        <v>830</v>
      </c>
      <c r="Q15" s="138" t="s">
        <v>830</v>
      </c>
      <c r="R15" s="138" t="s">
        <v>830</v>
      </c>
      <c r="S15" s="139" t="str">
        <f t="shared" si="1"/>
        <v>SI</v>
      </c>
      <c r="T15" s="137" t="s">
        <v>1074</v>
      </c>
      <c r="U15" s="138" t="s">
        <v>830</v>
      </c>
      <c r="V15" s="138" t="s">
        <v>830</v>
      </c>
      <c r="W15" s="138" t="s">
        <v>830</v>
      </c>
      <c r="X15" s="139" t="str">
        <f t="shared" si="2"/>
        <v>SI</v>
      </c>
      <c r="Y15" s="137" t="s">
        <v>1043</v>
      </c>
      <c r="Z15" s="138" t="s">
        <v>830</v>
      </c>
      <c r="AA15" s="138" t="s">
        <v>830</v>
      </c>
      <c r="AB15" s="138" t="s">
        <v>830</v>
      </c>
      <c r="AC15" s="139" t="str">
        <f t="shared" si="3"/>
        <v>SI</v>
      </c>
      <c r="AD15" s="135" t="s">
        <v>861</v>
      </c>
      <c r="AE15" s="144"/>
      <c r="AF15" s="144"/>
    </row>
    <row r="16" spans="1:32" ht="135">
      <c r="A16" s="133">
        <v>14</v>
      </c>
      <c r="B16" s="133" t="s">
        <v>1075</v>
      </c>
      <c r="C16" s="133" t="s">
        <v>1076</v>
      </c>
      <c r="D16" s="133" t="s">
        <v>1065</v>
      </c>
      <c r="E16" s="134"/>
      <c r="F16" s="135"/>
      <c r="G16" s="135"/>
      <c r="H16" s="136"/>
      <c r="I16" s="135" t="str">
        <f t="shared" si="4"/>
        <v>-</v>
      </c>
      <c r="J16" s="134"/>
      <c r="K16" s="135"/>
      <c r="L16" s="135"/>
      <c r="M16" s="136"/>
      <c r="N16" s="135" t="str">
        <f t="shared" si="0"/>
        <v>-</v>
      </c>
      <c r="O16" s="145" t="s">
        <v>1077</v>
      </c>
      <c r="P16" s="138"/>
      <c r="Q16" s="138"/>
      <c r="R16" s="138"/>
      <c r="S16" s="139" t="str">
        <f t="shared" si="1"/>
        <v>SI</v>
      </c>
      <c r="T16" s="137" t="s">
        <v>1078</v>
      </c>
      <c r="U16" s="138" t="s">
        <v>830</v>
      </c>
      <c r="V16" s="138" t="s">
        <v>830</v>
      </c>
      <c r="W16" s="138" t="s">
        <v>830</v>
      </c>
      <c r="X16" s="139" t="str">
        <f t="shared" si="2"/>
        <v>SI</v>
      </c>
      <c r="Y16" s="140" t="s">
        <v>1043</v>
      </c>
      <c r="Z16" s="138" t="s">
        <v>830</v>
      </c>
      <c r="AA16" s="138" t="s">
        <v>830</v>
      </c>
      <c r="AB16" s="138" t="s">
        <v>830</v>
      </c>
      <c r="AC16" s="139" t="str">
        <f t="shared" si="3"/>
        <v>SI</v>
      </c>
      <c r="AD16" s="135" t="s">
        <v>861</v>
      </c>
      <c r="AE16" s="144"/>
      <c r="AF16" s="144"/>
    </row>
    <row r="17" spans="1:32" ht="27">
      <c r="A17" s="133">
        <v>15</v>
      </c>
      <c r="B17" s="133" t="s">
        <v>598</v>
      </c>
      <c r="C17" s="133" t="s">
        <v>599</v>
      </c>
      <c r="D17" s="133" t="s">
        <v>1079</v>
      </c>
      <c r="E17" s="134"/>
      <c r="F17" s="135"/>
      <c r="G17" s="135"/>
      <c r="H17" s="136"/>
      <c r="I17" s="135" t="str">
        <f t="shared" si="4"/>
        <v>-</v>
      </c>
      <c r="J17" s="134"/>
      <c r="K17" s="135"/>
      <c r="L17" s="135"/>
      <c r="M17" s="136"/>
      <c r="N17" s="135" t="str">
        <f t="shared" si="0"/>
        <v>-</v>
      </c>
      <c r="O17" s="140"/>
      <c r="P17" s="138"/>
      <c r="Q17" s="138"/>
      <c r="R17" s="138"/>
      <c r="S17" s="139" t="str">
        <f t="shared" si="1"/>
        <v>-</v>
      </c>
      <c r="T17" s="140" t="s">
        <v>1080</v>
      </c>
      <c r="U17" s="138" t="s">
        <v>830</v>
      </c>
      <c r="V17" s="138" t="s">
        <v>830</v>
      </c>
      <c r="W17" s="138" t="s">
        <v>830</v>
      </c>
      <c r="X17" s="139" t="str">
        <f t="shared" si="2"/>
        <v>SI</v>
      </c>
      <c r="Y17" s="140"/>
      <c r="Z17" s="135"/>
      <c r="AA17" s="135"/>
      <c r="AB17" s="136"/>
      <c r="AC17" s="139" t="str">
        <f t="shared" si="3"/>
        <v>-</v>
      </c>
      <c r="AD17" s="135" t="s">
        <v>861</v>
      </c>
      <c r="AE17" s="144"/>
      <c r="AF17" s="144"/>
    </row>
    <row r="18" spans="1:32" ht="202.5">
      <c r="A18" s="133">
        <v>16</v>
      </c>
      <c r="B18" s="133" t="s">
        <v>1081</v>
      </c>
      <c r="C18" s="133" t="s">
        <v>1082</v>
      </c>
      <c r="D18" s="133" t="s">
        <v>1033</v>
      </c>
      <c r="E18" s="135"/>
      <c r="F18" s="135"/>
      <c r="G18" s="135"/>
      <c r="H18" s="136"/>
      <c r="I18" s="135" t="str">
        <f t="shared" si="4"/>
        <v>-</v>
      </c>
      <c r="J18" s="135"/>
      <c r="K18" s="135"/>
      <c r="L18" s="135"/>
      <c r="M18" s="136"/>
      <c r="N18" s="135" t="str">
        <f t="shared" si="0"/>
        <v>-</v>
      </c>
      <c r="O18" s="146" t="s">
        <v>1083</v>
      </c>
      <c r="P18" s="138"/>
      <c r="Q18" s="138"/>
      <c r="R18" s="138"/>
      <c r="S18" s="139" t="str">
        <f t="shared" si="1"/>
        <v>SI</v>
      </c>
      <c r="T18" s="137" t="s">
        <v>1084</v>
      </c>
      <c r="U18" s="138" t="s">
        <v>830</v>
      </c>
      <c r="V18" s="138" t="s">
        <v>830</v>
      </c>
      <c r="W18" s="138" t="s">
        <v>830</v>
      </c>
      <c r="X18" s="139" t="str">
        <f t="shared" si="2"/>
        <v>SI</v>
      </c>
      <c r="Y18" s="137" t="s">
        <v>1043</v>
      </c>
      <c r="Z18" s="138" t="s">
        <v>830</v>
      </c>
      <c r="AA18" s="138" t="s">
        <v>830</v>
      </c>
      <c r="AB18" s="138" t="s">
        <v>830</v>
      </c>
      <c r="AC18" s="139" t="str">
        <f t="shared" si="3"/>
        <v>SI</v>
      </c>
      <c r="AD18" s="135" t="s">
        <v>861</v>
      </c>
      <c r="AE18" s="144"/>
      <c r="AF18" s="144"/>
    </row>
    <row r="19" spans="1:32" ht="216">
      <c r="A19" s="133">
        <v>17</v>
      </c>
      <c r="B19" s="133" t="s">
        <v>1085</v>
      </c>
      <c r="C19" s="133" t="s">
        <v>1086</v>
      </c>
      <c r="D19" s="133" t="s">
        <v>1087</v>
      </c>
      <c r="E19" s="135"/>
      <c r="F19" s="135"/>
      <c r="G19" s="135"/>
      <c r="H19" s="136"/>
      <c r="I19" s="135" t="str">
        <f t="shared" si="4"/>
        <v>-</v>
      </c>
      <c r="J19" s="135"/>
      <c r="K19" s="135"/>
      <c r="L19" s="135"/>
      <c r="M19" s="136"/>
      <c r="N19" s="135" t="str">
        <f t="shared" si="0"/>
        <v>-</v>
      </c>
      <c r="O19" s="137" t="s">
        <v>1088</v>
      </c>
      <c r="P19" s="138" t="s">
        <v>830</v>
      </c>
      <c r="Q19" s="138" t="s">
        <v>830</v>
      </c>
      <c r="R19" s="138" t="s">
        <v>830</v>
      </c>
      <c r="S19" s="139" t="str">
        <f t="shared" si="1"/>
        <v>SI</v>
      </c>
      <c r="T19" s="137" t="s">
        <v>1089</v>
      </c>
      <c r="U19" s="138" t="s">
        <v>830</v>
      </c>
      <c r="V19" s="138" t="s">
        <v>830</v>
      </c>
      <c r="W19" s="138" t="s">
        <v>830</v>
      </c>
      <c r="X19" s="139" t="str">
        <f t="shared" si="2"/>
        <v>SI</v>
      </c>
      <c r="Y19" s="137" t="s">
        <v>1090</v>
      </c>
      <c r="Z19" s="138" t="s">
        <v>830</v>
      </c>
      <c r="AA19" s="138" t="s">
        <v>830</v>
      </c>
      <c r="AB19" s="138" t="s">
        <v>830</v>
      </c>
      <c r="AC19" s="139" t="str">
        <f t="shared" si="3"/>
        <v>SI</v>
      </c>
      <c r="AD19" s="135" t="s">
        <v>861</v>
      </c>
      <c r="AE19" s="144"/>
      <c r="AF19" s="144"/>
    </row>
    <row r="20" spans="1:32" ht="121.5">
      <c r="A20" s="133">
        <v>18</v>
      </c>
      <c r="B20" s="133" t="s">
        <v>1091</v>
      </c>
      <c r="C20" s="133" t="s">
        <v>1092</v>
      </c>
      <c r="D20" s="133" t="s">
        <v>1093</v>
      </c>
      <c r="E20" s="135"/>
      <c r="F20" s="135"/>
      <c r="G20" s="135"/>
      <c r="H20" s="136"/>
      <c r="I20" s="135" t="str">
        <f t="shared" si="4"/>
        <v>-</v>
      </c>
      <c r="J20" s="135"/>
      <c r="K20" s="135"/>
      <c r="L20" s="135"/>
      <c r="M20" s="136"/>
      <c r="N20" s="135" t="str">
        <f t="shared" si="0"/>
        <v>-</v>
      </c>
      <c r="O20" s="137" t="s">
        <v>1094</v>
      </c>
      <c r="P20" s="138" t="s">
        <v>830</v>
      </c>
      <c r="Q20" s="138" t="s">
        <v>830</v>
      </c>
      <c r="R20" s="138" t="s">
        <v>830</v>
      </c>
      <c r="S20" s="139" t="str">
        <f t="shared" si="1"/>
        <v>SI</v>
      </c>
      <c r="T20" s="137" t="s">
        <v>1095</v>
      </c>
      <c r="U20" s="138" t="s">
        <v>830</v>
      </c>
      <c r="V20" s="138" t="s">
        <v>830</v>
      </c>
      <c r="W20" s="138" t="s">
        <v>830</v>
      </c>
      <c r="X20" s="139" t="str">
        <f t="shared" si="2"/>
        <v>SI</v>
      </c>
      <c r="Y20" s="137" t="s">
        <v>1096</v>
      </c>
      <c r="Z20" s="138" t="s">
        <v>830</v>
      </c>
      <c r="AA20" s="138" t="s">
        <v>830</v>
      </c>
      <c r="AB20" s="138" t="s">
        <v>830</v>
      </c>
      <c r="AC20" s="139" t="str">
        <f t="shared" si="3"/>
        <v>SI</v>
      </c>
      <c r="AD20" s="135" t="s">
        <v>861</v>
      </c>
      <c r="AE20" s="144"/>
      <c r="AF20" s="144"/>
    </row>
    <row r="21" spans="1:32" ht="54">
      <c r="A21" s="133">
        <v>19</v>
      </c>
      <c r="B21" s="133" t="s">
        <v>1097</v>
      </c>
      <c r="C21" s="133" t="s">
        <v>619</v>
      </c>
      <c r="D21" s="133" t="s">
        <v>1045</v>
      </c>
      <c r="E21" s="134"/>
      <c r="F21" s="135"/>
      <c r="G21" s="135"/>
      <c r="H21" s="136"/>
      <c r="I21" s="135" t="str">
        <f t="shared" si="4"/>
        <v>-</v>
      </c>
      <c r="J21" s="134"/>
      <c r="K21" s="135"/>
      <c r="L21" s="135"/>
      <c r="M21" s="136"/>
      <c r="N21" s="135" t="str">
        <f t="shared" si="0"/>
        <v>-</v>
      </c>
      <c r="O21" s="137" t="s">
        <v>1098</v>
      </c>
      <c r="P21" s="138" t="s">
        <v>830</v>
      </c>
      <c r="Q21" s="138" t="s">
        <v>830</v>
      </c>
      <c r="R21" s="138" t="s">
        <v>830</v>
      </c>
      <c r="S21" s="139" t="str">
        <f t="shared" si="1"/>
        <v>SI</v>
      </c>
      <c r="T21" s="137" t="s">
        <v>1099</v>
      </c>
      <c r="U21" s="138" t="s">
        <v>830</v>
      </c>
      <c r="V21" s="138" t="s">
        <v>830</v>
      </c>
      <c r="W21" s="138" t="s">
        <v>830</v>
      </c>
      <c r="X21" s="139" t="str">
        <f t="shared" si="2"/>
        <v>SI</v>
      </c>
      <c r="Y21" s="140" t="s">
        <v>1043</v>
      </c>
      <c r="Z21" s="138" t="s">
        <v>830</v>
      </c>
      <c r="AA21" s="138" t="s">
        <v>830</v>
      </c>
      <c r="AB21" s="138" t="s">
        <v>830</v>
      </c>
      <c r="AC21" s="139" t="str">
        <f t="shared" si="3"/>
        <v>SI</v>
      </c>
      <c r="AD21" s="135" t="s">
        <v>861</v>
      </c>
      <c r="AE21" s="144"/>
      <c r="AF21" s="144"/>
    </row>
    <row r="22" spans="1:32" ht="40.5">
      <c r="A22" s="133">
        <v>20</v>
      </c>
      <c r="B22" s="133" t="s">
        <v>1100</v>
      </c>
      <c r="C22" s="133" t="s">
        <v>1101</v>
      </c>
      <c r="D22" s="133" t="s">
        <v>1079</v>
      </c>
      <c r="E22" s="134"/>
      <c r="F22" s="135"/>
      <c r="G22" s="135"/>
      <c r="H22" s="136"/>
      <c r="I22" s="135" t="str">
        <f t="shared" si="4"/>
        <v>-</v>
      </c>
      <c r="J22" s="134"/>
      <c r="K22" s="135"/>
      <c r="L22" s="135"/>
      <c r="M22" s="136"/>
      <c r="N22" s="135" t="str">
        <f t="shared" si="0"/>
        <v>-</v>
      </c>
      <c r="O22" s="140" t="s">
        <v>1102</v>
      </c>
      <c r="P22" s="138" t="s">
        <v>830</v>
      </c>
      <c r="Q22" s="138" t="s">
        <v>830</v>
      </c>
      <c r="R22" s="138" t="s">
        <v>830</v>
      </c>
      <c r="S22" s="139" t="str">
        <f t="shared" si="1"/>
        <v>SI</v>
      </c>
      <c r="T22" s="137" t="s">
        <v>1103</v>
      </c>
      <c r="U22" s="138" t="s">
        <v>830</v>
      </c>
      <c r="V22" s="138" t="s">
        <v>830</v>
      </c>
      <c r="W22" s="138" t="s">
        <v>830</v>
      </c>
      <c r="X22" s="139" t="str">
        <f t="shared" si="2"/>
        <v>SI</v>
      </c>
      <c r="Y22" s="137" t="s">
        <v>1104</v>
      </c>
      <c r="Z22" s="138" t="s">
        <v>830</v>
      </c>
      <c r="AA22" s="138" t="s">
        <v>830</v>
      </c>
      <c r="AB22" s="138" t="s">
        <v>830</v>
      </c>
      <c r="AC22" s="139" t="str">
        <f t="shared" si="3"/>
        <v>SI</v>
      </c>
      <c r="AD22" s="135" t="s">
        <v>861</v>
      </c>
      <c r="AE22" s="144"/>
      <c r="AF22" s="144"/>
    </row>
    <row r="23" spans="1:32" ht="67.5">
      <c r="A23" s="133">
        <v>21</v>
      </c>
      <c r="B23" s="133" t="s">
        <v>1105</v>
      </c>
      <c r="C23" s="133" t="s">
        <v>1106</v>
      </c>
      <c r="D23" s="133" t="s">
        <v>1107</v>
      </c>
      <c r="E23" s="134"/>
      <c r="F23" s="135"/>
      <c r="G23" s="135"/>
      <c r="H23" s="136"/>
      <c r="I23" s="135" t="str">
        <f t="shared" si="4"/>
        <v>-</v>
      </c>
      <c r="J23" s="134"/>
      <c r="K23" s="135"/>
      <c r="L23" s="135"/>
      <c r="M23" s="136"/>
      <c r="N23" s="135" t="str">
        <f t="shared" si="0"/>
        <v>-</v>
      </c>
      <c r="O23" s="137" t="s">
        <v>1108</v>
      </c>
      <c r="P23" s="138" t="s">
        <v>830</v>
      </c>
      <c r="Q23" s="138" t="s">
        <v>830</v>
      </c>
      <c r="R23" s="138" t="s">
        <v>830</v>
      </c>
      <c r="S23" s="139" t="str">
        <f t="shared" si="1"/>
        <v>SI</v>
      </c>
      <c r="T23" s="137" t="s">
        <v>1109</v>
      </c>
      <c r="U23" s="138" t="s">
        <v>830</v>
      </c>
      <c r="V23" s="138" t="s">
        <v>830</v>
      </c>
      <c r="W23" s="138" t="s">
        <v>830</v>
      </c>
      <c r="X23" s="139" t="str">
        <f t="shared" si="2"/>
        <v>SI</v>
      </c>
      <c r="Y23" s="140" t="s">
        <v>1043</v>
      </c>
      <c r="Z23" s="138" t="s">
        <v>830</v>
      </c>
      <c r="AA23" s="138" t="s">
        <v>830</v>
      </c>
      <c r="AB23" s="138" t="s">
        <v>830</v>
      </c>
      <c r="AC23" s="139" t="str">
        <f t="shared" si="3"/>
        <v>SI</v>
      </c>
      <c r="AD23" s="135" t="s">
        <v>861</v>
      </c>
      <c r="AE23" s="144"/>
      <c r="AF23" s="144"/>
    </row>
    <row r="24" spans="1:32" ht="121.5">
      <c r="A24" s="133">
        <v>22</v>
      </c>
      <c r="B24" s="133" t="s">
        <v>1110</v>
      </c>
      <c r="C24" s="133" t="s">
        <v>1111</v>
      </c>
      <c r="D24" s="133" t="s">
        <v>600</v>
      </c>
      <c r="E24" s="135"/>
      <c r="F24" s="135"/>
      <c r="G24" s="135"/>
      <c r="H24" s="136"/>
      <c r="I24" s="135" t="str">
        <f t="shared" si="4"/>
        <v>-</v>
      </c>
      <c r="J24" s="135"/>
      <c r="K24" s="135"/>
      <c r="L24" s="135"/>
      <c r="M24" s="136"/>
      <c r="N24" s="135" t="str">
        <f t="shared" si="0"/>
        <v>-</v>
      </c>
      <c r="O24" s="146" t="s">
        <v>1112</v>
      </c>
      <c r="P24" s="138"/>
      <c r="Q24" s="138"/>
      <c r="R24" s="138"/>
      <c r="S24" s="139" t="str">
        <f t="shared" si="1"/>
        <v>SI</v>
      </c>
      <c r="T24" s="137" t="s">
        <v>1113</v>
      </c>
      <c r="U24" s="138" t="s">
        <v>830</v>
      </c>
      <c r="V24" s="138" t="s">
        <v>830</v>
      </c>
      <c r="W24" s="138" t="s">
        <v>830</v>
      </c>
      <c r="X24" s="139" t="str">
        <f t="shared" si="2"/>
        <v>SI</v>
      </c>
      <c r="Y24" s="137" t="s">
        <v>1114</v>
      </c>
      <c r="Z24" s="138" t="s">
        <v>830</v>
      </c>
      <c r="AA24" s="138" t="s">
        <v>830</v>
      </c>
      <c r="AB24" s="138" t="s">
        <v>830</v>
      </c>
      <c r="AC24" s="139" t="str">
        <f t="shared" si="3"/>
        <v>SI</v>
      </c>
      <c r="AD24" s="135" t="s">
        <v>861</v>
      </c>
      <c r="AE24" s="144"/>
      <c r="AF24" s="144"/>
    </row>
    <row r="25" spans="1:32" ht="148.5">
      <c r="A25" s="133">
        <v>23</v>
      </c>
      <c r="B25" s="133" t="s">
        <v>1115</v>
      </c>
      <c r="C25" s="133" t="s">
        <v>1116</v>
      </c>
      <c r="D25" s="133" t="s">
        <v>1117</v>
      </c>
      <c r="E25" s="135"/>
      <c r="F25" s="135"/>
      <c r="G25" s="135"/>
      <c r="H25" s="136"/>
      <c r="I25" s="135" t="str">
        <f t="shared" si="4"/>
        <v>-</v>
      </c>
      <c r="J25" s="135"/>
      <c r="K25" s="135"/>
      <c r="L25" s="135"/>
      <c r="M25" s="136"/>
      <c r="N25" s="135" t="str">
        <f t="shared" si="0"/>
        <v>-</v>
      </c>
      <c r="O25" s="137"/>
      <c r="P25" s="138"/>
      <c r="Q25" s="138"/>
      <c r="R25" s="138"/>
      <c r="S25" s="139" t="str">
        <f t="shared" si="1"/>
        <v>-</v>
      </c>
      <c r="T25" s="137" t="s">
        <v>1118</v>
      </c>
      <c r="U25" s="138" t="s">
        <v>830</v>
      </c>
      <c r="V25" s="138" t="s">
        <v>830</v>
      </c>
      <c r="W25" s="138" t="s">
        <v>830</v>
      </c>
      <c r="X25" s="139" t="str">
        <f t="shared" si="2"/>
        <v>SI</v>
      </c>
      <c r="Y25" s="137" t="s">
        <v>1119</v>
      </c>
      <c r="Z25" s="138" t="s">
        <v>830</v>
      </c>
      <c r="AA25" s="138" t="s">
        <v>830</v>
      </c>
      <c r="AB25" s="138" t="s">
        <v>830</v>
      </c>
      <c r="AC25" s="139" t="str">
        <f t="shared" si="3"/>
        <v>SI</v>
      </c>
      <c r="AD25" s="135" t="s">
        <v>861</v>
      </c>
      <c r="AE25" s="144"/>
      <c r="AF25" s="144"/>
    </row>
    <row r="26" spans="1:32" ht="135">
      <c r="A26" s="133">
        <v>24</v>
      </c>
      <c r="B26" s="133" t="s">
        <v>1120</v>
      </c>
      <c r="C26" s="133" t="s">
        <v>1121</v>
      </c>
      <c r="D26" s="133" t="s">
        <v>1122</v>
      </c>
      <c r="E26" s="135"/>
      <c r="F26" s="135"/>
      <c r="G26" s="135"/>
      <c r="H26" s="136"/>
      <c r="I26" s="135" t="str">
        <f t="shared" si="4"/>
        <v>-</v>
      </c>
      <c r="J26" s="135"/>
      <c r="K26" s="135"/>
      <c r="L26" s="135"/>
      <c r="M26" s="136"/>
      <c r="N26" s="135" t="str">
        <f t="shared" si="0"/>
        <v>-</v>
      </c>
      <c r="O26" s="137"/>
      <c r="P26" s="138" t="s">
        <v>830</v>
      </c>
      <c r="Q26" s="138" t="s">
        <v>830</v>
      </c>
      <c r="R26" s="138" t="s">
        <v>830</v>
      </c>
      <c r="S26" s="139" t="str">
        <f t="shared" si="1"/>
        <v>-</v>
      </c>
      <c r="T26" s="137" t="s">
        <v>1123</v>
      </c>
      <c r="U26" s="138" t="s">
        <v>830</v>
      </c>
      <c r="V26" s="138" t="s">
        <v>830</v>
      </c>
      <c r="W26" s="138" t="s">
        <v>830</v>
      </c>
      <c r="X26" s="139" t="str">
        <f t="shared" si="2"/>
        <v>SI</v>
      </c>
      <c r="Y26" s="137" t="s">
        <v>1124</v>
      </c>
      <c r="Z26" s="138" t="s">
        <v>830</v>
      </c>
      <c r="AA26" s="138" t="s">
        <v>830</v>
      </c>
      <c r="AB26" s="138" t="s">
        <v>830</v>
      </c>
      <c r="AC26" s="139" t="str">
        <f t="shared" si="3"/>
        <v>SI</v>
      </c>
      <c r="AD26" s="135" t="s">
        <v>861</v>
      </c>
      <c r="AE26" s="144"/>
      <c r="AF26" s="144"/>
    </row>
    <row r="27" spans="1:32" ht="108">
      <c r="A27" s="133">
        <v>25</v>
      </c>
      <c r="B27" s="133" t="s">
        <v>1125</v>
      </c>
      <c r="C27" s="133" t="s">
        <v>1126</v>
      </c>
      <c r="D27" s="133" t="s">
        <v>1127</v>
      </c>
      <c r="E27" s="134"/>
      <c r="F27" s="135"/>
      <c r="G27" s="135"/>
      <c r="H27" s="136"/>
      <c r="I27" s="135" t="str">
        <f t="shared" si="4"/>
        <v>-</v>
      </c>
      <c r="J27" s="134"/>
      <c r="K27" s="135"/>
      <c r="L27" s="135"/>
      <c r="M27" s="136"/>
      <c r="N27" s="135" t="str">
        <f t="shared" si="0"/>
        <v>-</v>
      </c>
      <c r="O27" s="140"/>
      <c r="P27" s="138"/>
      <c r="Q27" s="138"/>
      <c r="R27" s="138"/>
      <c r="S27" s="139" t="str">
        <f t="shared" si="1"/>
        <v>-</v>
      </c>
      <c r="T27" s="137" t="s">
        <v>1128</v>
      </c>
      <c r="U27" s="138" t="s">
        <v>830</v>
      </c>
      <c r="V27" s="138" t="s">
        <v>830</v>
      </c>
      <c r="W27" s="138" t="s">
        <v>830</v>
      </c>
      <c r="X27" s="139" t="str">
        <f t="shared" si="2"/>
        <v>SI</v>
      </c>
      <c r="Y27" s="137" t="s">
        <v>1129</v>
      </c>
      <c r="Z27" s="138" t="s">
        <v>830</v>
      </c>
      <c r="AA27" s="138" t="s">
        <v>830</v>
      </c>
      <c r="AB27" s="138" t="s">
        <v>830</v>
      </c>
      <c r="AC27" s="139" t="str">
        <f t="shared" si="3"/>
        <v>SI</v>
      </c>
      <c r="AD27" s="135" t="s">
        <v>861</v>
      </c>
      <c r="AE27" s="144"/>
      <c r="AF27" s="144"/>
    </row>
    <row r="28" spans="1:32" ht="162">
      <c r="A28" s="133">
        <v>26</v>
      </c>
      <c r="B28" s="133" t="s">
        <v>1130</v>
      </c>
      <c r="C28" s="133" t="s">
        <v>1131</v>
      </c>
      <c r="D28" s="133" t="s">
        <v>1093</v>
      </c>
      <c r="E28" s="135"/>
      <c r="F28" s="135"/>
      <c r="G28" s="135"/>
      <c r="H28" s="136"/>
      <c r="I28" s="135" t="str">
        <f t="shared" si="4"/>
        <v>-</v>
      </c>
      <c r="J28" s="135"/>
      <c r="K28" s="135"/>
      <c r="L28" s="135"/>
      <c r="M28" s="136"/>
      <c r="N28" s="135" t="str">
        <f t="shared" si="0"/>
        <v>-</v>
      </c>
      <c r="O28" s="146" t="s">
        <v>1112</v>
      </c>
      <c r="P28" s="138"/>
      <c r="Q28" s="138"/>
      <c r="R28" s="138"/>
      <c r="S28" s="139" t="str">
        <f t="shared" si="1"/>
        <v>SI</v>
      </c>
      <c r="T28" s="137" t="s">
        <v>1132</v>
      </c>
      <c r="U28" s="138" t="s">
        <v>830</v>
      </c>
      <c r="V28" s="138" t="s">
        <v>830</v>
      </c>
      <c r="W28" s="138" t="s">
        <v>830</v>
      </c>
      <c r="X28" s="139" t="str">
        <f t="shared" si="2"/>
        <v>SI</v>
      </c>
      <c r="Y28" s="137" t="s">
        <v>1133</v>
      </c>
      <c r="Z28" s="138" t="s">
        <v>830</v>
      </c>
      <c r="AA28" s="138" t="s">
        <v>830</v>
      </c>
      <c r="AB28" s="138" t="s">
        <v>830</v>
      </c>
      <c r="AC28" s="139" t="str">
        <f t="shared" si="3"/>
        <v>SI</v>
      </c>
      <c r="AD28" s="135" t="s">
        <v>861</v>
      </c>
      <c r="AE28" s="144"/>
      <c r="AF28" s="144"/>
    </row>
    <row r="29" spans="1:32" ht="135">
      <c r="A29" s="133">
        <v>27</v>
      </c>
      <c r="B29" s="133" t="s">
        <v>1134</v>
      </c>
      <c r="C29" s="133" t="s">
        <v>1135</v>
      </c>
      <c r="D29" s="133" t="s">
        <v>1136</v>
      </c>
      <c r="E29" s="134"/>
      <c r="F29" s="135"/>
      <c r="G29" s="135"/>
      <c r="H29" s="136"/>
      <c r="I29" s="135" t="str">
        <f t="shared" si="4"/>
        <v>-</v>
      </c>
      <c r="J29" s="134"/>
      <c r="K29" s="135"/>
      <c r="L29" s="135"/>
      <c r="M29" s="136"/>
      <c r="N29" s="135" t="str">
        <f t="shared" si="0"/>
        <v>-</v>
      </c>
      <c r="O29" s="137" t="s">
        <v>1137</v>
      </c>
      <c r="P29" s="138" t="s">
        <v>830</v>
      </c>
      <c r="Q29" s="138" t="s">
        <v>830</v>
      </c>
      <c r="R29" s="138" t="s">
        <v>830</v>
      </c>
      <c r="S29" s="139" t="str">
        <f t="shared" si="1"/>
        <v>SI</v>
      </c>
      <c r="T29" s="137" t="s">
        <v>1138</v>
      </c>
      <c r="U29" s="138" t="s">
        <v>830</v>
      </c>
      <c r="V29" s="138" t="s">
        <v>830</v>
      </c>
      <c r="W29" s="138" t="s">
        <v>830</v>
      </c>
      <c r="X29" s="139" t="str">
        <f t="shared" si="2"/>
        <v>SI</v>
      </c>
      <c r="Y29" s="140"/>
      <c r="Z29" s="135"/>
      <c r="AA29" s="135"/>
      <c r="AB29" s="136"/>
      <c r="AC29" s="139" t="str">
        <f t="shared" si="3"/>
        <v>-</v>
      </c>
      <c r="AD29" s="135" t="s">
        <v>861</v>
      </c>
      <c r="AE29" s="144"/>
      <c r="AF29" s="144"/>
    </row>
    <row r="30" spans="1:32" ht="67.5">
      <c r="A30" s="133">
        <v>28</v>
      </c>
      <c r="B30" s="133" t="s">
        <v>1139</v>
      </c>
      <c r="C30" s="133" t="s">
        <v>1140</v>
      </c>
      <c r="D30" s="133" t="s">
        <v>1141</v>
      </c>
      <c r="E30" s="134"/>
      <c r="F30" s="135"/>
      <c r="G30" s="135"/>
      <c r="H30" s="136"/>
      <c r="I30" s="135" t="str">
        <f t="shared" si="4"/>
        <v>-</v>
      </c>
      <c r="J30" s="134"/>
      <c r="K30" s="135"/>
      <c r="L30" s="135"/>
      <c r="M30" s="136"/>
      <c r="N30" s="135" t="str">
        <f t="shared" si="0"/>
        <v>-</v>
      </c>
      <c r="O30" s="140"/>
      <c r="P30" s="138"/>
      <c r="Q30" s="138"/>
      <c r="R30" s="138"/>
      <c r="S30" s="139" t="str">
        <f t="shared" si="1"/>
        <v>-</v>
      </c>
      <c r="T30" s="137" t="s">
        <v>1142</v>
      </c>
      <c r="U30" s="138" t="s">
        <v>830</v>
      </c>
      <c r="V30" s="138" t="s">
        <v>830</v>
      </c>
      <c r="W30" s="138" t="s">
        <v>830</v>
      </c>
      <c r="X30" s="139" t="str">
        <f t="shared" si="2"/>
        <v>SI</v>
      </c>
      <c r="Y30" s="137" t="s">
        <v>1143</v>
      </c>
      <c r="Z30" s="138" t="s">
        <v>830</v>
      </c>
      <c r="AA30" s="138" t="s">
        <v>830</v>
      </c>
      <c r="AB30" s="138" t="s">
        <v>830</v>
      </c>
      <c r="AC30" s="139" t="str">
        <f t="shared" si="3"/>
        <v>SI</v>
      </c>
      <c r="AD30" s="135" t="s">
        <v>861</v>
      </c>
      <c r="AE30" s="144"/>
      <c r="AF30" s="144"/>
    </row>
    <row r="31" spans="1:32" ht="54">
      <c r="A31" s="133">
        <v>29</v>
      </c>
      <c r="B31" s="133" t="s">
        <v>1144</v>
      </c>
      <c r="C31" s="133" t="s">
        <v>1145</v>
      </c>
      <c r="D31" s="133" t="s">
        <v>1065</v>
      </c>
      <c r="E31" s="134"/>
      <c r="F31" s="135"/>
      <c r="G31" s="135"/>
      <c r="H31" s="136"/>
      <c r="I31" s="135" t="str">
        <f t="shared" si="4"/>
        <v>-</v>
      </c>
      <c r="J31" s="134"/>
      <c r="K31" s="135"/>
      <c r="L31" s="135"/>
      <c r="M31" s="136"/>
      <c r="N31" s="135" t="str">
        <f t="shared" si="0"/>
        <v>-</v>
      </c>
      <c r="O31" s="140" t="s">
        <v>1146</v>
      </c>
      <c r="P31" s="138" t="s">
        <v>830</v>
      </c>
      <c r="Q31" s="138" t="s">
        <v>830</v>
      </c>
      <c r="R31" s="138" t="s">
        <v>830</v>
      </c>
      <c r="S31" s="139" t="str">
        <f t="shared" si="1"/>
        <v>SI</v>
      </c>
      <c r="T31" s="137" t="s">
        <v>1147</v>
      </c>
      <c r="U31" s="138" t="s">
        <v>830</v>
      </c>
      <c r="V31" s="138" t="s">
        <v>830</v>
      </c>
      <c r="W31" s="138" t="s">
        <v>830</v>
      </c>
      <c r="X31" s="139" t="str">
        <f t="shared" si="2"/>
        <v>SI</v>
      </c>
      <c r="Y31" s="140" t="s">
        <v>1043</v>
      </c>
      <c r="Z31" s="138" t="s">
        <v>830</v>
      </c>
      <c r="AA31" s="138" t="s">
        <v>830</v>
      </c>
      <c r="AB31" s="138" t="s">
        <v>830</v>
      </c>
      <c r="AC31" s="139" t="str">
        <f t="shared" si="3"/>
        <v>SI</v>
      </c>
      <c r="AD31" s="135" t="s">
        <v>861</v>
      </c>
      <c r="AE31" s="144"/>
      <c r="AF31" s="144"/>
    </row>
    <row r="32" spans="1:32" ht="54">
      <c r="A32" s="133">
        <v>30</v>
      </c>
      <c r="B32" s="133" t="s">
        <v>123</v>
      </c>
      <c r="C32" s="133" t="s">
        <v>1145</v>
      </c>
      <c r="D32" s="133" t="s">
        <v>1061</v>
      </c>
      <c r="E32" s="134"/>
      <c r="F32" s="135"/>
      <c r="G32" s="135"/>
      <c r="H32" s="136"/>
      <c r="I32" s="135" t="str">
        <f t="shared" si="4"/>
        <v>-</v>
      </c>
      <c r="J32" s="134"/>
      <c r="K32" s="135"/>
      <c r="L32" s="135"/>
      <c r="M32" s="136"/>
      <c r="N32" s="135" t="str">
        <f t="shared" si="0"/>
        <v>-</v>
      </c>
      <c r="O32" s="140"/>
      <c r="P32" s="138"/>
      <c r="Q32" s="138"/>
      <c r="R32" s="138"/>
      <c r="S32" s="139" t="str">
        <f t="shared" si="1"/>
        <v>-</v>
      </c>
      <c r="T32" s="137" t="s">
        <v>1148</v>
      </c>
      <c r="U32" s="138" t="s">
        <v>830</v>
      </c>
      <c r="V32" s="138" t="s">
        <v>830</v>
      </c>
      <c r="W32" s="138" t="s">
        <v>830</v>
      </c>
      <c r="X32" s="139" t="str">
        <f t="shared" si="2"/>
        <v>SI</v>
      </c>
      <c r="Y32" s="140" t="s">
        <v>1043</v>
      </c>
      <c r="Z32" s="138" t="s">
        <v>830</v>
      </c>
      <c r="AA32" s="138" t="s">
        <v>830</v>
      </c>
      <c r="AB32" s="138" t="s">
        <v>830</v>
      </c>
      <c r="AC32" s="139" t="str">
        <f t="shared" si="3"/>
        <v>SI</v>
      </c>
      <c r="AD32" s="135" t="s">
        <v>861</v>
      </c>
      <c r="AE32" s="144"/>
      <c r="AF32" s="144"/>
    </row>
    <row r="33" spans="1:30" ht="14.25">
      <c r="A33" s="147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9"/>
      <c r="Q33" s="149"/>
      <c r="R33" s="149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</row>
    <row r="34" spans="1:30" ht="14.25">
      <c r="A34" s="147"/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9"/>
      <c r="Q34" s="149"/>
      <c r="R34" s="149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</row>
    <row r="35" spans="1:30" ht="14.25">
      <c r="A35" s="147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9"/>
      <c r="Q35" s="149"/>
      <c r="R35" s="149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</row>
    <row r="36" spans="1:30" ht="14.25">
      <c r="A36" s="147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9"/>
      <c r="Q36" s="149"/>
      <c r="R36" s="149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</row>
    <row r="37" spans="1:30" ht="14.25">
      <c r="A37" s="147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9"/>
      <c r="Q37" s="149"/>
      <c r="R37" s="149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</row>
    <row r="38" spans="1:30" ht="14.25">
      <c r="A38" s="147"/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9"/>
      <c r="Q38" s="149"/>
      <c r="R38" s="149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2578125" defaultRowHeight="15"/>
  <cols>
    <col min="4" max="4" width="16.85546875" customWidth="1"/>
    <col min="7" max="7" width="20.42578125" customWidth="1"/>
  </cols>
  <sheetData>
    <row r="5" spans="4:9">
      <c r="E5" s="55" t="s">
        <v>1149</v>
      </c>
      <c r="F5" s="55" t="s">
        <v>1150</v>
      </c>
      <c r="G5" s="55" t="s">
        <v>1151</v>
      </c>
      <c r="I5" s="55" t="s">
        <v>1152</v>
      </c>
    </row>
    <row r="6" spans="4:9">
      <c r="D6" s="1" t="s">
        <v>118</v>
      </c>
      <c r="E6" t="s">
        <v>106</v>
      </c>
      <c r="F6" t="s">
        <v>111</v>
      </c>
      <c r="G6" t="s">
        <v>830</v>
      </c>
      <c r="I6" t="s">
        <v>830</v>
      </c>
    </row>
    <row r="7" spans="4:9">
      <c r="D7" s="1" t="s">
        <v>122</v>
      </c>
      <c r="E7" t="s">
        <v>198</v>
      </c>
      <c r="F7" t="s">
        <v>149</v>
      </c>
      <c r="G7" t="s">
        <v>74</v>
      </c>
      <c r="I7" t="s">
        <v>74</v>
      </c>
    </row>
    <row r="8" spans="4:9">
      <c r="D8" s="1" t="s">
        <v>112</v>
      </c>
      <c r="F8" t="s">
        <v>105</v>
      </c>
    </row>
    <row r="9" spans="4:9">
      <c r="D9" s="1"/>
      <c r="F9" t="s">
        <v>1153</v>
      </c>
    </row>
    <row r="10" spans="4:9">
      <c r="F10" t="s">
        <v>1154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2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9E33A5-ED2C-4D92-9CB0-19A7BED2B2EF}"/>
</file>

<file path=customXml/itemProps2.xml><?xml version="1.0" encoding="utf-8"?>
<ds:datastoreItem xmlns:ds="http://schemas.openxmlformats.org/officeDocument/2006/customXml" ds:itemID="{2602D81D-D50C-46BB-9368-0EF70C67699D}"/>
</file>

<file path=customXml/itemProps3.xml><?xml version="1.0" encoding="utf-8"?>
<ds:datastoreItem xmlns:ds="http://schemas.openxmlformats.org/officeDocument/2006/customXml" ds:itemID="{C26C10AF-0148-4E42-9F5C-7949144C0CCA}"/>
</file>

<file path=customXml/itemProps4.xml><?xml version="1.0" encoding="utf-8"?>
<ds:datastoreItem xmlns:ds="http://schemas.openxmlformats.org/officeDocument/2006/customXml" ds:itemID="{F9CFABB8-41C4-4B6C-99A0-6E490ACD66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viviana.sandoval@sandvik.com</cp:lastModifiedBy>
  <cp:revision/>
  <dcterms:created xsi:type="dcterms:W3CDTF">2020-02-21T03:59:06Z</dcterms:created>
  <dcterms:modified xsi:type="dcterms:W3CDTF">2024-10-01T16:28:59Z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  <property fmtid="{D5CDD505-2E9C-101B-9397-08002B2CF9AE}" pid="3" name="MediaServiceImageTags">
    <vt:lpwstr/>
  </property>
</Properties>
</file>