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1 ERICK CORDOVA\OneDrive - Manuli\01  SG - SSOMA\11 CLIENTES\SIG - OBRAS\10 GMI - CASAPALCA\AUDITORIA 2023\14 EPP\"/>
    </mc:Choice>
  </mc:AlternateContent>
  <xr:revisionPtr revIDLastSave="0" documentId="13_ncr:1_{20FCC513-3A95-4B5E-A4CF-88993CE84C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RIZ CAPACITACION" sheetId="12" r:id="rId1"/>
    <sheet name="Personal programo y horas" sheetId="11" state="hidden" r:id="rId2"/>
  </sheets>
  <definedNames>
    <definedName name="_xlnm._FilterDatabase" localSheetId="0" hidden="1">'MATRIZ CAPACITACION'!$B$4:$U$26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1" l="1"/>
  <c r="T37" i="11" s="1"/>
  <c r="T36" i="11"/>
  <c r="C16" i="11" l="1"/>
  <c r="C49" i="11" s="1"/>
  <c r="D16" i="11"/>
  <c r="D49" i="11" s="1"/>
  <c r="D20" i="11"/>
  <c r="D53" i="11" s="1"/>
  <c r="D24" i="11"/>
  <c r="D57" i="11" s="1"/>
  <c r="F24" i="11"/>
  <c r="F57" i="11" s="1"/>
  <c r="H20" i="11"/>
  <c r="H53" i="11" s="1"/>
  <c r="H24" i="11"/>
  <c r="H57" i="11" s="1"/>
  <c r="J20" i="11"/>
  <c r="J53" i="11" s="1"/>
  <c r="J24" i="11"/>
  <c r="J57" i="11" s="1"/>
  <c r="L20" i="11"/>
  <c r="L53" i="11" s="1"/>
  <c r="L24" i="11"/>
  <c r="L57" i="11" s="1"/>
  <c r="M16" i="11"/>
  <c r="M49" i="11" s="1"/>
  <c r="N20" i="11"/>
  <c r="N53" i="11" s="1"/>
  <c r="N24" i="11"/>
  <c r="N57" i="11" s="1"/>
  <c r="P20" i="11"/>
  <c r="P53" i="11" s="1"/>
  <c r="P24" i="11"/>
  <c r="P57" i="11" s="1"/>
  <c r="Q24" i="11"/>
  <c r="Q57" i="11" s="1"/>
  <c r="R20" i="11"/>
  <c r="R53" i="11" s="1"/>
  <c r="R24" i="11"/>
  <c r="R57" i="11" s="1"/>
  <c r="T5" i="11"/>
  <c r="T6" i="11"/>
  <c r="T39" i="11" s="1"/>
  <c r="T7" i="11"/>
  <c r="T40" i="11" s="1"/>
  <c r="T8" i="11"/>
  <c r="T41" i="11" s="1"/>
  <c r="T9" i="11"/>
  <c r="T42" i="11" s="1"/>
  <c r="T10" i="11"/>
  <c r="T43" i="11" s="1"/>
  <c r="T11" i="11"/>
  <c r="T44" i="11" s="1"/>
  <c r="T12" i="11"/>
  <c r="T45" i="11" s="1"/>
  <c r="T13" i="11"/>
  <c r="T46" i="11" s="1"/>
  <c r="T14" i="11"/>
  <c r="T47" i="11" s="1"/>
  <c r="T15" i="11"/>
  <c r="T48" i="11" s="1"/>
  <c r="T16" i="11"/>
  <c r="T49" i="11" s="1"/>
  <c r="T17" i="11"/>
  <c r="T50" i="11" s="1"/>
  <c r="T18" i="11"/>
  <c r="T51" i="11" s="1"/>
  <c r="T19" i="11"/>
  <c r="T52" i="11" s="1"/>
  <c r="T20" i="11"/>
  <c r="T53" i="11" s="1"/>
  <c r="T21" i="11"/>
  <c r="T54" i="11" s="1"/>
  <c r="T22" i="11"/>
  <c r="T55" i="11" s="1"/>
  <c r="T24" i="11"/>
  <c r="T25" i="11"/>
  <c r="T58" i="11" s="1"/>
  <c r="T26" i="11"/>
  <c r="T59" i="11" s="1"/>
  <c r="U5" i="11"/>
  <c r="U38" i="11" s="1"/>
  <c r="U6" i="11"/>
  <c r="U39" i="11" s="1"/>
  <c r="U7" i="11"/>
  <c r="U40" i="11" s="1"/>
  <c r="U8" i="11"/>
  <c r="U41" i="11" s="1"/>
  <c r="U9" i="11"/>
  <c r="U10" i="11"/>
  <c r="U43" i="11" s="1"/>
  <c r="U11" i="11"/>
  <c r="U44" i="11" s="1"/>
  <c r="U12" i="11"/>
  <c r="U45" i="11" s="1"/>
  <c r="U13" i="11"/>
  <c r="U46" i="11" s="1"/>
  <c r="U14" i="11"/>
  <c r="U47" i="11" s="1"/>
  <c r="U15" i="11"/>
  <c r="U48" i="11" s="1"/>
  <c r="U16" i="11"/>
  <c r="U49" i="11" s="1"/>
  <c r="U17" i="11"/>
  <c r="U18" i="11"/>
  <c r="U51" i="11" s="1"/>
  <c r="U19" i="11"/>
  <c r="U52" i="11" s="1"/>
  <c r="U20" i="11"/>
  <c r="U53" i="11" s="1"/>
  <c r="U21" i="11"/>
  <c r="U22" i="11"/>
  <c r="U55" i="11" s="1"/>
  <c r="U24" i="11"/>
  <c r="U25" i="11"/>
  <c r="U58" i="11" s="1"/>
  <c r="U26" i="11"/>
  <c r="U59" i="11" s="1"/>
  <c r="V5" i="11"/>
  <c r="V38" i="11" s="1"/>
  <c r="V6" i="11"/>
  <c r="V39" i="11" s="1"/>
  <c r="V7" i="11"/>
  <c r="V40" i="11" s="1"/>
  <c r="V8" i="11"/>
  <c r="V41" i="11" s="1"/>
  <c r="V9" i="11"/>
  <c r="V42" i="11" s="1"/>
  <c r="V10" i="11"/>
  <c r="V43" i="11" s="1"/>
  <c r="V11" i="11"/>
  <c r="V44" i="11" s="1"/>
  <c r="V12" i="11"/>
  <c r="V45" i="11" s="1"/>
  <c r="V13" i="11"/>
  <c r="V46" i="11" s="1"/>
  <c r="V14" i="11"/>
  <c r="V47" i="11" s="1"/>
  <c r="V15" i="11"/>
  <c r="V48" i="11" s="1"/>
  <c r="V16" i="11"/>
  <c r="V49" i="11" s="1"/>
  <c r="V17" i="11"/>
  <c r="V50" i="11" s="1"/>
  <c r="V18" i="11"/>
  <c r="V51" i="11" s="1"/>
  <c r="V19" i="11"/>
  <c r="V20" i="11"/>
  <c r="V53" i="11" s="1"/>
  <c r="V21" i="11"/>
  <c r="V22" i="11"/>
  <c r="V55" i="11" s="1"/>
  <c r="V24" i="11"/>
  <c r="V25" i="11"/>
  <c r="V58" i="11" s="1"/>
  <c r="V26" i="11"/>
  <c r="V59" i="11" s="1"/>
  <c r="W5" i="11"/>
  <c r="W38" i="11" s="1"/>
  <c r="W6" i="11"/>
  <c r="W39" i="11" s="1"/>
  <c r="W7" i="11"/>
  <c r="W40" i="11" s="1"/>
  <c r="W8" i="11"/>
  <c r="W41" i="11" s="1"/>
  <c r="W9" i="11"/>
  <c r="W42" i="11" s="1"/>
  <c r="W10" i="11"/>
  <c r="W43" i="11" s="1"/>
  <c r="W11" i="11"/>
  <c r="W44" i="11" s="1"/>
  <c r="W12" i="11"/>
  <c r="W45" i="11" s="1"/>
  <c r="W13" i="11"/>
  <c r="W46" i="11" s="1"/>
  <c r="W14" i="11"/>
  <c r="W47" i="11" s="1"/>
  <c r="W15" i="11"/>
  <c r="W16" i="11"/>
  <c r="W49" i="11" s="1"/>
  <c r="W17" i="11"/>
  <c r="W50" i="11" s="1"/>
  <c r="W18" i="11"/>
  <c r="W51" i="11" s="1"/>
  <c r="W19" i="11"/>
  <c r="W52" i="11" s="1"/>
  <c r="W20" i="11"/>
  <c r="W53" i="11" s="1"/>
  <c r="W21" i="11"/>
  <c r="W22" i="11"/>
  <c r="W24" i="11"/>
  <c r="W25" i="11"/>
  <c r="W58" i="11" s="1"/>
  <c r="W26" i="11"/>
  <c r="W59" i="11" s="1"/>
  <c r="X5" i="11"/>
  <c r="X38" i="11" s="1"/>
  <c r="X6" i="11"/>
  <c r="X39" i="11" s="1"/>
  <c r="X7" i="11"/>
  <c r="X40" i="11" s="1"/>
  <c r="X8" i="11"/>
  <c r="X41" i="11" s="1"/>
  <c r="X9" i="11"/>
  <c r="X42" i="11" s="1"/>
  <c r="X10" i="11"/>
  <c r="X43" i="11" s="1"/>
  <c r="X11" i="11"/>
  <c r="X44" i="11" s="1"/>
  <c r="X12" i="11"/>
  <c r="X45" i="11" s="1"/>
  <c r="X13" i="11"/>
  <c r="X46" i="11" s="1"/>
  <c r="X14" i="11"/>
  <c r="X47" i="11" s="1"/>
  <c r="X15" i="11"/>
  <c r="X48" i="11" s="1"/>
  <c r="X16" i="11"/>
  <c r="X49" i="11" s="1"/>
  <c r="X17" i="11"/>
  <c r="X50" i="11" s="1"/>
  <c r="X18" i="11"/>
  <c r="X51" i="11" s="1"/>
  <c r="X19" i="11"/>
  <c r="X52" i="11" s="1"/>
  <c r="X20" i="11"/>
  <c r="X53" i="11" s="1"/>
  <c r="X21" i="11"/>
  <c r="X22" i="11"/>
  <c r="X55" i="11" s="1"/>
  <c r="X24" i="11"/>
  <c r="X25" i="11"/>
  <c r="X58" i="11" s="1"/>
  <c r="X26" i="11"/>
  <c r="Y5" i="11"/>
  <c r="Y38" i="11" s="1"/>
  <c r="Y6" i="11"/>
  <c r="Y39" i="11" s="1"/>
  <c r="Y7" i="11"/>
  <c r="Y40" i="11" s="1"/>
  <c r="Y8" i="11"/>
  <c r="Y41" i="11" s="1"/>
  <c r="Y9" i="11"/>
  <c r="Y42" i="11" s="1"/>
  <c r="Y10" i="11"/>
  <c r="Y43" i="11" s="1"/>
  <c r="Y11" i="11"/>
  <c r="Y44" i="11" s="1"/>
  <c r="Y12" i="11"/>
  <c r="Y45" i="11" s="1"/>
  <c r="Y13" i="11"/>
  <c r="Y46" i="11" s="1"/>
  <c r="Y14" i="11"/>
  <c r="Y47" i="11" s="1"/>
  <c r="Y15" i="11"/>
  <c r="Y48" i="11" s="1"/>
  <c r="Y16" i="11"/>
  <c r="Y49" i="11" s="1"/>
  <c r="Y17" i="11"/>
  <c r="Y50" i="11" s="1"/>
  <c r="Y18" i="11"/>
  <c r="Y51" i="11" s="1"/>
  <c r="Y19" i="11"/>
  <c r="Y52" i="11" s="1"/>
  <c r="Y20" i="11"/>
  <c r="Y53" i="11" s="1"/>
  <c r="Y21" i="11"/>
  <c r="Y22" i="11"/>
  <c r="Y55" i="11" s="1"/>
  <c r="Y24" i="11"/>
  <c r="Y25" i="11"/>
  <c r="Y58" i="11" s="1"/>
  <c r="Y26" i="11"/>
  <c r="Y59" i="11" s="1"/>
  <c r="Z5" i="11"/>
  <c r="Z38" i="11" s="1"/>
  <c r="Z6" i="11"/>
  <c r="Z39" i="11" s="1"/>
  <c r="Z7" i="11"/>
  <c r="Z40" i="11" s="1"/>
  <c r="Z8" i="11"/>
  <c r="Z41" i="11" s="1"/>
  <c r="Z9" i="11"/>
  <c r="Z42" i="11" s="1"/>
  <c r="Z10" i="11"/>
  <c r="Z43" i="11" s="1"/>
  <c r="Z11" i="11"/>
  <c r="Z44" i="11" s="1"/>
  <c r="Z12" i="11"/>
  <c r="Z45" i="11" s="1"/>
  <c r="Z13" i="11"/>
  <c r="Z46" i="11" s="1"/>
  <c r="Z14" i="11"/>
  <c r="Z47" i="11" s="1"/>
  <c r="Z15" i="11"/>
  <c r="Z48" i="11" s="1"/>
  <c r="Z16" i="11"/>
  <c r="Z49" i="11" s="1"/>
  <c r="Z17" i="11"/>
  <c r="Z50" i="11" s="1"/>
  <c r="Z18" i="11"/>
  <c r="Z51" i="11" s="1"/>
  <c r="Z19" i="11"/>
  <c r="Z52" i="11" s="1"/>
  <c r="Z20" i="11"/>
  <c r="Z53" i="11" s="1"/>
  <c r="Z21" i="11"/>
  <c r="Z22" i="11"/>
  <c r="Z55" i="11" s="1"/>
  <c r="Z24" i="11"/>
  <c r="Z25" i="11"/>
  <c r="Z58" i="11" s="1"/>
  <c r="Z26" i="11"/>
  <c r="Z59" i="11" s="1"/>
  <c r="AA5" i="11"/>
  <c r="AA38" i="11" s="1"/>
  <c r="AA6" i="11"/>
  <c r="AA39" i="11" s="1"/>
  <c r="AA7" i="11"/>
  <c r="AA40" i="11" s="1"/>
  <c r="AA8" i="11"/>
  <c r="AA41" i="11" s="1"/>
  <c r="AA9" i="11"/>
  <c r="AA42" i="11" s="1"/>
  <c r="AA10" i="11"/>
  <c r="AA43" i="11" s="1"/>
  <c r="AA11" i="11"/>
  <c r="AA44" i="11" s="1"/>
  <c r="AA12" i="11"/>
  <c r="AA45" i="11" s="1"/>
  <c r="AA13" i="11"/>
  <c r="AA46" i="11" s="1"/>
  <c r="AA14" i="11"/>
  <c r="AA47" i="11" s="1"/>
  <c r="AA15" i="11"/>
  <c r="AA48" i="11" s="1"/>
  <c r="AA16" i="11"/>
  <c r="AA49" i="11" s="1"/>
  <c r="AA17" i="11"/>
  <c r="AA50" i="11" s="1"/>
  <c r="AA18" i="11"/>
  <c r="AA51" i="11" s="1"/>
  <c r="AA19" i="11"/>
  <c r="AA52" i="11" s="1"/>
  <c r="AA20" i="11"/>
  <c r="AA53" i="11" s="1"/>
  <c r="AA21" i="11"/>
  <c r="AA22" i="11"/>
  <c r="AA55" i="11" s="1"/>
  <c r="AA24" i="11"/>
  <c r="AA25" i="11"/>
  <c r="AA58" i="11" s="1"/>
  <c r="AA26" i="11"/>
  <c r="AA59" i="11" s="1"/>
  <c r="AB5" i="11"/>
  <c r="AB38" i="11" s="1"/>
  <c r="AB6" i="11"/>
  <c r="AB39" i="11" s="1"/>
  <c r="AB7" i="11"/>
  <c r="AB40" i="11" s="1"/>
  <c r="AB8" i="11"/>
  <c r="AB41" i="11" s="1"/>
  <c r="AB9" i="11"/>
  <c r="AB42" i="11" s="1"/>
  <c r="AB10" i="11"/>
  <c r="AB43" i="11" s="1"/>
  <c r="AB11" i="11"/>
  <c r="AB44" i="11" s="1"/>
  <c r="AB12" i="11"/>
  <c r="AB45" i="11" s="1"/>
  <c r="AB13" i="11"/>
  <c r="AB46" i="11" s="1"/>
  <c r="AB14" i="11"/>
  <c r="AB47" i="11" s="1"/>
  <c r="AB15" i="11"/>
  <c r="AB48" i="11" s="1"/>
  <c r="AB17" i="11"/>
  <c r="AB50" i="11" s="1"/>
  <c r="AB18" i="11"/>
  <c r="AB51" i="11" s="1"/>
  <c r="AB19" i="11"/>
  <c r="AB52" i="11" s="1"/>
  <c r="AB20" i="11"/>
  <c r="AB53" i="11" s="1"/>
  <c r="AB21" i="11"/>
  <c r="AB22" i="11"/>
  <c r="AB55" i="11" s="1"/>
  <c r="AB24" i="11"/>
  <c r="AB25" i="11"/>
  <c r="AB58" i="11" s="1"/>
  <c r="AB26" i="11"/>
  <c r="AB59" i="11" s="1"/>
  <c r="AC5" i="11"/>
  <c r="AC38" i="11" s="1"/>
  <c r="AC6" i="11"/>
  <c r="AC39" i="11" s="1"/>
  <c r="AC7" i="11"/>
  <c r="AC40" i="11" s="1"/>
  <c r="AC8" i="11"/>
  <c r="AC41" i="11" s="1"/>
  <c r="AC9" i="11"/>
  <c r="AC42" i="11" s="1"/>
  <c r="AC10" i="11"/>
  <c r="AC43" i="11" s="1"/>
  <c r="AC11" i="11"/>
  <c r="AC44" i="11" s="1"/>
  <c r="AC12" i="11"/>
  <c r="AC45" i="11" s="1"/>
  <c r="AC13" i="11"/>
  <c r="AC46" i="11" s="1"/>
  <c r="AC14" i="11"/>
  <c r="AC47" i="11" s="1"/>
  <c r="AC15" i="11"/>
  <c r="AC48" i="11" s="1"/>
  <c r="AC16" i="11"/>
  <c r="AC49" i="11" s="1"/>
  <c r="AC17" i="11"/>
  <c r="AC50" i="11" s="1"/>
  <c r="AC18" i="11"/>
  <c r="AC51" i="11" s="1"/>
  <c r="AC19" i="11"/>
  <c r="AC52" i="11" s="1"/>
  <c r="AC20" i="11"/>
  <c r="AC53" i="11" s="1"/>
  <c r="AC21" i="11"/>
  <c r="AC22" i="11"/>
  <c r="AC55" i="11" s="1"/>
  <c r="AC24" i="11"/>
  <c r="AC25" i="11"/>
  <c r="AC58" i="11" s="1"/>
  <c r="AC26" i="11"/>
  <c r="AC59" i="11" s="1"/>
  <c r="AD5" i="11"/>
  <c r="AD38" i="11" s="1"/>
  <c r="AD6" i="11"/>
  <c r="AD39" i="11" s="1"/>
  <c r="AD7" i="11"/>
  <c r="AD40" i="11" s="1"/>
  <c r="AD8" i="11"/>
  <c r="AD41" i="11" s="1"/>
  <c r="AD9" i="11"/>
  <c r="AD42" i="11" s="1"/>
  <c r="AD10" i="11"/>
  <c r="AD43" i="11" s="1"/>
  <c r="AD11" i="11"/>
  <c r="AD44" i="11" s="1"/>
  <c r="AD12" i="11"/>
  <c r="AD45" i="11" s="1"/>
  <c r="AD13" i="11"/>
  <c r="AD46" i="11" s="1"/>
  <c r="AD14" i="11"/>
  <c r="AD47" i="11" s="1"/>
  <c r="AD15" i="11"/>
  <c r="AD48" i="11" s="1"/>
  <c r="AD17" i="11"/>
  <c r="AD50" i="11" s="1"/>
  <c r="AD18" i="11"/>
  <c r="AD51" i="11" s="1"/>
  <c r="AD19" i="11"/>
  <c r="AD52" i="11" s="1"/>
  <c r="AD20" i="11"/>
  <c r="AD53" i="11" s="1"/>
  <c r="AD21" i="11"/>
  <c r="AD22" i="11"/>
  <c r="AD55" i="11" s="1"/>
  <c r="AD24" i="11"/>
  <c r="AD25" i="11"/>
  <c r="AD58" i="11" s="1"/>
  <c r="AD26" i="11"/>
  <c r="AD59" i="11" s="1"/>
  <c r="AE5" i="11"/>
  <c r="AE38" i="11" s="1"/>
  <c r="AE6" i="11"/>
  <c r="AE39" i="11" s="1"/>
  <c r="AE7" i="11"/>
  <c r="AE40" i="11" s="1"/>
  <c r="AE8" i="11"/>
  <c r="AE41" i="11" s="1"/>
  <c r="AE9" i="11"/>
  <c r="AE42" i="11" s="1"/>
  <c r="AE10" i="11"/>
  <c r="AE43" i="11" s="1"/>
  <c r="AE11" i="11"/>
  <c r="AE44" i="11" s="1"/>
  <c r="AE12" i="11"/>
  <c r="AE45" i="11" s="1"/>
  <c r="AE13" i="11"/>
  <c r="AE46" i="11" s="1"/>
  <c r="AE14" i="11"/>
  <c r="AE47" i="11" s="1"/>
  <c r="AE15" i="11"/>
  <c r="AE48" i="11" s="1"/>
  <c r="AE16" i="11"/>
  <c r="AE49" i="11" s="1"/>
  <c r="AE17" i="11"/>
  <c r="AE50" i="11" s="1"/>
  <c r="AE18" i="11"/>
  <c r="AE51" i="11" s="1"/>
  <c r="AE19" i="11"/>
  <c r="AE52" i="11" s="1"/>
  <c r="AE20" i="11"/>
  <c r="AE53" i="11" s="1"/>
  <c r="AE21" i="11"/>
  <c r="AE22" i="11"/>
  <c r="AE55" i="11" s="1"/>
  <c r="AE24" i="11"/>
  <c r="AE25" i="11"/>
  <c r="AE58" i="11" s="1"/>
  <c r="AE26" i="11"/>
  <c r="AE59" i="11" s="1"/>
  <c r="AF5" i="11"/>
  <c r="AF38" i="11" s="1"/>
  <c r="AF6" i="11"/>
  <c r="AF39" i="11" s="1"/>
  <c r="AF7" i="11"/>
  <c r="AF40" i="11" s="1"/>
  <c r="AF8" i="11"/>
  <c r="AF41" i="11" s="1"/>
  <c r="AF9" i="11"/>
  <c r="AF42" i="11" s="1"/>
  <c r="AF10" i="11"/>
  <c r="AF43" i="11" s="1"/>
  <c r="AF11" i="11"/>
  <c r="AF44" i="11" s="1"/>
  <c r="AF12" i="11"/>
  <c r="AF45" i="11" s="1"/>
  <c r="AF13" i="11"/>
  <c r="AF46" i="11" s="1"/>
  <c r="AF14" i="11"/>
  <c r="AF47" i="11" s="1"/>
  <c r="AF15" i="11"/>
  <c r="AF48" i="11" s="1"/>
  <c r="AF16" i="11"/>
  <c r="AF49" i="11" s="1"/>
  <c r="AF17" i="11"/>
  <c r="AF50" i="11" s="1"/>
  <c r="AF18" i="11"/>
  <c r="AF51" i="11" s="1"/>
  <c r="AF19" i="11"/>
  <c r="AF52" i="11" s="1"/>
  <c r="AF20" i="11"/>
  <c r="AF53" i="11" s="1"/>
  <c r="AF21" i="11"/>
  <c r="AF22" i="11"/>
  <c r="AF55" i="11" s="1"/>
  <c r="AF24" i="11"/>
  <c r="AF25" i="11"/>
  <c r="AF58" i="11" s="1"/>
  <c r="AF26" i="11"/>
  <c r="AF59" i="11" s="1"/>
  <c r="AG5" i="11"/>
  <c r="AG38" i="11" s="1"/>
  <c r="AG6" i="11"/>
  <c r="AG39" i="11" s="1"/>
  <c r="AG7" i="11"/>
  <c r="AG40" i="11" s="1"/>
  <c r="AG8" i="11"/>
  <c r="AG41" i="11" s="1"/>
  <c r="AG9" i="11"/>
  <c r="AG42" i="11" s="1"/>
  <c r="AG10" i="11"/>
  <c r="AG43" i="11" s="1"/>
  <c r="AG11" i="11"/>
  <c r="AG44" i="11" s="1"/>
  <c r="AG12" i="11"/>
  <c r="AG45" i="11" s="1"/>
  <c r="AG13" i="11"/>
  <c r="AG46" i="11" s="1"/>
  <c r="AG14" i="11"/>
  <c r="AG47" i="11" s="1"/>
  <c r="AG15" i="11"/>
  <c r="AG48" i="11" s="1"/>
  <c r="AG16" i="11"/>
  <c r="AG49" i="11" s="1"/>
  <c r="AG17" i="11"/>
  <c r="AG50" i="11" s="1"/>
  <c r="AG18" i="11"/>
  <c r="AG51" i="11" s="1"/>
  <c r="AG19" i="11"/>
  <c r="AG52" i="11" s="1"/>
  <c r="AG20" i="11"/>
  <c r="AG53" i="11" s="1"/>
  <c r="AG21" i="11"/>
  <c r="AG22" i="11"/>
  <c r="AG55" i="11" s="1"/>
  <c r="AG24" i="11"/>
  <c r="AG25" i="11"/>
  <c r="AG58" i="11" s="1"/>
  <c r="AG26" i="11"/>
  <c r="AG59" i="11" s="1"/>
  <c r="AH5" i="11"/>
  <c r="AH38" i="11" s="1"/>
  <c r="AH6" i="11"/>
  <c r="AH39" i="11" s="1"/>
  <c r="AH7" i="11"/>
  <c r="AH40" i="11" s="1"/>
  <c r="AH8" i="11"/>
  <c r="AH41" i="11" s="1"/>
  <c r="AH9" i="11"/>
  <c r="AH42" i="11" s="1"/>
  <c r="AH10" i="11"/>
  <c r="AH43" i="11" s="1"/>
  <c r="AH11" i="11"/>
  <c r="AH44" i="11" s="1"/>
  <c r="AH12" i="11"/>
  <c r="AH45" i="11" s="1"/>
  <c r="AH13" i="11"/>
  <c r="AH46" i="11" s="1"/>
  <c r="AH14" i="11"/>
  <c r="AH47" i="11" s="1"/>
  <c r="AH15" i="11"/>
  <c r="AH48" i="11" s="1"/>
  <c r="AH16" i="11"/>
  <c r="AH49" i="11" s="1"/>
  <c r="AH17" i="11"/>
  <c r="AH50" i="11" s="1"/>
  <c r="AH18" i="11"/>
  <c r="AH51" i="11" s="1"/>
  <c r="AH19" i="11"/>
  <c r="AH52" i="11" s="1"/>
  <c r="AH20" i="11"/>
  <c r="AH53" i="11" s="1"/>
  <c r="AH21" i="11"/>
  <c r="AH22" i="11"/>
  <c r="AH55" i="11" s="1"/>
  <c r="AH24" i="11"/>
  <c r="AH25" i="11"/>
  <c r="AH58" i="11" s="1"/>
  <c r="AH26" i="11"/>
  <c r="AH59" i="11" s="1"/>
  <c r="AI5" i="11"/>
  <c r="AI38" i="11" s="1"/>
  <c r="AI6" i="11"/>
  <c r="AI39" i="11" s="1"/>
  <c r="AI7" i="11"/>
  <c r="AI40" i="11" s="1"/>
  <c r="AI8" i="11"/>
  <c r="AI41" i="11" s="1"/>
  <c r="AI9" i="11"/>
  <c r="AI42" i="11" s="1"/>
  <c r="AI10" i="11"/>
  <c r="AI43" i="11" s="1"/>
  <c r="AI11" i="11"/>
  <c r="AI44" i="11" s="1"/>
  <c r="AI12" i="11"/>
  <c r="AI45" i="11" s="1"/>
  <c r="AI13" i="11"/>
  <c r="AI46" i="11" s="1"/>
  <c r="AI14" i="11"/>
  <c r="AI47" i="11" s="1"/>
  <c r="AI15" i="11"/>
  <c r="AI48" i="11" s="1"/>
  <c r="AI17" i="11"/>
  <c r="AI50" i="11" s="1"/>
  <c r="AI18" i="11"/>
  <c r="AI51" i="11" s="1"/>
  <c r="AI19" i="11"/>
  <c r="AI52" i="11" s="1"/>
  <c r="AI20" i="11"/>
  <c r="AI53" i="11" s="1"/>
  <c r="AI21" i="11"/>
  <c r="AI22" i="11"/>
  <c r="AI55" i="11" s="1"/>
  <c r="AI24" i="11"/>
  <c r="AI25" i="11"/>
  <c r="AI58" i="11" s="1"/>
  <c r="AI26" i="11"/>
  <c r="AI59" i="11" s="1"/>
  <c r="AJ5" i="11"/>
  <c r="AJ38" i="11" s="1"/>
  <c r="AJ6" i="11"/>
  <c r="AJ39" i="11" s="1"/>
  <c r="AJ7" i="11"/>
  <c r="AJ40" i="11" s="1"/>
  <c r="AJ8" i="11"/>
  <c r="AJ41" i="11" s="1"/>
  <c r="AJ9" i="11"/>
  <c r="AJ42" i="11" s="1"/>
  <c r="AJ10" i="11"/>
  <c r="AJ43" i="11" s="1"/>
  <c r="AJ11" i="11"/>
  <c r="AJ44" i="11" s="1"/>
  <c r="AJ12" i="11"/>
  <c r="AJ45" i="11" s="1"/>
  <c r="AJ13" i="11"/>
  <c r="AJ46" i="11" s="1"/>
  <c r="AJ14" i="11"/>
  <c r="AJ47" i="11" s="1"/>
  <c r="AJ15" i="11"/>
  <c r="AJ48" i="11" s="1"/>
  <c r="AJ16" i="11"/>
  <c r="AJ49" i="11" s="1"/>
  <c r="AJ17" i="11"/>
  <c r="AJ50" i="11" s="1"/>
  <c r="AJ18" i="11"/>
  <c r="AJ51" i="11" s="1"/>
  <c r="AJ19" i="11"/>
  <c r="AJ52" i="11" s="1"/>
  <c r="AJ20" i="11"/>
  <c r="AJ53" i="11" s="1"/>
  <c r="AJ21" i="11"/>
  <c r="AJ22" i="11"/>
  <c r="AJ55" i="11" s="1"/>
  <c r="AJ24" i="11"/>
  <c r="AJ25" i="11"/>
  <c r="AJ58" i="11" s="1"/>
  <c r="AJ26" i="11"/>
  <c r="AJ59" i="11" s="1"/>
  <c r="AK5" i="11"/>
  <c r="AK38" i="11" s="1"/>
  <c r="AK6" i="11"/>
  <c r="AK39" i="11" s="1"/>
  <c r="AK7" i="11"/>
  <c r="AK40" i="11" s="1"/>
  <c r="AK8" i="11"/>
  <c r="AK41" i="11" s="1"/>
  <c r="AK9" i="11"/>
  <c r="AK42" i="11" s="1"/>
  <c r="AK10" i="11"/>
  <c r="AK43" i="11" s="1"/>
  <c r="AK11" i="11"/>
  <c r="AK44" i="11" s="1"/>
  <c r="AK12" i="11"/>
  <c r="AK45" i="11" s="1"/>
  <c r="AK13" i="11"/>
  <c r="AK46" i="11" s="1"/>
  <c r="AK14" i="11"/>
  <c r="AK47" i="11" s="1"/>
  <c r="AK15" i="11"/>
  <c r="AK48" i="11" s="1"/>
  <c r="AK16" i="11"/>
  <c r="AK49" i="11" s="1"/>
  <c r="AK17" i="11"/>
  <c r="AK50" i="11" s="1"/>
  <c r="AK18" i="11"/>
  <c r="AK51" i="11" s="1"/>
  <c r="AK19" i="11"/>
  <c r="AK52" i="11" s="1"/>
  <c r="AK20" i="11"/>
  <c r="AK53" i="11" s="1"/>
  <c r="AK21" i="11"/>
  <c r="AK22" i="11"/>
  <c r="AK55" i="11" s="1"/>
  <c r="AK24" i="11"/>
  <c r="AK25" i="11"/>
  <c r="AK58" i="11" s="1"/>
  <c r="AK26" i="11"/>
  <c r="AK59" i="11" s="1"/>
  <c r="AL5" i="11"/>
  <c r="AL38" i="11" s="1"/>
  <c r="AL6" i="11"/>
  <c r="AL39" i="11" s="1"/>
  <c r="AL7" i="11"/>
  <c r="AL40" i="11" s="1"/>
  <c r="AL8" i="11"/>
  <c r="AL41" i="11" s="1"/>
  <c r="AL9" i="11"/>
  <c r="AL42" i="11" s="1"/>
  <c r="AL10" i="11"/>
  <c r="AL43" i="11" s="1"/>
  <c r="AL11" i="11"/>
  <c r="AL44" i="11" s="1"/>
  <c r="AL12" i="11"/>
  <c r="AL45" i="11" s="1"/>
  <c r="AL13" i="11"/>
  <c r="AL46" i="11" s="1"/>
  <c r="AL14" i="11"/>
  <c r="AL47" i="11" s="1"/>
  <c r="AL15" i="11"/>
  <c r="AL48" i="11" s="1"/>
  <c r="AL17" i="11"/>
  <c r="AL50" i="11" s="1"/>
  <c r="AL18" i="11"/>
  <c r="AL51" i="11" s="1"/>
  <c r="AL19" i="11"/>
  <c r="AL52" i="11" s="1"/>
  <c r="AL20" i="11"/>
  <c r="AL53" i="11" s="1"/>
  <c r="AL21" i="11"/>
  <c r="AL22" i="11"/>
  <c r="AL55" i="11" s="1"/>
  <c r="AL24" i="11"/>
  <c r="AL25" i="11"/>
  <c r="AL58" i="11" s="1"/>
  <c r="AL26" i="11"/>
  <c r="AL59" i="11" s="1"/>
  <c r="AM5" i="11"/>
  <c r="AM38" i="11" s="1"/>
  <c r="AM6" i="11"/>
  <c r="AM39" i="11" s="1"/>
  <c r="AM7" i="11"/>
  <c r="AM40" i="11" s="1"/>
  <c r="AM8" i="11"/>
  <c r="AM41" i="11" s="1"/>
  <c r="AM9" i="11"/>
  <c r="AM42" i="11" s="1"/>
  <c r="AM10" i="11"/>
  <c r="AM43" i="11" s="1"/>
  <c r="AM11" i="11"/>
  <c r="AM44" i="11" s="1"/>
  <c r="AM12" i="11"/>
  <c r="AM45" i="11" s="1"/>
  <c r="AM13" i="11"/>
  <c r="AM46" i="11" s="1"/>
  <c r="AM14" i="11"/>
  <c r="AM47" i="11" s="1"/>
  <c r="AM15" i="11"/>
  <c r="AM48" i="11" s="1"/>
  <c r="AM16" i="11"/>
  <c r="AM49" i="11" s="1"/>
  <c r="AM17" i="11"/>
  <c r="AM50" i="11" s="1"/>
  <c r="AM18" i="11"/>
  <c r="AM51" i="11" s="1"/>
  <c r="AM19" i="11"/>
  <c r="AM52" i="11" s="1"/>
  <c r="AM20" i="11"/>
  <c r="AM53" i="11" s="1"/>
  <c r="AM21" i="11"/>
  <c r="AM22" i="11"/>
  <c r="AM55" i="11" s="1"/>
  <c r="AM24" i="11"/>
  <c r="AM25" i="11"/>
  <c r="AM58" i="11" s="1"/>
  <c r="AM26" i="11"/>
  <c r="AM59" i="11" s="1"/>
  <c r="AN5" i="11"/>
  <c r="AN38" i="11" s="1"/>
  <c r="AN6" i="11"/>
  <c r="AN39" i="11" s="1"/>
  <c r="AN7" i="11"/>
  <c r="AN40" i="11" s="1"/>
  <c r="AN8" i="11"/>
  <c r="AN41" i="11" s="1"/>
  <c r="AN9" i="11"/>
  <c r="AN42" i="11" s="1"/>
  <c r="AN10" i="11"/>
  <c r="AN43" i="11" s="1"/>
  <c r="AN11" i="11"/>
  <c r="AN44" i="11" s="1"/>
  <c r="AN12" i="11"/>
  <c r="AN45" i="11" s="1"/>
  <c r="AN13" i="11"/>
  <c r="AN46" i="11" s="1"/>
  <c r="AN14" i="11"/>
  <c r="AN47" i="11" s="1"/>
  <c r="AN15" i="11"/>
  <c r="AN48" i="11" s="1"/>
  <c r="AN16" i="11"/>
  <c r="AN49" i="11" s="1"/>
  <c r="AN17" i="11"/>
  <c r="AN50" i="11" s="1"/>
  <c r="AN18" i="11"/>
  <c r="AN51" i="11" s="1"/>
  <c r="AN19" i="11"/>
  <c r="AN52" i="11" s="1"/>
  <c r="AN20" i="11"/>
  <c r="AN53" i="11" s="1"/>
  <c r="AN21" i="11"/>
  <c r="AN22" i="11"/>
  <c r="AN55" i="11" s="1"/>
  <c r="AN24" i="11"/>
  <c r="AN25" i="11"/>
  <c r="AN58" i="11" s="1"/>
  <c r="AN26" i="11"/>
  <c r="AN59" i="11" s="1"/>
  <c r="AO5" i="11"/>
  <c r="AO38" i="11" s="1"/>
  <c r="AO6" i="11"/>
  <c r="AO39" i="11" s="1"/>
  <c r="AO7" i="11"/>
  <c r="AO40" i="11" s="1"/>
  <c r="AO8" i="11"/>
  <c r="AO41" i="11" s="1"/>
  <c r="AO9" i="11"/>
  <c r="AO42" i="11" s="1"/>
  <c r="AO10" i="11"/>
  <c r="AO43" i="11" s="1"/>
  <c r="AO11" i="11"/>
  <c r="AO44" i="11" s="1"/>
  <c r="AO12" i="11"/>
  <c r="AO45" i="11" s="1"/>
  <c r="AO13" i="11"/>
  <c r="AO46" i="11" s="1"/>
  <c r="AO14" i="11"/>
  <c r="AO47" i="11" s="1"/>
  <c r="AO15" i="11"/>
  <c r="AO48" i="11" s="1"/>
  <c r="AO16" i="11"/>
  <c r="AO49" i="11" s="1"/>
  <c r="AO17" i="11"/>
  <c r="AO50" i="11" s="1"/>
  <c r="AO18" i="11"/>
  <c r="AO51" i="11" s="1"/>
  <c r="AO19" i="11"/>
  <c r="AO52" i="11" s="1"/>
  <c r="AO20" i="11"/>
  <c r="AO53" i="11" s="1"/>
  <c r="AO21" i="11"/>
  <c r="AO22" i="11"/>
  <c r="AO55" i="11" s="1"/>
  <c r="AO24" i="11"/>
  <c r="AO25" i="11"/>
  <c r="AO58" i="11" s="1"/>
  <c r="AO26" i="11"/>
  <c r="AO59" i="11" s="1"/>
  <c r="AP5" i="11"/>
  <c r="AP38" i="11" s="1"/>
  <c r="AP60" i="11" s="1"/>
  <c r="AP6" i="11"/>
  <c r="AP7" i="11"/>
  <c r="AP8" i="11"/>
  <c r="AP9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4" i="11"/>
  <c r="AP25" i="11"/>
  <c r="AP26" i="11"/>
  <c r="M20" i="11"/>
  <c r="M53" i="11" s="1"/>
  <c r="K20" i="11"/>
  <c r="K53" i="11" s="1"/>
  <c r="S20" i="11"/>
  <c r="S53" i="11" s="1"/>
  <c r="I20" i="11"/>
  <c r="I53" i="11" s="1"/>
  <c r="C20" i="11"/>
  <c r="C53" i="11" s="1"/>
  <c r="G20" i="11"/>
  <c r="G53" i="11" s="1"/>
  <c r="O20" i="11"/>
  <c r="O53" i="11" s="1"/>
  <c r="Q20" i="11"/>
  <c r="Q53" i="11" s="1"/>
  <c r="F20" i="11"/>
  <c r="F53" i="11" s="1"/>
  <c r="E20" i="11"/>
  <c r="E53" i="11" s="1"/>
  <c r="B20" i="11"/>
  <c r="B53" i="11" s="1"/>
  <c r="S24" i="11"/>
  <c r="S57" i="11" s="1"/>
  <c r="O24" i="11"/>
  <c r="O57" i="11" s="1"/>
  <c r="M24" i="11"/>
  <c r="M57" i="11" s="1"/>
  <c r="K24" i="11"/>
  <c r="K57" i="11" s="1"/>
  <c r="I24" i="11"/>
  <c r="I57" i="11" s="1"/>
  <c r="G24" i="11"/>
  <c r="G57" i="11" s="1"/>
  <c r="E24" i="11"/>
  <c r="E57" i="11" s="1"/>
  <c r="C24" i="11"/>
  <c r="C57" i="11" s="1"/>
  <c r="B24" i="11"/>
  <c r="B57" i="11" s="1"/>
  <c r="S16" i="11"/>
  <c r="S49" i="11" s="1"/>
  <c r="R16" i="11"/>
  <c r="R49" i="11" s="1"/>
  <c r="Q16" i="11"/>
  <c r="Q49" i="11" s="1"/>
  <c r="P16" i="11"/>
  <c r="P49" i="11" s="1"/>
  <c r="O16" i="11"/>
  <c r="O49" i="11" s="1"/>
  <c r="N16" i="11"/>
  <c r="N49" i="11" s="1"/>
  <c r="K16" i="11"/>
  <c r="K49" i="11" s="1"/>
  <c r="J16" i="11"/>
  <c r="J49" i="11" s="1"/>
  <c r="I16" i="11"/>
  <c r="I49" i="11" s="1"/>
  <c r="G16" i="11"/>
  <c r="G49" i="11" s="1"/>
  <c r="F16" i="11"/>
  <c r="F49" i="11" s="1"/>
  <c r="E16" i="11"/>
  <c r="E49" i="11" s="1"/>
  <c r="B16" i="11"/>
  <c r="B49" i="11" s="1"/>
  <c r="AP4" i="11"/>
  <c r="AP37" i="11" s="1"/>
  <c r="AO4" i="11"/>
  <c r="AO37" i="11" s="1"/>
  <c r="AN4" i="11"/>
  <c r="AN37" i="11" s="1"/>
  <c r="AM4" i="11"/>
  <c r="AM37" i="11" s="1"/>
  <c r="AL4" i="11"/>
  <c r="AL37" i="11" s="1"/>
  <c r="B4" i="11"/>
  <c r="B37" i="11" s="1"/>
  <c r="L4" i="11"/>
  <c r="L37" i="11" s="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B36" i="11"/>
  <c r="AK4" i="11"/>
  <c r="AK37" i="11" s="1"/>
  <c r="AJ4" i="11"/>
  <c r="AJ37" i="11" s="1"/>
  <c r="AI4" i="11"/>
  <c r="AI37" i="11" s="1"/>
  <c r="AH4" i="11"/>
  <c r="AH37" i="11" s="1"/>
  <c r="AG4" i="11"/>
  <c r="AG37" i="11" s="1"/>
  <c r="AF4" i="11"/>
  <c r="AF37" i="11" s="1"/>
  <c r="AE4" i="11"/>
  <c r="AE37" i="11" s="1"/>
  <c r="AD4" i="11"/>
  <c r="AD37" i="11" s="1"/>
  <c r="AC4" i="11"/>
  <c r="AC37" i="11" s="1"/>
  <c r="AB4" i="11"/>
  <c r="AB37" i="11" s="1"/>
  <c r="AA4" i="11"/>
  <c r="AA37" i="11" s="1"/>
  <c r="Z4" i="11"/>
  <c r="Z37" i="11" s="1"/>
  <c r="Y4" i="11"/>
  <c r="Y37" i="11" s="1"/>
  <c r="X4" i="11"/>
  <c r="X37" i="11" s="1"/>
  <c r="W4" i="11"/>
  <c r="W37" i="11" s="1"/>
  <c r="V4" i="11"/>
  <c r="V37" i="11" s="1"/>
  <c r="U4" i="11"/>
  <c r="U37" i="11" s="1"/>
  <c r="S4" i="11"/>
  <c r="S37" i="11" s="1"/>
  <c r="R4" i="11"/>
  <c r="R37" i="11" s="1"/>
  <c r="Q4" i="11"/>
  <c r="Q37" i="11" s="1"/>
  <c r="P4" i="11"/>
  <c r="P37" i="11" s="1"/>
  <c r="O4" i="11"/>
  <c r="O37" i="11" s="1"/>
  <c r="N4" i="11"/>
  <c r="N37" i="11" s="1"/>
  <c r="M37" i="11"/>
  <c r="K4" i="11"/>
  <c r="K37" i="11" s="1"/>
  <c r="J4" i="11"/>
  <c r="J37" i="11" s="1"/>
  <c r="I4" i="11"/>
  <c r="I37" i="11" s="1"/>
  <c r="H4" i="11"/>
  <c r="H37" i="11" s="1"/>
  <c r="G4" i="11"/>
  <c r="G37" i="11" s="1"/>
  <c r="F4" i="11"/>
  <c r="F37" i="11" s="1"/>
  <c r="E4" i="11"/>
  <c r="E37" i="11" s="1"/>
  <c r="D4" i="11"/>
  <c r="D37" i="11" s="1"/>
  <c r="C4" i="11"/>
  <c r="C37" i="11" s="1"/>
  <c r="O26" i="11"/>
  <c r="O59" i="11" s="1"/>
  <c r="O25" i="11"/>
  <c r="O58" i="11" s="1"/>
  <c r="O22" i="11"/>
  <c r="O55" i="11" s="1"/>
  <c r="O21" i="11"/>
  <c r="O19" i="11"/>
  <c r="O52" i="11" s="1"/>
  <c r="O18" i="11"/>
  <c r="O51" i="11" s="1"/>
  <c r="O17" i="11"/>
  <c r="O50" i="11" s="1"/>
  <c r="O15" i="11"/>
  <c r="O48" i="11" s="1"/>
  <c r="O14" i="11"/>
  <c r="O47" i="11" s="1"/>
  <c r="O13" i="11"/>
  <c r="O46" i="11" s="1"/>
  <c r="O12" i="11"/>
  <c r="O45" i="11" s="1"/>
  <c r="O11" i="11"/>
  <c r="O44" i="11" s="1"/>
  <c r="O10" i="11"/>
  <c r="O43" i="11" s="1"/>
  <c r="O9" i="11"/>
  <c r="O42" i="11" s="1"/>
  <c r="O8" i="11"/>
  <c r="O41" i="11" s="1"/>
  <c r="O7" i="11"/>
  <c r="O40" i="11" s="1"/>
  <c r="O6" i="11"/>
  <c r="O39" i="11" s="1"/>
  <c r="O5" i="11"/>
  <c r="O38" i="11" s="1"/>
  <c r="N26" i="11"/>
  <c r="N59" i="11" s="1"/>
  <c r="N25" i="11"/>
  <c r="N58" i="11" s="1"/>
  <c r="N22" i="11"/>
  <c r="N55" i="11" s="1"/>
  <c r="N21" i="11"/>
  <c r="N19" i="11"/>
  <c r="N52" i="11" s="1"/>
  <c r="N18" i="11"/>
  <c r="N51" i="11" s="1"/>
  <c r="N17" i="11"/>
  <c r="N50" i="11" s="1"/>
  <c r="N15" i="11"/>
  <c r="N48" i="11" s="1"/>
  <c r="N14" i="11"/>
  <c r="N47" i="11" s="1"/>
  <c r="N13" i="11"/>
  <c r="N46" i="11" s="1"/>
  <c r="N12" i="11"/>
  <c r="N45" i="11" s="1"/>
  <c r="N11" i="11"/>
  <c r="N44" i="11" s="1"/>
  <c r="N10" i="11"/>
  <c r="N43" i="11" s="1"/>
  <c r="N9" i="11"/>
  <c r="N42" i="11" s="1"/>
  <c r="N8" i="11"/>
  <c r="N41" i="11" s="1"/>
  <c r="N7" i="11"/>
  <c r="N40" i="11" s="1"/>
  <c r="N6" i="11"/>
  <c r="N39" i="11" s="1"/>
  <c r="N5" i="11"/>
  <c r="N38" i="11" s="1"/>
  <c r="K26" i="11"/>
  <c r="K59" i="11" s="1"/>
  <c r="K25" i="11"/>
  <c r="K58" i="11" s="1"/>
  <c r="K22" i="11"/>
  <c r="K55" i="11" s="1"/>
  <c r="K21" i="11"/>
  <c r="K19" i="11"/>
  <c r="K52" i="11" s="1"/>
  <c r="K18" i="11"/>
  <c r="K51" i="11" s="1"/>
  <c r="K17" i="11"/>
  <c r="K50" i="11" s="1"/>
  <c r="K15" i="11"/>
  <c r="K48" i="11" s="1"/>
  <c r="K14" i="11"/>
  <c r="K47" i="11" s="1"/>
  <c r="K13" i="11"/>
  <c r="K46" i="11" s="1"/>
  <c r="K12" i="11"/>
  <c r="K45" i="11" s="1"/>
  <c r="K11" i="11"/>
  <c r="K44" i="11" s="1"/>
  <c r="K10" i="11"/>
  <c r="K43" i="11" s="1"/>
  <c r="K9" i="11"/>
  <c r="K42" i="11" s="1"/>
  <c r="K8" i="11"/>
  <c r="K41" i="11" s="1"/>
  <c r="K7" i="11"/>
  <c r="K40" i="11" s="1"/>
  <c r="K6" i="11"/>
  <c r="K39" i="11" s="1"/>
  <c r="K5" i="11"/>
  <c r="K38" i="11" s="1"/>
  <c r="J26" i="11"/>
  <c r="J59" i="11" s="1"/>
  <c r="J25" i="11"/>
  <c r="J58" i="11" s="1"/>
  <c r="J22" i="11"/>
  <c r="J55" i="11" s="1"/>
  <c r="J21" i="11"/>
  <c r="J19" i="11"/>
  <c r="J52" i="11" s="1"/>
  <c r="J18" i="11"/>
  <c r="J51" i="11" s="1"/>
  <c r="J17" i="11"/>
  <c r="J50" i="11" s="1"/>
  <c r="J15" i="11"/>
  <c r="J48" i="11" s="1"/>
  <c r="J14" i="11"/>
  <c r="J47" i="11" s="1"/>
  <c r="J13" i="11"/>
  <c r="J46" i="11" s="1"/>
  <c r="J12" i="11"/>
  <c r="J45" i="11" s="1"/>
  <c r="J11" i="11"/>
  <c r="J44" i="11" s="1"/>
  <c r="J10" i="11"/>
  <c r="J43" i="11" s="1"/>
  <c r="J9" i="11"/>
  <c r="J42" i="11" s="1"/>
  <c r="J8" i="11"/>
  <c r="J41" i="11" s="1"/>
  <c r="J7" i="11"/>
  <c r="J40" i="11" s="1"/>
  <c r="J6" i="11"/>
  <c r="J39" i="11" s="1"/>
  <c r="J5" i="11"/>
  <c r="J38" i="11" s="1"/>
  <c r="H26" i="11"/>
  <c r="H59" i="11" s="1"/>
  <c r="H25" i="11"/>
  <c r="H58" i="11" s="1"/>
  <c r="H22" i="11"/>
  <c r="H55" i="11" s="1"/>
  <c r="H21" i="11"/>
  <c r="H19" i="11"/>
  <c r="H52" i="11" s="1"/>
  <c r="H18" i="11"/>
  <c r="H51" i="11" s="1"/>
  <c r="H17" i="11"/>
  <c r="H50" i="11" s="1"/>
  <c r="H15" i="11"/>
  <c r="H48" i="11" s="1"/>
  <c r="H14" i="11"/>
  <c r="H47" i="11" s="1"/>
  <c r="H13" i="11"/>
  <c r="H46" i="11" s="1"/>
  <c r="H12" i="11"/>
  <c r="H45" i="11" s="1"/>
  <c r="H11" i="11"/>
  <c r="H44" i="11" s="1"/>
  <c r="H10" i="11"/>
  <c r="H43" i="11" s="1"/>
  <c r="H9" i="11"/>
  <c r="H42" i="11" s="1"/>
  <c r="H8" i="11"/>
  <c r="H41" i="11" s="1"/>
  <c r="H6" i="11"/>
  <c r="H39" i="11" s="1"/>
  <c r="H5" i="11"/>
  <c r="H38" i="11" s="1"/>
  <c r="F26" i="11"/>
  <c r="F59" i="11" s="1"/>
  <c r="F25" i="11"/>
  <c r="F58" i="11" s="1"/>
  <c r="F22" i="11"/>
  <c r="F55" i="11" s="1"/>
  <c r="F21" i="11"/>
  <c r="F19" i="11"/>
  <c r="F52" i="11" s="1"/>
  <c r="F18" i="11"/>
  <c r="F51" i="11" s="1"/>
  <c r="F17" i="11"/>
  <c r="F50" i="11" s="1"/>
  <c r="F15" i="11"/>
  <c r="F48" i="11" s="1"/>
  <c r="F14" i="11"/>
  <c r="F47" i="11" s="1"/>
  <c r="F13" i="11"/>
  <c r="F46" i="11" s="1"/>
  <c r="F12" i="11"/>
  <c r="F45" i="11" s="1"/>
  <c r="F11" i="11"/>
  <c r="F44" i="11" s="1"/>
  <c r="F10" i="11"/>
  <c r="F43" i="11" s="1"/>
  <c r="F9" i="11"/>
  <c r="F42" i="11" s="1"/>
  <c r="F8" i="11"/>
  <c r="F41" i="11" s="1"/>
  <c r="F7" i="11"/>
  <c r="F40" i="11" s="1"/>
  <c r="F6" i="11"/>
  <c r="F39" i="11" s="1"/>
  <c r="F5" i="11"/>
  <c r="F38" i="11" s="1"/>
  <c r="Q26" i="11"/>
  <c r="Q59" i="11" s="1"/>
  <c r="Q25" i="11"/>
  <c r="Q58" i="11" s="1"/>
  <c r="Q22" i="11"/>
  <c r="Q55" i="11" s="1"/>
  <c r="Q21" i="11"/>
  <c r="Q19" i="11"/>
  <c r="Q52" i="11" s="1"/>
  <c r="Q18" i="11"/>
  <c r="Q51" i="11" s="1"/>
  <c r="Q17" i="11"/>
  <c r="Q50" i="11" s="1"/>
  <c r="Q15" i="11"/>
  <c r="Q48" i="11" s="1"/>
  <c r="Q14" i="11"/>
  <c r="Q47" i="11" s="1"/>
  <c r="Q13" i="11"/>
  <c r="Q46" i="11" s="1"/>
  <c r="Q12" i="11"/>
  <c r="Q45" i="11" s="1"/>
  <c r="Q11" i="11"/>
  <c r="Q44" i="11" s="1"/>
  <c r="Q10" i="11"/>
  <c r="Q43" i="11" s="1"/>
  <c r="Q9" i="11"/>
  <c r="Q42" i="11" s="1"/>
  <c r="Q8" i="11"/>
  <c r="Q41" i="11" s="1"/>
  <c r="Q7" i="11"/>
  <c r="Q40" i="11" s="1"/>
  <c r="Q6" i="11"/>
  <c r="Q39" i="11" s="1"/>
  <c r="Q5" i="11"/>
  <c r="Q38" i="11" s="1"/>
  <c r="P26" i="11"/>
  <c r="P59" i="11" s="1"/>
  <c r="P25" i="11"/>
  <c r="P58" i="11" s="1"/>
  <c r="P22" i="11"/>
  <c r="P55" i="11" s="1"/>
  <c r="P21" i="11"/>
  <c r="P19" i="11"/>
  <c r="P52" i="11" s="1"/>
  <c r="P18" i="11"/>
  <c r="P51" i="11" s="1"/>
  <c r="P17" i="11"/>
  <c r="P50" i="11" s="1"/>
  <c r="P15" i="11"/>
  <c r="P48" i="11" s="1"/>
  <c r="P14" i="11"/>
  <c r="P47" i="11" s="1"/>
  <c r="P13" i="11"/>
  <c r="P46" i="11" s="1"/>
  <c r="P12" i="11"/>
  <c r="P45" i="11" s="1"/>
  <c r="P11" i="11"/>
  <c r="P44" i="11" s="1"/>
  <c r="P10" i="11"/>
  <c r="P43" i="11" s="1"/>
  <c r="P9" i="11"/>
  <c r="P42" i="11" s="1"/>
  <c r="P8" i="11"/>
  <c r="P41" i="11" s="1"/>
  <c r="P7" i="11"/>
  <c r="P40" i="11" s="1"/>
  <c r="P6" i="11"/>
  <c r="P39" i="11" s="1"/>
  <c r="L26" i="11"/>
  <c r="L59" i="11" s="1"/>
  <c r="L25" i="11"/>
  <c r="L58" i="11" s="1"/>
  <c r="L22" i="11"/>
  <c r="L55" i="11" s="1"/>
  <c r="L21" i="11"/>
  <c r="L19" i="11"/>
  <c r="L52" i="11" s="1"/>
  <c r="L18" i="11"/>
  <c r="L51" i="11" s="1"/>
  <c r="L17" i="11"/>
  <c r="L50" i="11" s="1"/>
  <c r="L15" i="11"/>
  <c r="L48" i="11" s="1"/>
  <c r="L14" i="11"/>
  <c r="L47" i="11" s="1"/>
  <c r="L13" i="11"/>
  <c r="L46" i="11" s="1"/>
  <c r="L12" i="11"/>
  <c r="L45" i="11" s="1"/>
  <c r="L11" i="11"/>
  <c r="L44" i="11" s="1"/>
  <c r="L10" i="11"/>
  <c r="L43" i="11" s="1"/>
  <c r="L9" i="11"/>
  <c r="L42" i="11" s="1"/>
  <c r="L8" i="11"/>
  <c r="L41" i="11" s="1"/>
  <c r="L7" i="11"/>
  <c r="L40" i="11" s="1"/>
  <c r="L6" i="11"/>
  <c r="L39" i="11" s="1"/>
  <c r="L5" i="11"/>
  <c r="L38" i="11" s="1"/>
  <c r="E26" i="11"/>
  <c r="E59" i="11" s="1"/>
  <c r="E25" i="11"/>
  <c r="E58" i="11" s="1"/>
  <c r="E22" i="11"/>
  <c r="E55" i="11" s="1"/>
  <c r="E21" i="11"/>
  <c r="E19" i="11"/>
  <c r="E52" i="11" s="1"/>
  <c r="E18" i="11"/>
  <c r="E51" i="11" s="1"/>
  <c r="E17" i="11"/>
  <c r="E50" i="11" s="1"/>
  <c r="E15" i="11"/>
  <c r="E48" i="11" s="1"/>
  <c r="E14" i="11"/>
  <c r="E47" i="11" s="1"/>
  <c r="E13" i="11"/>
  <c r="E46" i="11" s="1"/>
  <c r="E12" i="11"/>
  <c r="E45" i="11" s="1"/>
  <c r="E11" i="11"/>
  <c r="E44" i="11" s="1"/>
  <c r="E10" i="11"/>
  <c r="E43" i="11" s="1"/>
  <c r="E9" i="11"/>
  <c r="E42" i="11" s="1"/>
  <c r="E8" i="11"/>
  <c r="E41" i="11" s="1"/>
  <c r="E7" i="11"/>
  <c r="E40" i="11" s="1"/>
  <c r="E6" i="11"/>
  <c r="E39" i="11" s="1"/>
  <c r="E5" i="11"/>
  <c r="E38" i="11" s="1"/>
  <c r="D26" i="11"/>
  <c r="D59" i="11" s="1"/>
  <c r="D25" i="11"/>
  <c r="D58" i="11" s="1"/>
  <c r="D22" i="11"/>
  <c r="D55" i="11" s="1"/>
  <c r="D21" i="11"/>
  <c r="D19" i="11"/>
  <c r="D52" i="11" s="1"/>
  <c r="D18" i="11"/>
  <c r="D51" i="11" s="1"/>
  <c r="D17" i="11"/>
  <c r="D50" i="11" s="1"/>
  <c r="D15" i="11"/>
  <c r="D48" i="11" s="1"/>
  <c r="D14" i="11"/>
  <c r="D47" i="11" s="1"/>
  <c r="D13" i="11"/>
  <c r="D46" i="11" s="1"/>
  <c r="D12" i="11"/>
  <c r="D45" i="11" s="1"/>
  <c r="D11" i="11"/>
  <c r="D44" i="11" s="1"/>
  <c r="D10" i="11"/>
  <c r="D43" i="11" s="1"/>
  <c r="D9" i="11"/>
  <c r="D42" i="11" s="1"/>
  <c r="D8" i="11"/>
  <c r="D41" i="11" s="1"/>
  <c r="D7" i="11"/>
  <c r="D40" i="11" s="1"/>
  <c r="D6" i="11"/>
  <c r="D39" i="11" s="1"/>
  <c r="D5" i="11"/>
  <c r="D38" i="11" s="1"/>
  <c r="H7" i="11"/>
  <c r="H40" i="11" s="1"/>
  <c r="P5" i="11"/>
  <c r="P38" i="11" s="1"/>
  <c r="I18" i="11"/>
  <c r="I51" i="11" s="1"/>
  <c r="S21" i="11"/>
  <c r="R21" i="11"/>
  <c r="M21" i="11"/>
  <c r="I21" i="11"/>
  <c r="G21" i="11"/>
  <c r="C21" i="11"/>
  <c r="B21" i="11"/>
  <c r="S17" i="11"/>
  <c r="S50" i="11" s="1"/>
  <c r="R17" i="11"/>
  <c r="R50" i="11" s="1"/>
  <c r="M17" i="11"/>
  <c r="M50" i="11" s="1"/>
  <c r="I17" i="11"/>
  <c r="I50" i="11" s="1"/>
  <c r="G17" i="11"/>
  <c r="G50" i="11" s="1"/>
  <c r="C17" i="11"/>
  <c r="C50" i="11" s="1"/>
  <c r="B17" i="11"/>
  <c r="B50" i="11" s="1"/>
  <c r="U50" i="11"/>
  <c r="B19" i="11"/>
  <c r="B52" i="11" s="1"/>
  <c r="C19" i="11"/>
  <c r="C52" i="11" s="1"/>
  <c r="G19" i="11"/>
  <c r="G52" i="11" s="1"/>
  <c r="I19" i="11"/>
  <c r="I52" i="11" s="1"/>
  <c r="M19" i="11"/>
  <c r="M52" i="11" s="1"/>
  <c r="R19" i="11"/>
  <c r="R52" i="11" s="1"/>
  <c r="S19" i="11"/>
  <c r="S52" i="11" s="1"/>
  <c r="V52" i="11"/>
  <c r="B9" i="11"/>
  <c r="B42" i="11" s="1"/>
  <c r="B18" i="11"/>
  <c r="B51" i="11" s="1"/>
  <c r="C13" i="11"/>
  <c r="C46" i="11" s="1"/>
  <c r="G13" i="11"/>
  <c r="G46" i="11" s="1"/>
  <c r="I13" i="11"/>
  <c r="I46" i="11" s="1"/>
  <c r="M13" i="11"/>
  <c r="M46" i="11" s="1"/>
  <c r="R13" i="11"/>
  <c r="R46" i="11" s="1"/>
  <c r="S13" i="11"/>
  <c r="S46" i="11" s="1"/>
  <c r="B13" i="11"/>
  <c r="B46" i="11" s="1"/>
  <c r="G18" i="11"/>
  <c r="G51" i="11" s="1"/>
  <c r="M18" i="11"/>
  <c r="M51" i="11" s="1"/>
  <c r="R18" i="11"/>
  <c r="R51" i="11" s="1"/>
  <c r="S18" i="11"/>
  <c r="S51" i="11" s="1"/>
  <c r="C18" i="11"/>
  <c r="C51" i="11" s="1"/>
  <c r="G14" i="11"/>
  <c r="G47" i="11" s="1"/>
  <c r="I14" i="11"/>
  <c r="I47" i="11" s="1"/>
  <c r="M14" i="11"/>
  <c r="M47" i="11" s="1"/>
  <c r="R14" i="11"/>
  <c r="R47" i="11" s="1"/>
  <c r="S14" i="11"/>
  <c r="S47" i="11" s="1"/>
  <c r="C14" i="11"/>
  <c r="C47" i="11" s="1"/>
  <c r="B14" i="11"/>
  <c r="B47" i="11" s="1"/>
  <c r="B26" i="11"/>
  <c r="B59" i="11" s="1"/>
  <c r="B25" i="11"/>
  <c r="B58" i="11" s="1"/>
  <c r="B22" i="11"/>
  <c r="B55" i="11" s="1"/>
  <c r="C26" i="11"/>
  <c r="C59" i="11" s="1"/>
  <c r="C25" i="11"/>
  <c r="C58" i="11" s="1"/>
  <c r="C22" i="11"/>
  <c r="C55" i="11" s="1"/>
  <c r="C15" i="11"/>
  <c r="C48" i="11" s="1"/>
  <c r="C12" i="11"/>
  <c r="C45" i="11" s="1"/>
  <c r="C11" i="11"/>
  <c r="C44" i="11" s="1"/>
  <c r="C10" i="11"/>
  <c r="C43" i="11" s="1"/>
  <c r="C9" i="11"/>
  <c r="C42" i="11" s="1"/>
  <c r="C8" i="11"/>
  <c r="C41" i="11" s="1"/>
  <c r="C7" i="11"/>
  <c r="C40" i="11" s="1"/>
  <c r="C6" i="11"/>
  <c r="C39" i="11" s="1"/>
  <c r="C5" i="11"/>
  <c r="C38" i="11" s="1"/>
  <c r="R26" i="11"/>
  <c r="R59" i="11" s="1"/>
  <c r="R25" i="11"/>
  <c r="R58" i="11" s="1"/>
  <c r="R22" i="11"/>
  <c r="R55" i="11" s="1"/>
  <c r="R15" i="11"/>
  <c r="R48" i="11" s="1"/>
  <c r="R12" i="11"/>
  <c r="R45" i="11" s="1"/>
  <c r="R11" i="11"/>
  <c r="R44" i="11" s="1"/>
  <c r="R10" i="11"/>
  <c r="R43" i="11" s="1"/>
  <c r="R9" i="11"/>
  <c r="R42" i="11" s="1"/>
  <c r="R8" i="11"/>
  <c r="R41" i="11" s="1"/>
  <c r="R7" i="11"/>
  <c r="R40" i="11" s="1"/>
  <c r="R6" i="11"/>
  <c r="R39" i="11" s="1"/>
  <c r="R5" i="11"/>
  <c r="R38" i="11" s="1"/>
  <c r="U42" i="11"/>
  <c r="W48" i="11"/>
  <c r="W55" i="11"/>
  <c r="X59" i="11"/>
  <c r="S26" i="11"/>
  <c r="S59" i="11" s="1"/>
  <c r="M26" i="11"/>
  <c r="M59" i="11" s="1"/>
  <c r="I26" i="11"/>
  <c r="I59" i="11" s="1"/>
  <c r="G26" i="11"/>
  <c r="G59" i="11" s="1"/>
  <c r="S25" i="11"/>
  <c r="S58" i="11" s="1"/>
  <c r="M25" i="11"/>
  <c r="M58" i="11" s="1"/>
  <c r="I25" i="11"/>
  <c r="I58" i="11" s="1"/>
  <c r="G25" i="11"/>
  <c r="G58" i="11" s="1"/>
  <c r="S22" i="11"/>
  <c r="S55" i="11" s="1"/>
  <c r="M22" i="11"/>
  <c r="M55" i="11" s="1"/>
  <c r="I22" i="11"/>
  <c r="I55" i="11" s="1"/>
  <c r="G22" i="11"/>
  <c r="G55" i="11" s="1"/>
  <c r="S15" i="11"/>
  <c r="S48" i="11" s="1"/>
  <c r="M15" i="11"/>
  <c r="M48" i="11" s="1"/>
  <c r="I15" i="11"/>
  <c r="I48" i="11" s="1"/>
  <c r="G15" i="11"/>
  <c r="G48" i="11" s="1"/>
  <c r="B15" i="11"/>
  <c r="B48" i="11" s="1"/>
  <c r="S12" i="11"/>
  <c r="S45" i="11" s="1"/>
  <c r="M12" i="11"/>
  <c r="M45" i="11" s="1"/>
  <c r="I12" i="11"/>
  <c r="I45" i="11" s="1"/>
  <c r="G12" i="11"/>
  <c r="G45" i="11" s="1"/>
  <c r="B12" i="11"/>
  <c r="B45" i="11" s="1"/>
  <c r="S11" i="11"/>
  <c r="S44" i="11" s="1"/>
  <c r="M11" i="11"/>
  <c r="M44" i="11" s="1"/>
  <c r="I11" i="11"/>
  <c r="I44" i="11" s="1"/>
  <c r="G11" i="11"/>
  <c r="G44" i="11" s="1"/>
  <c r="B11" i="11"/>
  <c r="B44" i="11" s="1"/>
  <c r="S10" i="11"/>
  <c r="S43" i="11" s="1"/>
  <c r="M10" i="11"/>
  <c r="M43" i="11" s="1"/>
  <c r="I10" i="11"/>
  <c r="I43" i="11" s="1"/>
  <c r="G10" i="11"/>
  <c r="G43" i="11" s="1"/>
  <c r="B10" i="11"/>
  <c r="B43" i="11" s="1"/>
  <c r="S9" i="11"/>
  <c r="S42" i="11" s="1"/>
  <c r="M9" i="11"/>
  <c r="M42" i="11" s="1"/>
  <c r="I9" i="11"/>
  <c r="I42" i="11" s="1"/>
  <c r="G9" i="11"/>
  <c r="G42" i="11" s="1"/>
  <c r="S8" i="11"/>
  <c r="S41" i="11" s="1"/>
  <c r="M8" i="11"/>
  <c r="M41" i="11" s="1"/>
  <c r="I8" i="11"/>
  <c r="I41" i="11" s="1"/>
  <c r="G8" i="11"/>
  <c r="G41" i="11" s="1"/>
  <c r="B8" i="11"/>
  <c r="B41" i="11" s="1"/>
  <c r="S7" i="11"/>
  <c r="S40" i="11" s="1"/>
  <c r="M7" i="11"/>
  <c r="M40" i="11" s="1"/>
  <c r="I7" i="11"/>
  <c r="I40" i="11" s="1"/>
  <c r="G7" i="11"/>
  <c r="G40" i="11" s="1"/>
  <c r="B7" i="11"/>
  <c r="B40" i="11" s="1"/>
  <c r="S6" i="11"/>
  <c r="S39" i="11" s="1"/>
  <c r="M6" i="11"/>
  <c r="M39" i="11" s="1"/>
  <c r="I6" i="11"/>
  <c r="G6" i="11"/>
  <c r="G39" i="11" s="1"/>
  <c r="B6" i="11"/>
  <c r="B39" i="11" s="1"/>
  <c r="S5" i="11"/>
  <c r="S38" i="11" s="1"/>
  <c r="M5" i="11"/>
  <c r="M38" i="11" s="1"/>
  <c r="I5" i="11"/>
  <c r="I38" i="11" s="1"/>
  <c r="G5" i="11"/>
  <c r="G38" i="11" s="1"/>
  <c r="B5" i="11"/>
  <c r="B38" i="11" s="1"/>
  <c r="L16" i="11"/>
  <c r="L49" i="11" s="1"/>
  <c r="H16" i="11"/>
  <c r="X57" i="11" l="1"/>
  <c r="U57" i="11"/>
  <c r="AN57" i="11"/>
  <c r="AK57" i="11"/>
  <c r="AJ57" i="11"/>
  <c r="AB57" i="11"/>
  <c r="AL57" i="11"/>
  <c r="AH57" i="11"/>
  <c r="AF57" i="11"/>
  <c r="AD57" i="11"/>
  <c r="Z57" i="11"/>
  <c r="T57" i="11"/>
  <c r="AO57" i="11"/>
  <c r="AM57" i="11"/>
  <c r="AI57" i="11"/>
  <c r="AG57" i="11"/>
  <c r="AE57" i="11"/>
  <c r="AC57" i="11"/>
  <c r="AA57" i="11"/>
  <c r="Y57" i="11"/>
  <c r="W57" i="11"/>
  <c r="AL16" i="11"/>
  <c r="AL49" i="11" s="1"/>
  <c r="AI16" i="11"/>
  <c r="AI49" i="11" s="1"/>
  <c r="AD16" i="11"/>
  <c r="AD49" i="11" s="1"/>
  <c r="AB16" i="11"/>
  <c r="AB49" i="11" s="1"/>
  <c r="T38" i="11"/>
  <c r="AQ20" i="11"/>
  <c r="G54" i="11"/>
  <c r="AQ24" i="11"/>
  <c r="V57" i="11"/>
  <c r="B54" i="11"/>
  <c r="AJ54" i="11"/>
  <c r="AH54" i="11"/>
  <c r="AG54" i="11"/>
  <c r="AE54" i="11"/>
  <c r="AD54" i="11"/>
  <c r="AC54" i="11"/>
  <c r="AB54" i="11"/>
  <c r="AA54" i="11"/>
  <c r="Z54" i="11"/>
  <c r="Y54" i="11"/>
  <c r="X54" i="11"/>
  <c r="W54" i="11"/>
  <c r="V54" i="11"/>
  <c r="U54" i="11"/>
  <c r="C54" i="11"/>
  <c r="I54" i="11"/>
  <c r="M54" i="11"/>
  <c r="R54" i="11"/>
  <c r="S54" i="11"/>
  <c r="AF54" i="11"/>
  <c r="D54" i="11"/>
  <c r="E54" i="11"/>
  <c r="L54" i="11"/>
  <c r="P54" i="11"/>
  <c r="Q54" i="11"/>
  <c r="F54" i="11"/>
  <c r="H54" i="11"/>
  <c r="J54" i="11"/>
  <c r="K54" i="11"/>
  <c r="N54" i="11"/>
  <c r="O54" i="11"/>
  <c r="AK54" i="11"/>
  <c r="AO54" i="11"/>
  <c r="AI54" i="11"/>
  <c r="AN54" i="11"/>
  <c r="AL54" i="11"/>
  <c r="AM54" i="11"/>
  <c r="AQ19" i="11"/>
  <c r="AQ52" i="11"/>
  <c r="AQ12" i="11"/>
  <c r="AQ21" i="11"/>
  <c r="AQ13" i="11"/>
  <c r="AQ46" i="11"/>
  <c r="AQ14" i="11"/>
  <c r="AQ47" i="11"/>
  <c r="AQ51" i="11"/>
  <c r="AQ22" i="11"/>
  <c r="AQ18" i="11"/>
  <c r="AQ17" i="11"/>
  <c r="AQ7" i="11"/>
  <c r="AQ42" i="11"/>
  <c r="AQ9" i="11"/>
  <c r="AQ15" i="11"/>
  <c r="AQ8" i="11"/>
  <c r="AQ45" i="11"/>
  <c r="AQ5" i="11"/>
  <c r="I39" i="11"/>
  <c r="AQ39" i="11" s="1"/>
  <c r="AQ6" i="11"/>
  <c r="AQ43" i="11"/>
  <c r="AQ10" i="11"/>
  <c r="AQ25" i="11"/>
  <c r="AQ11" i="11"/>
  <c r="H49" i="11"/>
  <c r="AQ41" i="11"/>
  <c r="AQ40" i="11"/>
  <c r="AQ44" i="11"/>
  <c r="AQ58" i="11"/>
  <c r="AQ55" i="11"/>
  <c r="AQ59" i="11"/>
  <c r="AQ53" i="11"/>
  <c r="AQ48" i="11"/>
  <c r="AQ26" i="11"/>
  <c r="AQ50" i="11"/>
  <c r="AQ57" i="11" l="1"/>
  <c r="AQ16" i="11"/>
  <c r="AQ38" i="11"/>
  <c r="AQ49" i="11"/>
  <c r="AQ54" i="11"/>
  <c r="B23" i="11" l="1"/>
  <c r="B27" i="11" l="1"/>
  <c r="B56" i="11"/>
  <c r="B60" i="11" l="1"/>
  <c r="K23" i="11"/>
  <c r="K56" i="11" s="1"/>
  <c r="K60" i="11" s="1"/>
  <c r="T23" i="11"/>
  <c r="T27" i="11" s="1"/>
  <c r="Z23" i="11"/>
  <c r="Z56" i="11" s="1"/>
  <c r="Z60" i="11" s="1"/>
  <c r="AD23" i="11"/>
  <c r="AD27" i="11" s="1"/>
  <c r="AP23" i="11"/>
  <c r="AP27" i="11" s="1"/>
  <c r="O23" i="11"/>
  <c r="O27" i="11" s="1"/>
  <c r="AE23" i="11"/>
  <c r="AE56" i="11" s="1"/>
  <c r="AE60" i="11" s="1"/>
  <c r="AL23" i="11"/>
  <c r="AL27" i="11" s="1"/>
  <c r="W23" i="11"/>
  <c r="W27" i="11" s="1"/>
  <c r="I23" i="11"/>
  <c r="I27" i="11" s="1"/>
  <c r="N23" i="11"/>
  <c r="N27" i="11" s="1"/>
  <c r="AA23" i="11"/>
  <c r="AA27" i="11" s="1"/>
  <c r="E23" i="11"/>
  <c r="E56" i="11" s="1"/>
  <c r="E60" i="11" s="1"/>
  <c r="Q23" i="11"/>
  <c r="Q27" i="11" s="1"/>
  <c r="H23" i="11"/>
  <c r="H56" i="11" s="1"/>
  <c r="H60" i="11" s="1"/>
  <c r="AH23" i="11"/>
  <c r="AH27" i="11" s="1"/>
  <c r="AF23" i="11"/>
  <c r="AF56" i="11" s="1"/>
  <c r="AF60" i="11" s="1"/>
  <c r="AK23" i="11"/>
  <c r="AK27" i="11" s="1"/>
  <c r="AI23" i="11"/>
  <c r="AI56" i="11" s="1"/>
  <c r="AI60" i="11" s="1"/>
  <c r="G23" i="11"/>
  <c r="G56" i="11" s="1"/>
  <c r="G60" i="11" s="1"/>
  <c r="P23" i="11"/>
  <c r="P56" i="11" s="1"/>
  <c r="P60" i="11" s="1"/>
  <c r="C23" i="11"/>
  <c r="C56" i="11" s="1"/>
  <c r="Y23" i="11"/>
  <c r="AO23" i="11"/>
  <c r="AO56" i="11" s="1"/>
  <c r="AO60" i="11" s="1"/>
  <c r="AB23" i="11"/>
  <c r="AM23" i="11"/>
  <c r="AM27" i="11" s="1"/>
  <c r="D23" i="11"/>
  <c r="D27" i="11" s="1"/>
  <c r="AC23" i="11"/>
  <c r="M23" i="11"/>
  <c r="M27" i="11" s="1"/>
  <c r="AN23" i="11"/>
  <c r="AN27" i="11" s="1"/>
  <c r="AG23" i="11"/>
  <c r="AG27" i="11" s="1"/>
  <c r="S23" i="11"/>
  <c r="F23" i="11"/>
  <c r="V23" i="11"/>
  <c r="J23" i="11"/>
  <c r="X23" i="11"/>
  <c r="L23" i="11"/>
  <c r="R23" i="11"/>
  <c r="R27" i="11" s="1"/>
  <c r="U23" i="11"/>
  <c r="U27" i="11" s="1"/>
  <c r="AJ23" i="11"/>
  <c r="AJ27" i="11" s="1"/>
  <c r="D56" i="11" l="1"/>
  <c r="D60" i="11" s="1"/>
  <c r="Q56" i="11"/>
  <c r="Q60" i="11" s="1"/>
  <c r="AJ56" i="11"/>
  <c r="AJ60" i="11" s="1"/>
  <c r="AK56" i="11"/>
  <c r="AK60" i="11" s="1"/>
  <c r="M56" i="11"/>
  <c r="M60" i="11" s="1"/>
  <c r="AD56" i="11"/>
  <c r="AD60" i="11" s="1"/>
  <c r="P27" i="11"/>
  <c r="R56" i="11"/>
  <c r="R60" i="11" s="1"/>
  <c r="O56" i="11"/>
  <c r="O60" i="11" s="1"/>
  <c r="U56" i="11"/>
  <c r="U60" i="11" s="1"/>
  <c r="S27" i="11"/>
  <c r="S56" i="11"/>
  <c r="S60" i="11" s="1"/>
  <c r="AN56" i="11"/>
  <c r="AN60" i="11" s="1"/>
  <c r="V27" i="11"/>
  <c r="V56" i="11"/>
  <c r="V60" i="11" s="1"/>
  <c r="AG56" i="11"/>
  <c r="AG60" i="11" s="1"/>
  <c r="AM56" i="11"/>
  <c r="AM60" i="11" s="1"/>
  <c r="Y27" i="11"/>
  <c r="Y56" i="11"/>
  <c r="Y60" i="11" s="1"/>
  <c r="J27" i="11"/>
  <c r="J56" i="11"/>
  <c r="J60" i="11" s="1"/>
  <c r="AC27" i="11"/>
  <c r="AC56" i="11"/>
  <c r="AC60" i="11" s="1"/>
  <c r="C60" i="11"/>
  <c r="L27" i="11"/>
  <c r="L56" i="11"/>
  <c r="L60" i="11" s="1"/>
  <c r="X27" i="11"/>
  <c r="X56" i="11"/>
  <c r="X60" i="11" s="1"/>
  <c r="F56" i="11"/>
  <c r="F60" i="11" s="1"/>
  <c r="F27" i="11"/>
  <c r="AB27" i="11"/>
  <c r="AB56" i="11"/>
  <c r="AB60" i="11" s="1"/>
  <c r="C27" i="11"/>
  <c r="AQ23" i="11"/>
  <c r="AQ27" i="11" s="1"/>
  <c r="AH56" i="11"/>
  <c r="AH60" i="11" s="1"/>
  <c r="AE27" i="11"/>
  <c r="T56" i="11"/>
  <c r="T60" i="11" s="1"/>
  <c r="K27" i="11"/>
  <c r="W56" i="11"/>
  <c r="W60" i="11" s="1"/>
  <c r="AI27" i="11"/>
  <c r="AF27" i="11"/>
  <c r="AO27" i="11"/>
  <c r="H27" i="11"/>
  <c r="AL56" i="11"/>
  <c r="AL60" i="11" s="1"/>
  <c r="I56" i="11"/>
  <c r="I60" i="11" s="1"/>
  <c r="Z27" i="11"/>
  <c r="AA56" i="11"/>
  <c r="AA60" i="11" s="1"/>
  <c r="E27" i="11"/>
  <c r="N56" i="11"/>
  <c r="N60" i="11" s="1"/>
  <c r="G27" i="11"/>
  <c r="AQ56" i="11" l="1"/>
  <c r="AQ60" i="11" s="1"/>
</calcChain>
</file>

<file path=xl/sharedStrings.xml><?xml version="1.0" encoding="utf-8"?>
<sst xmlns="http://schemas.openxmlformats.org/spreadsheetml/2006/main" count="361" uniqueCount="121">
  <si>
    <t>MATRIZ DE EQUIPOS DE PROTECCION PERSONAL POR PUESTO DE TRABAJO</t>
  </si>
  <si>
    <t>Código:  GT.TH.for.033
Versión: 02
Fecha:   20-05-23</t>
  </si>
  <si>
    <t>Vida Util  (mes)</t>
  </si>
  <si>
    <t>PUESTO DE TRABAJO</t>
  </si>
  <si>
    <t>Casco de seguridad</t>
  </si>
  <si>
    <t>Barbiquejo con mentonera</t>
  </si>
  <si>
    <t>Lampara minera</t>
  </si>
  <si>
    <t>Correa de seguridad con portalampara</t>
  </si>
  <si>
    <t>Protector de oidos</t>
  </si>
  <si>
    <t>Lentes de seguridad</t>
  </si>
  <si>
    <t>Guantes anticorte</t>
  </si>
  <si>
    <t>Respirador 3M</t>
  </si>
  <si>
    <t>Cartuchos 6003 / Filtro 2097</t>
  </si>
  <si>
    <t>Chompa jorge chavez</t>
  </si>
  <si>
    <t>Uniforme de trabajo</t>
  </si>
  <si>
    <t>Zapatos / Botas de seguridad</t>
  </si>
  <si>
    <t>Guantes de nitrilo</t>
  </si>
  <si>
    <t>Bloqueador Solar</t>
  </si>
  <si>
    <t>Buzos descartable tyvek</t>
  </si>
  <si>
    <t>Candado de bloqueo</t>
  </si>
  <si>
    <t>Careta para esmerilar</t>
  </si>
  <si>
    <t>Guantes de limpieza</t>
  </si>
  <si>
    <t>Chaleco de seguridad</t>
  </si>
  <si>
    <t>Polos manga larga</t>
  </si>
  <si>
    <t>Tecnico de Obra</t>
  </si>
  <si>
    <t>X</t>
  </si>
  <si>
    <t>Tecnico Supervisor</t>
  </si>
  <si>
    <t>Jefe de Seguridad Ocupacional</t>
  </si>
  <si>
    <t>Chofer de reparto</t>
  </si>
  <si>
    <t>Auxiliar de Almacén</t>
  </si>
  <si>
    <t>Encargado de Despacho</t>
  </si>
  <si>
    <t>Recepción de Mercadería</t>
  </si>
  <si>
    <t>Jefe de Taller de Ensamblaje</t>
  </si>
  <si>
    <t>Jefe de Almacén</t>
  </si>
  <si>
    <t>Analista de Control de Inventarios</t>
  </si>
  <si>
    <t>Gerente General</t>
  </si>
  <si>
    <t>Asistente de Gerencia</t>
  </si>
  <si>
    <t>Jefe de Ventas</t>
  </si>
  <si>
    <t>Vendedor</t>
  </si>
  <si>
    <t>Importación y Exportación</t>
  </si>
  <si>
    <t>Facturadora</t>
  </si>
  <si>
    <t>Coordinadora de Ventas</t>
  </si>
  <si>
    <t>Mantenimiento y Consejeria</t>
  </si>
  <si>
    <t>Secretaria de Recepción</t>
  </si>
  <si>
    <t>Contadora</t>
  </si>
  <si>
    <t>Auxiliar Contable</t>
  </si>
  <si>
    <t>Asistente de Cobranzas</t>
  </si>
  <si>
    <t>PERSONAL PROGRAMADO POR ÁREAS</t>
  </si>
  <si>
    <t>G</t>
  </si>
  <si>
    <t>I</t>
  </si>
  <si>
    <t>K</t>
  </si>
  <si>
    <t>M</t>
  </si>
  <si>
    <t>O</t>
  </si>
  <si>
    <t>Q</t>
  </si>
  <si>
    <t>S</t>
  </si>
  <si>
    <t>U</t>
  </si>
  <si>
    <t>W</t>
  </si>
  <si>
    <t>Y</t>
  </si>
  <si>
    <t>AA</t>
  </si>
  <si>
    <t>AC</t>
  </si>
  <si>
    <t>AE</t>
  </si>
  <si>
    <t>AG</t>
  </si>
  <si>
    <t>AI</t>
  </si>
  <si>
    <t>AK</t>
  </si>
  <si>
    <t>AM</t>
  </si>
  <si>
    <t>AO</t>
  </si>
  <si>
    <t>AQ</t>
  </si>
  <si>
    <t>AS</t>
  </si>
  <si>
    <t>AU</t>
  </si>
  <si>
    <t>AW</t>
  </si>
  <si>
    <t>AY</t>
  </si>
  <si>
    <t>BA</t>
  </si>
  <si>
    <t>BC</t>
  </si>
  <si>
    <t>BE</t>
  </si>
  <si>
    <t>BG</t>
  </si>
  <si>
    <t>BI</t>
  </si>
  <si>
    <t>BK</t>
  </si>
  <si>
    <t>BM</t>
  </si>
  <si>
    <t>BO</t>
  </si>
  <si>
    <t>BQ</t>
  </si>
  <si>
    <t>BS</t>
  </si>
  <si>
    <t>BU</t>
  </si>
  <si>
    <t>BW</t>
  </si>
  <si>
    <t>BY</t>
  </si>
  <si>
    <t>CA</t>
  </si>
  <si>
    <t>CC</t>
  </si>
  <si>
    <t>CE</t>
  </si>
  <si>
    <t>CG</t>
  </si>
  <si>
    <t>CI</t>
  </si>
  <si>
    <t>TOTAL GENERAL</t>
  </si>
  <si>
    <t>HORAS</t>
  </si>
  <si>
    <t>ÁREAS</t>
  </si>
  <si>
    <t>Comité de Seguridad y Salud Ocupacional. Reglamento Interno de Seguridad y Salud Ocupacional. Programa anual de Seguridad y Salud Ocupacional.</t>
  </si>
  <si>
    <t>COMPRA DE TIERRAS</t>
  </si>
  <si>
    <t>COSTOS Y PRESUPUESTOS</t>
  </si>
  <si>
    <t>GEOLOGIA MINA</t>
  </si>
  <si>
    <t>GESTION AMBIENTAL</t>
  </si>
  <si>
    <t>GESTION SOCIAL</t>
  </si>
  <si>
    <t>ING. ELÉCTRICA Y MANTENIMIENTO PLANTA</t>
  </si>
  <si>
    <t>LEGAL</t>
  </si>
  <si>
    <t>LOGISTICA</t>
  </si>
  <si>
    <t>ADMINITRACION DE CONTRATOS</t>
  </si>
  <si>
    <t>MANEJO DE AGUAS</t>
  </si>
  <si>
    <t>MANTENIMIENTO MINA</t>
  </si>
  <si>
    <t>OPERACIONES MINA</t>
  </si>
  <si>
    <t>GERENCIA DE OPERACIONES</t>
  </si>
  <si>
    <t>GERENCIA MINA</t>
  </si>
  <si>
    <t>PERMISOS</t>
  </si>
  <si>
    <t>PLANEAMIENTO MINA</t>
  </si>
  <si>
    <t>PLANTA ADR</t>
  </si>
  <si>
    <t>PROTECCION INTERNA</t>
  </si>
  <si>
    <t>PROYECTOS</t>
  </si>
  <si>
    <t>RECURSOS HUMANOS Y ADMINITRACIÓN</t>
  </si>
  <si>
    <t>SEGURIDAD Y SALUD OCUPACIONAL</t>
  </si>
  <si>
    <t>SISTEMAS Y COMUNICACIONES</t>
  </si>
  <si>
    <t>TOTAL GENERAL PERSONAL PROGRAMADO</t>
  </si>
  <si>
    <t>HORAS PROGRAMADAS POR ÁREA</t>
  </si>
  <si>
    <t>CU</t>
  </si>
  <si>
    <t>CW</t>
  </si>
  <si>
    <t>CY</t>
  </si>
  <si>
    <t>TOTAL GENERAL HORAS 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</si>
</sst>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.0_);[Red]\(#,##0.0\)"/>
    <numFmt numFmtId="168" formatCode="#.##0,"/>
    <numFmt numFmtId="169" formatCode="&quot;$&quot;#,##0;[Red]\-&quot;$&quot;#,##0"/>
    <numFmt numFmtId="170" formatCode="&quot;$&quot;#,##0.00;[Red]\-&quot;$&quot;#,##0.00"/>
    <numFmt numFmtId="171" formatCode="&quot;£&quot;\ #,##0.00;\-&quot;£&quot;\ #,##0.00"/>
    <numFmt numFmtId="172" formatCode="mmm\.yy"/>
    <numFmt numFmtId="173" formatCode="#,##0.0_);\(#,##0.0\)"/>
    <numFmt numFmtId="174" formatCode="#,##0.000_);\(#,##0.000\)"/>
    <numFmt numFmtId="175" formatCode="_-[$€]* #,##0.00_-;\-[$€]* #,##0.00_-;_-[$€]* &quot;-&quot;??_-;_-@_-"/>
    <numFmt numFmtId="176" formatCode="_-* #,##0\ _F_-;\-* #,##0\ _F_-;_-* &quot;-&quot;\ _F_-;_-@_-"/>
    <numFmt numFmtId="177" formatCode="_-* #,##0.00\ _F_-;\-* #,##0.00\ _F_-;_-* &quot;-&quot;??\ _F_-;_-@_-"/>
    <numFmt numFmtId="178" formatCode="#,##0;[Red]\(#,##0\)"/>
    <numFmt numFmtId="179" formatCode="_-* #,##0\ &quot;F&quot;_-;\-* #,##0\ &quot;F&quot;_-;_-* &quot;-&quot;\ &quot;F&quot;_-;_-@_-"/>
    <numFmt numFmtId="180" formatCode="_-* #,##0.00\ &quot;F&quot;_-;\-* #,##0.00\ &quot;F&quot;_-;_-* &quot;-&quot;??\ &quot;F&quot;_-;_-@_-"/>
    <numFmt numFmtId="181" formatCode="&quot;$&quot;#,##0.00\ ;\(&quot;$&quot;#,##0.00\)"/>
    <numFmt numFmtId="182" formatCode="#,##0\ &quot;Kè&quot;;[Red]\-#,##0\ &quot;Kè&quot;"/>
    <numFmt numFmtId="183" formatCode="_-&quot;£&quot;* #,##0_-;\-&quot;£&quot;* #,##0_-;_-&quot;£&quot;* &quot;-&quot;_-;_-@_-"/>
    <numFmt numFmtId="184" formatCode="&quot;&quot;"/>
    <numFmt numFmtId="185" formatCode="0.0%;\(0.0%\)"/>
    <numFmt numFmtId="186" formatCode="#,##0.00&quot; $&quot;;[Red]\-#,##0.00&quot; $&quot;"/>
    <numFmt numFmtId="187" formatCode="d\.m\.yy"/>
    <numFmt numFmtId="188" formatCode="#,##0\ &quot;Kè&quot;;\-#,##0\ &quot;Kè&quot;"/>
    <numFmt numFmtId="189" formatCode="d\.mmm\.yy"/>
    <numFmt numFmtId="190" formatCode="d\.mmm"/>
    <numFmt numFmtId="191" formatCode="0.0&quot;  &quot;"/>
    <numFmt numFmtId="192" formatCode="0&quot;  &quot;"/>
  </numFmts>
  <fonts count="5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color indexed="10"/>
      <name val="Arial"/>
      <family val="2"/>
    </font>
    <font>
      <sz val="12"/>
      <name val="Helv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2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sz val="10"/>
      <name val="Helv"/>
    </font>
    <font>
      <sz val="10"/>
      <name val="MS Sans Serif"/>
      <family val="2"/>
    </font>
    <font>
      <sz val="8"/>
      <name val="CG Times (E1)"/>
    </font>
    <font>
      <sz val="8"/>
      <name val="Times New Roman"/>
      <family val="1"/>
    </font>
    <font>
      <sz val="10"/>
      <name val="Times New Roman"/>
      <family val="1"/>
    </font>
    <font>
      <b/>
      <sz val="18"/>
      <name val="Arial"/>
      <family val="2"/>
    </font>
    <font>
      <shadow/>
      <sz val="8"/>
      <color indexed="12"/>
      <name val="Times New Roman"/>
      <family val="1"/>
    </font>
    <font>
      <sz val="10"/>
      <name val="Courier"/>
      <family val="3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name val="Helv"/>
    </font>
    <font>
      <b/>
      <sz val="12"/>
      <name val="Univers (WN)"/>
    </font>
    <font>
      <sz val="10"/>
      <name val="Univers (E1)"/>
    </font>
    <font>
      <sz val="12"/>
      <name val="Courier New"/>
      <family val="3"/>
    </font>
    <font>
      <b/>
      <sz val="2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8">
    <xf numFmtId="0" fontId="0" fillId="0" borderId="0"/>
    <xf numFmtId="0" fontId="6" fillId="0" borderId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13" applyNumberFormat="0" applyAlignment="0" applyProtection="0"/>
    <xf numFmtId="0" fontId="17" fillId="8" borderId="14" applyNumberFormat="0" applyAlignment="0" applyProtection="0"/>
    <xf numFmtId="0" fontId="18" fillId="8" borderId="13" applyNumberFormat="0" applyAlignment="0" applyProtection="0"/>
    <xf numFmtId="0" fontId="19" fillId="0" borderId="15" applyNumberFormat="0" applyFill="0" applyAlignment="0" applyProtection="0"/>
    <xf numFmtId="0" fontId="1" fillId="9" borderId="16" applyNumberFormat="0" applyAlignment="0" applyProtection="0"/>
    <xf numFmtId="0" fontId="20" fillId="0" borderId="0" applyNumberFormat="0" applyFill="0" applyBorder="0" applyAlignment="0" applyProtection="0"/>
    <xf numFmtId="0" fontId="6" fillId="10" borderId="17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26" fillId="0" borderId="9" applyBorder="0"/>
    <xf numFmtId="0" fontId="10" fillId="0" borderId="0" applyNumberFormat="0" applyAlignment="0"/>
    <xf numFmtId="3" fontId="27" fillId="0" borderId="0" applyNumberFormat="0" applyFill="0" applyBorder="0" applyAlignment="0" applyProtection="0"/>
    <xf numFmtId="3" fontId="28" fillId="0" borderId="0" applyNumberFormat="0" applyFill="0" applyBorder="0" applyAlignment="0" applyProtection="0"/>
    <xf numFmtId="167" fontId="29" fillId="0" borderId="0" applyNumberFormat="0" applyFill="0" applyBorder="0" applyAlignment="0"/>
    <xf numFmtId="0" fontId="7" fillId="0" borderId="0"/>
    <xf numFmtId="43" fontId="7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1" fillId="0" borderId="0"/>
    <xf numFmtId="168" fontId="32" fillId="0" borderId="0">
      <protection locked="0"/>
    </xf>
    <xf numFmtId="0" fontId="33" fillId="0" borderId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7" fillId="0" borderId="0" applyFont="0" applyFill="0" applyBorder="0" applyProtection="0">
      <alignment horizontal="left"/>
    </xf>
    <xf numFmtId="173" fontId="35" fillId="0" borderId="0" applyFont="0" applyFill="0" applyBorder="0" applyAlignment="0" applyProtection="0">
      <protection locked="0"/>
    </xf>
    <xf numFmtId="39" fontId="33" fillId="0" borderId="0" applyFont="0" applyFill="0" applyBorder="0" applyAlignment="0" applyProtection="0"/>
    <xf numFmtId="174" fontId="36" fillId="0" borderId="0" applyFont="0" applyFill="0" applyBorder="0" applyAlignment="0"/>
    <xf numFmtId="0" fontId="8" fillId="0" borderId="0" applyProtection="0"/>
    <xf numFmtId="0" fontId="7" fillId="0" borderId="0"/>
    <xf numFmtId="0" fontId="7" fillId="0" borderId="0"/>
    <xf numFmtId="0" fontId="37" fillId="0" borderId="0"/>
    <xf numFmtId="0" fontId="38" fillId="0" borderId="0" applyProtection="0"/>
    <xf numFmtId="0" fontId="9" fillId="0" borderId="0" applyProtection="0"/>
    <xf numFmtId="0" fontId="25" fillId="35" borderId="5">
      <alignment horizontal="center"/>
    </xf>
    <xf numFmtId="175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2" fontId="8" fillId="0" borderId="0" applyProtection="0"/>
    <xf numFmtId="4" fontId="8" fillId="0" borderId="0" applyProtection="0"/>
    <xf numFmtId="2" fontId="30" fillId="0" borderId="0" applyFont="0" applyFill="0" applyBorder="0" applyAlignment="0" applyProtection="0"/>
    <xf numFmtId="38" fontId="10" fillId="36" borderId="0" applyNumberFormat="0" applyBorder="0" applyAlignment="0" applyProtection="0"/>
    <xf numFmtId="0" fontId="9" fillId="0" borderId="19" applyNumberFormat="0" applyAlignment="0" applyProtection="0">
      <alignment horizontal="left" vertical="center"/>
    </xf>
    <xf numFmtId="0" fontId="9" fillId="0" borderId="7">
      <alignment horizontal="left" vertical="center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6" fontId="39" fillId="0" borderId="20" applyFill="0" applyBorder="0" applyAlignment="0">
      <alignment horizontal="center"/>
      <protection locked="0"/>
    </xf>
    <xf numFmtId="10" fontId="10" fillId="37" borderId="6" applyNumberFormat="0" applyBorder="0" applyAlignment="0" applyProtection="0"/>
    <xf numFmtId="173" fontId="39" fillId="0" borderId="0" applyFill="0" applyBorder="0" applyAlignment="0">
      <protection locked="0"/>
    </xf>
    <xf numFmtId="174" fontId="39" fillId="0" borderId="0" applyFill="0" applyBorder="0" applyAlignment="0" applyProtection="0">
      <protection locked="0"/>
    </xf>
    <xf numFmtId="16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8" fillId="0" borderId="0" applyProtection="0"/>
    <xf numFmtId="182" fontId="7" fillId="0" borderId="0" applyFont="0" applyFill="0" applyBorder="0" applyAlignment="0" applyProtection="0"/>
    <xf numFmtId="0" fontId="40" fillId="0" borderId="0"/>
    <xf numFmtId="183" fontId="7" fillId="0" borderId="0"/>
    <xf numFmtId="167" fontId="41" fillId="0" borderId="0" applyFill="0" applyBorder="0" applyAlignment="0"/>
    <xf numFmtId="0" fontId="37" fillId="0" borderId="0"/>
    <xf numFmtId="0" fontId="42" fillId="0" borderId="0"/>
    <xf numFmtId="0" fontId="7" fillId="0" borderId="0"/>
    <xf numFmtId="0" fontId="7" fillId="0" borderId="0"/>
    <xf numFmtId="184" fontId="7" fillId="0" borderId="6" applyBorder="0">
      <alignment horizontal="right" vertical="center"/>
    </xf>
    <xf numFmtId="185" fontId="36" fillId="0" borderId="21" applyFont="0" applyFill="0" applyBorder="0" applyAlignment="0" applyProtection="0">
      <alignment horizontal="right"/>
    </xf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8" fillId="0" borderId="0" applyProtection="0"/>
    <xf numFmtId="9" fontId="7" fillId="0" borderId="0" applyFont="0" applyFill="0" applyBorder="0" applyAlignment="0" applyProtection="0"/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3" fontId="43" fillId="0" borderId="0" applyFill="0" applyBorder="0" applyAlignment="0" applyProtection="0"/>
    <xf numFmtId="3" fontId="8" fillId="0" borderId="0" applyFill="0" applyBorder="0" applyAlignment="0" applyProtection="0"/>
    <xf numFmtId="3" fontId="43" fillId="0" borderId="0" applyFill="0" applyBorder="0" applyAlignment="0" applyProtection="0"/>
    <xf numFmtId="38" fontId="4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8" fontId="34" fillId="38" borderId="0" applyNumberFormat="0" applyFont="0" applyBorder="0" applyAlignment="0" applyProtection="0"/>
    <xf numFmtId="38" fontId="45" fillId="0" borderId="0" applyFill="0" applyBorder="0" applyAlignment="0" applyProtection="0"/>
    <xf numFmtId="179" fontId="7" fillId="0" borderId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>
      <alignment horizontal="left"/>
    </xf>
    <xf numFmtId="10" fontId="46" fillId="0" borderId="22" applyNumberFormat="0" applyFont="0" applyFill="0" applyAlignment="0" applyProtection="0"/>
    <xf numFmtId="192" fontId="7" fillId="0" borderId="7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39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39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textRotation="90" wrapText="1"/>
    </xf>
    <xf numFmtId="0" fontId="1" fillId="39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47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vertical="center"/>
    </xf>
    <xf numFmtId="0" fontId="47" fillId="0" borderId="29" xfId="104" applyFont="1" applyBorder="1" applyAlignment="1">
      <alignment vertical="center"/>
    </xf>
    <xf numFmtId="0" fontId="47" fillId="0" borderId="31" xfId="0" applyFont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47" fillId="0" borderId="30" xfId="0" applyFont="1" applyBorder="1" applyAlignment="1">
      <alignment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3" fillId="40" borderId="27" xfId="0" applyFont="1" applyFill="1" applyBorder="1" applyAlignment="1">
      <alignment horizontal="center" vertical="center" textRotation="90" wrapText="1"/>
    </xf>
    <xf numFmtId="0" fontId="3" fillId="40" borderId="27" xfId="0" applyFont="1" applyFill="1" applyBorder="1" applyAlignment="1">
      <alignment horizontal="center" textRotation="90" wrapText="1"/>
    </xf>
    <xf numFmtId="0" fontId="3" fillId="40" borderId="28" xfId="0" applyFont="1" applyFill="1" applyBorder="1" applyAlignment="1">
      <alignment horizontal="center" textRotation="90" wrapText="1"/>
    </xf>
    <xf numFmtId="0" fontId="4" fillId="40" borderId="34" xfId="0" applyFont="1" applyFill="1" applyBorder="1" applyAlignment="1">
      <alignment horizontal="center" vertical="center"/>
    </xf>
    <xf numFmtId="0" fontId="4" fillId="40" borderId="6" xfId="0" applyFont="1" applyFill="1" applyBorder="1" applyAlignment="1">
      <alignment horizontal="center" vertical="center"/>
    </xf>
    <xf numFmtId="0" fontId="49" fillId="40" borderId="6" xfId="0" applyFont="1" applyFill="1" applyBorder="1" applyAlignment="1">
      <alignment horizontal="center"/>
    </xf>
    <xf numFmtId="0" fontId="50" fillId="40" borderId="6" xfId="0" applyFont="1" applyFill="1" applyBorder="1" applyAlignment="1">
      <alignment horizontal="center"/>
    </xf>
    <xf numFmtId="0" fontId="48" fillId="0" borderId="33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39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38">
    <cellStyle name="1" xfId="44" xr:uid="{00000000-0005-0000-0000-000000000000}"/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8" xr:uid="{00000000-0005-0000-0000-00000D000000}"/>
    <cellStyle name="60% - Énfasis2 2" xfId="39" xr:uid="{00000000-0005-0000-0000-00000E000000}"/>
    <cellStyle name="60% - Énfasis3 2" xfId="40" xr:uid="{00000000-0005-0000-0000-00000F000000}"/>
    <cellStyle name="60% - Énfasis4 2" xfId="41" xr:uid="{00000000-0005-0000-0000-000010000000}"/>
    <cellStyle name="60% - Énfasis5 2" xfId="42" xr:uid="{00000000-0005-0000-0000-000011000000}"/>
    <cellStyle name="60% - Énfasis6 2" xfId="43" xr:uid="{00000000-0005-0000-0000-000012000000}"/>
    <cellStyle name="ac" xfId="45" xr:uid="{00000000-0005-0000-0000-000013000000}"/>
    <cellStyle name="active" xfId="46" xr:uid="{00000000-0005-0000-0000-000014000000}"/>
    <cellStyle name="arial12" xfId="47" xr:uid="{00000000-0005-0000-0000-000015000000}"/>
    <cellStyle name="arial14" xfId="48" xr:uid="{00000000-0005-0000-0000-000016000000}"/>
    <cellStyle name="Bold 11" xfId="49" xr:uid="{00000000-0005-0000-0000-000017000000}"/>
    <cellStyle name="Bueno" xfId="6" builtinId="26" customBuiltin="1"/>
    <cellStyle name="Cálculo" xfId="10" builtinId="22" customBuiltin="1"/>
    <cellStyle name="Cancel" xfId="50" xr:uid="{00000000-0005-0000-0000-00001A000000}"/>
    <cellStyle name="Celda de comprobación" xfId="12" builtinId="23" customBuiltin="1"/>
    <cellStyle name="Celda vinculada" xfId="11" builtinId="24" customBuiltin="1"/>
    <cellStyle name="Comma 2" xfId="51" xr:uid="{00000000-0005-0000-0000-00001D000000}"/>
    <cellStyle name="Comma0" xfId="52" xr:uid="{00000000-0005-0000-0000-00001E000000}"/>
    <cellStyle name="Comma0 - Style1" xfId="53" xr:uid="{00000000-0005-0000-0000-00001F000000}"/>
    <cellStyle name="Comma0_K076-CurvaSReproenviada ejemplo" xfId="54" xr:uid="{00000000-0005-0000-0000-000020000000}"/>
    <cellStyle name="Comma1 - Style2" xfId="55" xr:uid="{00000000-0005-0000-0000-000021000000}"/>
    <cellStyle name="Currency (0)" xfId="56" xr:uid="{00000000-0005-0000-0000-000022000000}"/>
    <cellStyle name="Currency (2)" xfId="57" xr:uid="{00000000-0005-0000-0000-000023000000}"/>
    <cellStyle name="Currency0" xfId="58" xr:uid="{00000000-0005-0000-0000-000024000000}"/>
    <cellStyle name="Date" xfId="59" xr:uid="{00000000-0005-0000-0000-000025000000}"/>
    <cellStyle name="Date-Time" xfId="60" xr:uid="{00000000-0005-0000-0000-000026000000}"/>
    <cellStyle name="Decimal 1" xfId="61" xr:uid="{00000000-0005-0000-0000-000027000000}"/>
    <cellStyle name="Decimal 2" xfId="62" xr:uid="{00000000-0005-0000-0000-000028000000}"/>
    <cellStyle name="Decimal 3" xfId="63" xr:uid="{00000000-0005-0000-0000-000029000000}"/>
    <cellStyle name="DIA" xfId="64" xr:uid="{00000000-0005-0000-0000-00002A000000}"/>
    <cellStyle name="Diseño" xfId="65" xr:uid="{00000000-0005-0000-0000-00002B000000}"/>
    <cellStyle name="Diseño 2" xfId="66" xr:uid="{00000000-0005-0000-0000-00002C000000}"/>
    <cellStyle name="Diseño 3" xfId="67" xr:uid="{00000000-0005-0000-0000-00002D000000}"/>
    <cellStyle name="ENCABEZ1" xfId="68" xr:uid="{00000000-0005-0000-0000-00002E000000}"/>
    <cellStyle name="ENCABEZ2" xfId="69" xr:uid="{00000000-0005-0000-0000-00002F000000}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EST1" xfId="70" xr:uid="{00000000-0005-0000-0000-000039000000}"/>
    <cellStyle name="Euro" xfId="71" xr:uid="{00000000-0005-0000-0000-00003A000000}"/>
    <cellStyle name="F2" xfId="72" xr:uid="{00000000-0005-0000-0000-00003B000000}"/>
    <cellStyle name="F3" xfId="73" xr:uid="{00000000-0005-0000-0000-00003C000000}"/>
    <cellStyle name="F4" xfId="74" xr:uid="{00000000-0005-0000-0000-00003D000000}"/>
    <cellStyle name="F5" xfId="75" xr:uid="{00000000-0005-0000-0000-00003E000000}"/>
    <cellStyle name="F6" xfId="76" xr:uid="{00000000-0005-0000-0000-00003F000000}"/>
    <cellStyle name="F7" xfId="77" xr:uid="{00000000-0005-0000-0000-000040000000}"/>
    <cellStyle name="F8" xfId="78" xr:uid="{00000000-0005-0000-0000-000041000000}"/>
    <cellStyle name="Fecha" xfId="79" xr:uid="{00000000-0005-0000-0000-000042000000}"/>
    <cellStyle name="FIJO" xfId="80" xr:uid="{00000000-0005-0000-0000-000043000000}"/>
    <cellStyle name="FINANCIERO" xfId="81" xr:uid="{00000000-0005-0000-0000-000044000000}"/>
    <cellStyle name="Fixed" xfId="82" xr:uid="{00000000-0005-0000-0000-000045000000}"/>
    <cellStyle name="Grey" xfId="83" xr:uid="{00000000-0005-0000-0000-000046000000}"/>
    <cellStyle name="Header1" xfId="84" xr:uid="{00000000-0005-0000-0000-000047000000}"/>
    <cellStyle name="Header2" xfId="85" xr:uid="{00000000-0005-0000-0000-000048000000}"/>
    <cellStyle name="HEADING1" xfId="86" xr:uid="{00000000-0005-0000-0000-000049000000}"/>
    <cellStyle name="HEADING2" xfId="87" xr:uid="{00000000-0005-0000-0000-00004A000000}"/>
    <cellStyle name="Incorrecto" xfId="7" builtinId="27" customBuiltin="1"/>
    <cellStyle name="Input %" xfId="88" xr:uid="{00000000-0005-0000-0000-00004C000000}"/>
    <cellStyle name="Input [yellow]" xfId="89" xr:uid="{00000000-0005-0000-0000-00004D000000}"/>
    <cellStyle name="Input 1" xfId="90" xr:uid="{00000000-0005-0000-0000-00004E000000}"/>
    <cellStyle name="Input 3" xfId="91" xr:uid="{00000000-0005-0000-0000-00004F000000}"/>
    <cellStyle name="Millares 2" xfId="92" xr:uid="{00000000-0005-0000-0000-000050000000}"/>
    <cellStyle name="Milliers [0]_EDYAN" xfId="93" xr:uid="{00000000-0005-0000-0000-000051000000}"/>
    <cellStyle name="Milliers_EDYAN" xfId="94" xr:uid="{00000000-0005-0000-0000-000052000000}"/>
    <cellStyle name="Moeda [0]_PLDT" xfId="95" xr:uid="{00000000-0005-0000-0000-000053000000}"/>
    <cellStyle name="Moeda_PLDT" xfId="96" xr:uid="{00000000-0005-0000-0000-000054000000}"/>
    <cellStyle name="Monétaire [0]_EDYAN" xfId="97" xr:uid="{00000000-0005-0000-0000-000055000000}"/>
    <cellStyle name="Monétaire_EDYAN" xfId="98" xr:uid="{00000000-0005-0000-0000-000056000000}"/>
    <cellStyle name="MONETARIO" xfId="99" xr:uid="{00000000-0005-0000-0000-000057000000}"/>
    <cellStyle name="Month" xfId="100" xr:uid="{00000000-0005-0000-0000-000058000000}"/>
    <cellStyle name="Neutral 2" xfId="37" xr:uid="{00000000-0005-0000-0000-000059000000}"/>
    <cellStyle name="No-definido" xfId="101" xr:uid="{00000000-0005-0000-0000-00005A000000}"/>
    <cellStyle name="Normal" xfId="0" builtinId="0"/>
    <cellStyle name="Normal - Style1" xfId="102" xr:uid="{00000000-0005-0000-0000-00005C000000}"/>
    <cellStyle name="Normal 11" xfId="103" xr:uid="{00000000-0005-0000-0000-00005D000000}"/>
    <cellStyle name="Normal 2" xfId="35" xr:uid="{00000000-0005-0000-0000-00005E000000}"/>
    <cellStyle name="Normal 3" xfId="104" xr:uid="{00000000-0005-0000-0000-00005F000000}"/>
    <cellStyle name="Normal 4" xfId="105" xr:uid="{00000000-0005-0000-0000-000060000000}"/>
    <cellStyle name="Normal 5" xfId="106" xr:uid="{00000000-0005-0000-0000-000061000000}"/>
    <cellStyle name="Normal 6" xfId="107" xr:uid="{00000000-0005-0000-0000-000062000000}"/>
    <cellStyle name="Normal 9" xfId="1" xr:uid="{00000000-0005-0000-0000-000063000000}"/>
    <cellStyle name="Notas" xfId="14" builtinId="10" customBuiltin="1"/>
    <cellStyle name="Ocultar" xfId="108" xr:uid="{00000000-0005-0000-0000-000065000000}"/>
    <cellStyle name="Percent ()" xfId="109" xr:uid="{00000000-0005-0000-0000-000066000000}"/>
    <cellStyle name="Percent (0)" xfId="110" xr:uid="{00000000-0005-0000-0000-000067000000}"/>
    <cellStyle name="Percent (1)" xfId="111" xr:uid="{00000000-0005-0000-0000-000068000000}"/>
    <cellStyle name="Percent [2]" xfId="112" xr:uid="{00000000-0005-0000-0000-000069000000}"/>
    <cellStyle name="Percent 1" xfId="113" xr:uid="{00000000-0005-0000-0000-00006A000000}"/>
    <cellStyle name="Percent 2" xfId="114" xr:uid="{00000000-0005-0000-0000-00006B000000}"/>
    <cellStyle name="Porcentagem_PLDT" xfId="115" xr:uid="{00000000-0005-0000-0000-00006C000000}"/>
    <cellStyle name="PORCENTAJE 2" xfId="116" xr:uid="{00000000-0005-0000-0000-00006D000000}"/>
    <cellStyle name="Porcentual 2" xfId="117" xr:uid="{00000000-0005-0000-0000-00006E000000}"/>
    <cellStyle name="R" xfId="118" xr:uid="{00000000-0005-0000-0000-00006F000000}"/>
    <cellStyle name="R_3w_09.11.02_ek" xfId="119" xr:uid="{00000000-0005-0000-0000-000070000000}"/>
    <cellStyle name="R_MOYCOS22" xfId="120" xr:uid="{00000000-0005-0000-0000-000071000000}"/>
    <cellStyle name="R_MOYCOS22_3w_09.11.02_ek" xfId="121" xr:uid="{00000000-0005-0000-0000-000072000000}"/>
    <cellStyle name="R_REPCOSTO" xfId="122" xr:uid="{00000000-0005-0000-0000-000073000000}"/>
    <cellStyle name="R_REPCOSTO_3w_09.11.02_ek" xfId="123" xr:uid="{00000000-0005-0000-0000-000074000000}"/>
    <cellStyle name="RAMEY" xfId="124" xr:uid="{00000000-0005-0000-0000-000075000000}"/>
    <cellStyle name="Ramey $k" xfId="125" xr:uid="{00000000-0005-0000-0000-000076000000}"/>
    <cellStyle name="RAMEY_P&amp;O BKUP" xfId="126" xr:uid="{00000000-0005-0000-0000-000077000000}"/>
    <cellStyle name="RM" xfId="127" xr:uid="{00000000-0005-0000-0000-000078000000}"/>
    <cellStyle name="Salida" xfId="9" builtinId="21" customBuiltin="1"/>
    <cellStyle name="Separador de milhares [0]_PLDT" xfId="128" xr:uid="{00000000-0005-0000-0000-00007A000000}"/>
    <cellStyle name="Separador de milhares_PLDT" xfId="129" xr:uid="{00000000-0005-0000-0000-00007B000000}"/>
    <cellStyle name="Shaded" xfId="130" xr:uid="{00000000-0005-0000-0000-00007C000000}"/>
    <cellStyle name="Sum" xfId="131" xr:uid="{00000000-0005-0000-0000-00007D000000}"/>
    <cellStyle name="Sum %of HV" xfId="132" xr:uid="{00000000-0005-0000-0000-00007E000000}"/>
    <cellStyle name="Texto de advertencia" xfId="13" builtinId="11" customBuiltin="1"/>
    <cellStyle name="Texto explicativo" xfId="15" builtinId="53" customBuiltin="1"/>
    <cellStyle name="Thousands (0)" xfId="133" xr:uid="{00000000-0005-0000-0000-000081000000}"/>
    <cellStyle name="Thousands (1)" xfId="134" xr:uid="{00000000-0005-0000-0000-000082000000}"/>
    <cellStyle name="time" xfId="135" xr:uid="{00000000-0005-0000-0000-000083000000}"/>
    <cellStyle name="Título 2" xfId="3" builtinId="17" customBuiltin="1"/>
    <cellStyle name="Título 3" xfId="4" builtinId="18" customBuiltin="1"/>
    <cellStyle name="Título 4" xfId="36" xr:uid="{00000000-0005-0000-0000-000086000000}"/>
    <cellStyle name="Total" xfId="16" builtinId="25" customBuiltin="1"/>
    <cellStyle name="Underline 2" xfId="136" xr:uid="{00000000-0005-0000-0000-000088000000}"/>
    <cellStyle name="Year" xfId="137" xr:uid="{00000000-0005-0000-0000-000089000000}"/>
  </cellStyles>
  <dxfs count="0"/>
  <tableStyles count="0" defaultTableStyle="TableStyleMedium2" defaultPivotStyle="PivotStyleLight16"/>
  <colors>
    <mruColors>
      <color rgb="FF70CFE2"/>
      <color rgb="FFF84E66"/>
      <color rgb="FFFDC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460374</xdr:colOff>
      <xdr:row>0</xdr:row>
      <xdr:rowOff>61899</xdr:rowOff>
    </xdr:from>
    <xdr:to>
      <xdr:col>0</xdr:col>
      <xdr:colOff>2095500</xdr:colOff>
      <xdr:row>0</xdr:row>
      <xdr:rowOff>1044981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8E0C60-CA1B-41C8-B641-B3013648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61899"/>
          <a:ext cx="1635126" cy="98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F481-0DDA-4E2B-B4EF-41DCB7D7A92D}">
  <dimension ref="A1:U26"/>
  <sheetViews>
    <sheetView tabSelected="1" view="pageBreakPreview" zoomScale="60" zoomScaleNormal="60" workbookViewId="0">
      <pane xSplit="1" ySplit="4" topLeftCell="B5" activePane="bottomRight" state="frozen"/>
      <selection pane="bottomRight" activeCell="X37" sqref="X37"/>
      <selection pane="bottomLeft" activeCell="F40" sqref="F40"/>
      <selection pane="topRight" activeCell="F40" sqref="F40"/>
    </sheetView>
  </sheetViews>
  <sheetFormatPr defaultColWidth="11.42578125" defaultRowHeight="14.45"/>
  <cols>
    <col min="1" max="1" width="39.140625" style="1" customWidth="1"/>
    <col min="2" max="2" width="10.140625" style="2" customWidth="1"/>
    <col min="3" max="3" width="11.42578125" style="2" customWidth="1"/>
    <col min="4" max="4" width="10.140625" style="2" customWidth="1"/>
    <col min="5" max="21" width="11.42578125" style="2" customWidth="1"/>
  </cols>
  <sheetData>
    <row r="1" spans="1:21" ht="88.5" customHeight="1" thickBot="1">
      <c r="A1" s="26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7" t="s">
        <v>1</v>
      </c>
      <c r="T1" s="38"/>
      <c r="U1" s="39"/>
    </row>
    <row r="2" spans="1:21" ht="31.5" customHeight="1"/>
    <row r="3" spans="1:21" ht="23.25" customHeight="1">
      <c r="A3" s="31" t="s">
        <v>2</v>
      </c>
      <c r="B3" s="33">
        <v>12</v>
      </c>
      <c r="C3" s="32">
        <v>6</v>
      </c>
      <c r="D3" s="32">
        <v>36</v>
      </c>
      <c r="E3" s="32">
        <v>12</v>
      </c>
      <c r="F3" s="32">
        <v>12</v>
      </c>
      <c r="G3" s="32">
        <v>0.5</v>
      </c>
      <c r="H3" s="32">
        <v>0.5</v>
      </c>
      <c r="I3" s="32">
        <v>12</v>
      </c>
      <c r="J3" s="32">
        <v>1</v>
      </c>
      <c r="K3" s="32">
        <v>4</v>
      </c>
      <c r="L3" s="32">
        <v>4</v>
      </c>
      <c r="M3" s="32">
        <v>12</v>
      </c>
      <c r="N3" s="32">
        <v>4</v>
      </c>
      <c r="O3" s="32">
        <v>12</v>
      </c>
      <c r="P3" s="32">
        <v>0.5</v>
      </c>
      <c r="Q3" s="32">
        <v>36</v>
      </c>
      <c r="R3" s="32">
        <v>6</v>
      </c>
      <c r="S3" s="32">
        <v>0.5</v>
      </c>
      <c r="T3" s="32">
        <v>4</v>
      </c>
      <c r="U3" s="32">
        <v>4</v>
      </c>
    </row>
    <row r="4" spans="1:21" ht="144.75" customHeight="1" thickBot="1">
      <c r="A4" s="30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8" t="s">
        <v>15</v>
      </c>
      <c r="N4" s="28" t="s">
        <v>16</v>
      </c>
      <c r="O4" s="28" t="s">
        <v>17</v>
      </c>
      <c r="P4" s="28" t="s">
        <v>18</v>
      </c>
      <c r="Q4" s="28" t="s">
        <v>19</v>
      </c>
      <c r="R4" s="28" t="s">
        <v>20</v>
      </c>
      <c r="S4" s="28" t="s">
        <v>21</v>
      </c>
      <c r="T4" s="28" t="s">
        <v>22</v>
      </c>
      <c r="U4" s="29" t="s">
        <v>23</v>
      </c>
    </row>
    <row r="5" spans="1:21" ht="20.100000000000001" customHeight="1">
      <c r="A5" s="21" t="s">
        <v>24</v>
      </c>
      <c r="B5" s="23" t="s">
        <v>25</v>
      </c>
      <c r="C5" s="22" t="s">
        <v>25</v>
      </c>
      <c r="D5" s="22" t="s">
        <v>25</v>
      </c>
      <c r="E5" s="22" t="s">
        <v>25</v>
      </c>
      <c r="F5" s="22" t="s">
        <v>25</v>
      </c>
      <c r="G5" s="22" t="s">
        <v>25</v>
      </c>
      <c r="H5" s="22" t="s">
        <v>25</v>
      </c>
      <c r="I5" s="22" t="s">
        <v>25</v>
      </c>
      <c r="J5" s="22" t="s">
        <v>25</v>
      </c>
      <c r="K5" s="22" t="s">
        <v>25</v>
      </c>
      <c r="L5" s="22" t="s">
        <v>25</v>
      </c>
      <c r="M5" s="22" t="s">
        <v>25</v>
      </c>
      <c r="N5" s="22" t="s">
        <v>25</v>
      </c>
      <c r="O5" s="22" t="s">
        <v>25</v>
      </c>
      <c r="P5" s="22" t="s">
        <v>25</v>
      </c>
      <c r="Q5" s="22" t="s">
        <v>25</v>
      </c>
      <c r="R5" s="22" t="s">
        <v>25</v>
      </c>
      <c r="S5" s="22"/>
      <c r="T5" s="22" t="s">
        <v>25</v>
      </c>
      <c r="U5" s="22" t="s">
        <v>25</v>
      </c>
    </row>
    <row r="6" spans="1:21" ht="20.100000000000001" customHeight="1">
      <c r="A6" s="16" t="s">
        <v>26</v>
      </c>
      <c r="B6" s="24" t="s">
        <v>25</v>
      </c>
      <c r="C6" s="15" t="s">
        <v>25</v>
      </c>
      <c r="D6" s="15" t="s">
        <v>25</v>
      </c>
      <c r="E6" s="15" t="s">
        <v>25</v>
      </c>
      <c r="F6" s="15" t="s">
        <v>25</v>
      </c>
      <c r="G6" s="15" t="s">
        <v>25</v>
      </c>
      <c r="H6" s="15" t="s">
        <v>25</v>
      </c>
      <c r="I6" s="15" t="s">
        <v>25</v>
      </c>
      <c r="J6" s="15" t="s">
        <v>25</v>
      </c>
      <c r="K6" s="15" t="s">
        <v>25</v>
      </c>
      <c r="L6" s="15" t="s">
        <v>25</v>
      </c>
      <c r="M6" s="15" t="s">
        <v>25</v>
      </c>
      <c r="N6" s="15" t="s">
        <v>25</v>
      </c>
      <c r="O6" s="15" t="s">
        <v>25</v>
      </c>
      <c r="P6" s="15" t="s">
        <v>25</v>
      </c>
      <c r="Q6" s="15" t="s">
        <v>25</v>
      </c>
      <c r="R6" s="15" t="s">
        <v>25</v>
      </c>
      <c r="S6" s="15"/>
      <c r="T6" s="15" t="s">
        <v>25</v>
      </c>
      <c r="U6" s="15" t="s">
        <v>25</v>
      </c>
    </row>
    <row r="7" spans="1:21" ht="20.100000000000001" customHeight="1">
      <c r="A7" s="17" t="s">
        <v>27</v>
      </c>
      <c r="B7" s="24" t="s">
        <v>25</v>
      </c>
      <c r="C7" s="15" t="s">
        <v>25</v>
      </c>
      <c r="D7" s="15" t="s">
        <v>25</v>
      </c>
      <c r="E7" s="15" t="s">
        <v>25</v>
      </c>
      <c r="F7" s="15" t="s">
        <v>25</v>
      </c>
      <c r="G7" s="15" t="s">
        <v>25</v>
      </c>
      <c r="H7" s="15" t="s">
        <v>25</v>
      </c>
      <c r="I7" s="15" t="s">
        <v>25</v>
      </c>
      <c r="J7" s="15" t="s">
        <v>25</v>
      </c>
      <c r="K7" s="15" t="s">
        <v>25</v>
      </c>
      <c r="L7" s="15" t="s">
        <v>25</v>
      </c>
      <c r="M7" s="15" t="s">
        <v>25</v>
      </c>
      <c r="N7" s="15" t="s">
        <v>25</v>
      </c>
      <c r="O7" s="15" t="s">
        <v>25</v>
      </c>
      <c r="P7" s="15" t="s">
        <v>25</v>
      </c>
      <c r="Q7" s="15" t="s">
        <v>25</v>
      </c>
      <c r="R7" s="15"/>
      <c r="S7" s="15"/>
      <c r="T7" s="15" t="s">
        <v>25</v>
      </c>
      <c r="U7" s="15" t="s">
        <v>25</v>
      </c>
    </row>
    <row r="8" spans="1:21" ht="20.100000000000001" customHeight="1">
      <c r="A8" s="17" t="s">
        <v>28</v>
      </c>
      <c r="B8" s="24" t="s">
        <v>25</v>
      </c>
      <c r="C8" s="15" t="s">
        <v>25</v>
      </c>
      <c r="D8" s="15"/>
      <c r="E8" s="15"/>
      <c r="F8" s="15" t="s">
        <v>25</v>
      </c>
      <c r="G8" s="15" t="s">
        <v>25</v>
      </c>
      <c r="H8" s="15" t="s">
        <v>25</v>
      </c>
      <c r="I8" s="15" t="s">
        <v>25</v>
      </c>
      <c r="J8" s="15" t="s">
        <v>25</v>
      </c>
      <c r="K8" s="15" t="s">
        <v>25</v>
      </c>
      <c r="L8" s="15" t="s">
        <v>25</v>
      </c>
      <c r="M8" s="15" t="s">
        <v>25</v>
      </c>
      <c r="N8" s="15" t="s">
        <v>25</v>
      </c>
      <c r="O8" s="15" t="s">
        <v>25</v>
      </c>
      <c r="P8" s="15" t="s">
        <v>25</v>
      </c>
      <c r="Q8" s="15"/>
      <c r="R8" s="15"/>
      <c r="S8" s="15"/>
      <c r="T8" s="15" t="s">
        <v>25</v>
      </c>
      <c r="U8" s="15" t="s">
        <v>25</v>
      </c>
    </row>
    <row r="9" spans="1:21" ht="20.100000000000001" customHeight="1">
      <c r="A9" s="16" t="s">
        <v>29</v>
      </c>
      <c r="B9" s="24" t="s">
        <v>25</v>
      </c>
      <c r="C9" s="15" t="s">
        <v>25</v>
      </c>
      <c r="D9" s="15"/>
      <c r="E9" s="15"/>
      <c r="F9" s="15" t="s">
        <v>25</v>
      </c>
      <c r="G9" s="15" t="s">
        <v>25</v>
      </c>
      <c r="H9" s="15" t="s">
        <v>25</v>
      </c>
      <c r="I9" s="15" t="s">
        <v>25</v>
      </c>
      <c r="J9" s="15" t="s">
        <v>25</v>
      </c>
      <c r="K9" s="15" t="s">
        <v>25</v>
      </c>
      <c r="L9" s="15" t="s">
        <v>25</v>
      </c>
      <c r="M9" s="15" t="s">
        <v>25</v>
      </c>
      <c r="N9" s="15" t="s">
        <v>25</v>
      </c>
      <c r="O9" s="15" t="s">
        <v>25</v>
      </c>
      <c r="P9" s="15" t="s">
        <v>25</v>
      </c>
      <c r="Q9" s="15" t="s">
        <v>25</v>
      </c>
      <c r="R9" s="15"/>
      <c r="S9" s="15"/>
      <c r="T9" s="15" t="s">
        <v>25</v>
      </c>
      <c r="U9" s="15" t="s">
        <v>25</v>
      </c>
    </row>
    <row r="10" spans="1:21" ht="20.100000000000001" customHeight="1">
      <c r="A10" s="17" t="s">
        <v>30</v>
      </c>
      <c r="B10" s="24" t="s">
        <v>25</v>
      </c>
      <c r="C10" s="15" t="s">
        <v>25</v>
      </c>
      <c r="D10" s="15"/>
      <c r="E10" s="15"/>
      <c r="F10" s="15" t="s">
        <v>25</v>
      </c>
      <c r="G10" s="15" t="s">
        <v>25</v>
      </c>
      <c r="H10" s="15" t="s">
        <v>25</v>
      </c>
      <c r="I10" s="15" t="s">
        <v>25</v>
      </c>
      <c r="J10" s="15" t="s">
        <v>25</v>
      </c>
      <c r="K10" s="15" t="s">
        <v>25</v>
      </c>
      <c r="L10" s="15" t="s">
        <v>25</v>
      </c>
      <c r="M10" s="15" t="s">
        <v>25</v>
      </c>
      <c r="N10" s="15" t="s">
        <v>25</v>
      </c>
      <c r="O10" s="15" t="s">
        <v>25</v>
      </c>
      <c r="P10" s="15" t="s">
        <v>25</v>
      </c>
      <c r="Q10" s="15" t="s">
        <v>25</v>
      </c>
      <c r="R10" s="15"/>
      <c r="S10" s="15"/>
      <c r="T10" s="15" t="s">
        <v>25</v>
      </c>
      <c r="U10" s="15" t="s">
        <v>25</v>
      </c>
    </row>
    <row r="11" spans="1:21" ht="20.100000000000001" customHeight="1">
      <c r="A11" s="17" t="s">
        <v>31</v>
      </c>
      <c r="B11" s="24" t="s">
        <v>25</v>
      </c>
      <c r="C11" s="15" t="s">
        <v>25</v>
      </c>
      <c r="D11" s="15"/>
      <c r="E11" s="15"/>
      <c r="F11" s="15" t="s">
        <v>25</v>
      </c>
      <c r="G11" s="15" t="s">
        <v>25</v>
      </c>
      <c r="H11" s="15" t="s">
        <v>25</v>
      </c>
      <c r="I11" s="15" t="s">
        <v>25</v>
      </c>
      <c r="J11" s="15" t="s">
        <v>25</v>
      </c>
      <c r="K11" s="15" t="s">
        <v>25</v>
      </c>
      <c r="L11" s="15" t="s">
        <v>25</v>
      </c>
      <c r="M11" s="15" t="s">
        <v>25</v>
      </c>
      <c r="N11" s="15" t="s">
        <v>25</v>
      </c>
      <c r="O11" s="15" t="s">
        <v>25</v>
      </c>
      <c r="P11" s="15" t="s">
        <v>25</v>
      </c>
      <c r="Q11" s="15" t="s">
        <v>25</v>
      </c>
      <c r="R11" s="15"/>
      <c r="S11" s="15"/>
      <c r="T11" s="15" t="s">
        <v>25</v>
      </c>
      <c r="U11" s="15" t="s">
        <v>25</v>
      </c>
    </row>
    <row r="12" spans="1:21" ht="20.100000000000001" customHeight="1">
      <c r="A12" s="17" t="s">
        <v>32</v>
      </c>
      <c r="B12" s="24" t="s">
        <v>25</v>
      </c>
      <c r="C12" s="15" t="s">
        <v>25</v>
      </c>
      <c r="D12" s="15"/>
      <c r="E12" s="15"/>
      <c r="F12" s="15" t="s">
        <v>25</v>
      </c>
      <c r="G12" s="15" t="s">
        <v>25</v>
      </c>
      <c r="H12" s="15" t="s">
        <v>25</v>
      </c>
      <c r="I12" s="15" t="s">
        <v>25</v>
      </c>
      <c r="J12" s="15" t="s">
        <v>25</v>
      </c>
      <c r="K12" s="15" t="s">
        <v>25</v>
      </c>
      <c r="L12" s="15" t="s">
        <v>25</v>
      </c>
      <c r="M12" s="15" t="s">
        <v>25</v>
      </c>
      <c r="N12" s="15" t="s">
        <v>25</v>
      </c>
      <c r="O12" s="15" t="s">
        <v>25</v>
      </c>
      <c r="P12" s="15" t="s">
        <v>25</v>
      </c>
      <c r="Q12" s="15" t="s">
        <v>25</v>
      </c>
      <c r="R12" s="15" t="s">
        <v>25</v>
      </c>
      <c r="S12" s="15"/>
      <c r="T12" s="15" t="s">
        <v>25</v>
      </c>
      <c r="U12" s="15" t="s">
        <v>25</v>
      </c>
    </row>
    <row r="13" spans="1:21" ht="20.100000000000001" customHeight="1">
      <c r="A13" s="17" t="s">
        <v>33</v>
      </c>
      <c r="B13" s="24" t="s">
        <v>25</v>
      </c>
      <c r="C13" s="15" t="s">
        <v>25</v>
      </c>
      <c r="D13" s="15"/>
      <c r="E13" s="15"/>
      <c r="F13" s="15" t="s">
        <v>25</v>
      </c>
      <c r="G13" s="15" t="s">
        <v>25</v>
      </c>
      <c r="H13" s="15" t="s">
        <v>25</v>
      </c>
      <c r="I13" s="15" t="s">
        <v>25</v>
      </c>
      <c r="J13" s="15" t="s">
        <v>25</v>
      </c>
      <c r="K13" s="15" t="s">
        <v>25</v>
      </c>
      <c r="L13" s="15" t="s">
        <v>25</v>
      </c>
      <c r="M13" s="15" t="s">
        <v>25</v>
      </c>
      <c r="N13" s="15" t="s">
        <v>25</v>
      </c>
      <c r="O13" s="15" t="s">
        <v>25</v>
      </c>
      <c r="P13" s="15" t="s">
        <v>25</v>
      </c>
      <c r="Q13" s="15" t="s">
        <v>25</v>
      </c>
      <c r="R13" s="15"/>
      <c r="S13" s="15"/>
      <c r="T13" s="15" t="s">
        <v>25</v>
      </c>
      <c r="U13" s="15"/>
    </row>
    <row r="14" spans="1:21" ht="20.100000000000001" customHeight="1">
      <c r="A14" s="17" t="s">
        <v>34</v>
      </c>
      <c r="B14" s="24" t="s">
        <v>25</v>
      </c>
      <c r="C14" s="15" t="s">
        <v>25</v>
      </c>
      <c r="D14" s="15"/>
      <c r="E14" s="15"/>
      <c r="F14" s="15" t="s">
        <v>25</v>
      </c>
      <c r="G14" s="15" t="s">
        <v>25</v>
      </c>
      <c r="H14" s="15"/>
      <c r="I14" s="15"/>
      <c r="J14" s="15"/>
      <c r="K14" s="15"/>
      <c r="L14" s="15"/>
      <c r="M14" s="15" t="s">
        <v>25</v>
      </c>
      <c r="N14" s="15" t="s">
        <v>25</v>
      </c>
      <c r="O14" s="15"/>
      <c r="P14" s="15"/>
      <c r="Q14" s="15"/>
      <c r="R14" s="15"/>
      <c r="S14" s="15"/>
      <c r="T14" s="15"/>
      <c r="U14" s="15"/>
    </row>
    <row r="15" spans="1:21" ht="20.100000000000001" customHeight="1">
      <c r="A15" s="17" t="s">
        <v>35</v>
      </c>
      <c r="B15" s="24" t="s">
        <v>25</v>
      </c>
      <c r="C15" s="15" t="s">
        <v>25</v>
      </c>
      <c r="D15" s="15"/>
      <c r="E15" s="15"/>
      <c r="F15" s="15" t="s">
        <v>25</v>
      </c>
      <c r="G15" s="15" t="s">
        <v>25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20.100000000000001" customHeight="1">
      <c r="A16" s="17" t="s">
        <v>36</v>
      </c>
      <c r="B16" s="24"/>
      <c r="C16" s="15"/>
      <c r="D16" s="15"/>
      <c r="E16" s="15"/>
      <c r="F16" s="15" t="s">
        <v>25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0.100000000000001" customHeight="1">
      <c r="A17" s="17" t="s">
        <v>37</v>
      </c>
      <c r="B17" s="24" t="s">
        <v>25</v>
      </c>
      <c r="C17" s="15" t="s">
        <v>25</v>
      </c>
      <c r="D17" s="15"/>
      <c r="E17" s="15"/>
      <c r="F17" s="15" t="s">
        <v>25</v>
      </c>
      <c r="G17" s="15" t="s">
        <v>25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20.100000000000001" customHeight="1">
      <c r="A18" s="17" t="s">
        <v>38</v>
      </c>
      <c r="B18" s="24" t="s">
        <v>25</v>
      </c>
      <c r="C18" s="15" t="s">
        <v>25</v>
      </c>
      <c r="D18" s="15"/>
      <c r="E18" s="15"/>
      <c r="F18" s="15" t="s">
        <v>25</v>
      </c>
      <c r="G18" s="15" t="s">
        <v>25</v>
      </c>
      <c r="H18" s="15"/>
      <c r="I18" s="15"/>
      <c r="J18" s="15"/>
      <c r="K18" s="15"/>
      <c r="L18" s="15"/>
      <c r="M18" s="15"/>
      <c r="N18" s="15"/>
      <c r="O18" s="15" t="s">
        <v>25</v>
      </c>
      <c r="P18" s="15"/>
      <c r="Q18" s="15"/>
      <c r="R18" s="15"/>
      <c r="S18" s="15"/>
      <c r="T18" s="15"/>
      <c r="U18" s="15"/>
    </row>
    <row r="19" spans="1:21" ht="20.100000000000001" customHeight="1">
      <c r="A19" s="17" t="s">
        <v>39</v>
      </c>
      <c r="B19" s="24"/>
      <c r="C19" s="15"/>
      <c r="D19" s="15"/>
      <c r="E19" s="15"/>
      <c r="F19" s="15" t="s">
        <v>25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20.100000000000001" customHeight="1">
      <c r="A20" s="17" t="s">
        <v>40</v>
      </c>
      <c r="B20" s="24"/>
      <c r="C20" s="15"/>
      <c r="D20" s="15"/>
      <c r="E20" s="15"/>
      <c r="F20" s="15" t="s">
        <v>25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20.100000000000001" customHeight="1">
      <c r="A21" s="17" t="s">
        <v>41</v>
      </c>
      <c r="B21" s="2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20.100000000000001" customHeight="1">
      <c r="A22" s="17" t="s">
        <v>42</v>
      </c>
      <c r="B22" s="24" t="s">
        <v>25</v>
      </c>
      <c r="C22" s="15" t="s">
        <v>25</v>
      </c>
      <c r="D22" s="15"/>
      <c r="E22" s="15"/>
      <c r="F22" s="15" t="s">
        <v>25</v>
      </c>
      <c r="G22" s="15" t="s">
        <v>25</v>
      </c>
      <c r="H22" s="15"/>
      <c r="I22" s="15"/>
      <c r="J22" s="15"/>
      <c r="K22" s="15"/>
      <c r="L22" s="15"/>
      <c r="M22" s="15"/>
      <c r="N22" s="15"/>
      <c r="O22" s="15" t="s">
        <v>25</v>
      </c>
      <c r="P22" s="15"/>
      <c r="Q22" s="15"/>
      <c r="R22" s="15"/>
      <c r="S22" s="15" t="s">
        <v>25</v>
      </c>
      <c r="T22" s="15"/>
      <c r="U22" s="15" t="s">
        <v>25</v>
      </c>
    </row>
    <row r="23" spans="1:21" ht="20.100000000000001" customHeight="1">
      <c r="A23" s="17" t="s">
        <v>43</v>
      </c>
      <c r="B23" s="2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20.100000000000001" customHeight="1">
      <c r="A24" s="18" t="s">
        <v>44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20.100000000000001" customHeight="1">
      <c r="A25" s="17" t="s">
        <v>45</v>
      </c>
      <c r="B25" s="2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20.100000000000001" customHeight="1" thickBot="1">
      <c r="A26" s="19" t="s">
        <v>46</v>
      </c>
      <c r="B26" s="2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</sheetData>
  <autoFilter ref="B4:U26" xr:uid="{00000000-0009-0000-0000-000001000000}"/>
  <mergeCells count="2">
    <mergeCell ref="B1:R1"/>
    <mergeCell ref="S1:U1"/>
  </mergeCells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AQ60"/>
  <sheetViews>
    <sheetView workbookViewId="0">
      <pane xSplit="1" ySplit="4" topLeftCell="B53" activePane="bottomRight" state="frozen"/>
      <selection pane="bottomRight" activeCell="E36" sqref="E36"/>
      <selection pane="bottomLeft" activeCell="A5" sqref="A5"/>
      <selection pane="topRight" activeCell="B1" sqref="B1"/>
    </sheetView>
  </sheetViews>
  <sheetFormatPr defaultColWidth="11.42578125" defaultRowHeight="14.45"/>
  <cols>
    <col min="1" max="1" width="40.5703125" bestFit="1" customWidth="1"/>
    <col min="2" max="2" width="20.85546875" customWidth="1"/>
    <col min="4" max="4" width="11.42578125" style="2"/>
    <col min="40" max="40" width="11.85546875" bestFit="1" customWidth="1"/>
    <col min="43" max="43" width="15.140625" bestFit="1" customWidth="1"/>
  </cols>
  <sheetData>
    <row r="1" spans="1:43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3"/>
      <c r="AP1" s="13"/>
    </row>
    <row r="2" spans="1:43">
      <c r="A2" s="9"/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  <c r="N2" s="9" t="s">
        <v>60</v>
      </c>
      <c r="O2" s="9" t="s">
        <v>61</v>
      </c>
      <c r="P2" s="9" t="s">
        <v>62</v>
      </c>
      <c r="Q2" s="9" t="s">
        <v>63</v>
      </c>
      <c r="R2" s="9" t="s">
        <v>64</v>
      </c>
      <c r="S2" s="9" t="s">
        <v>65</v>
      </c>
      <c r="T2" s="9" t="s">
        <v>66</v>
      </c>
      <c r="U2" s="9" t="s">
        <v>67</v>
      </c>
      <c r="V2" s="9" t="s">
        <v>68</v>
      </c>
      <c r="W2" s="9" t="s">
        <v>69</v>
      </c>
      <c r="X2" s="9" t="s">
        <v>70</v>
      </c>
      <c r="Y2" s="9" t="s">
        <v>71</v>
      </c>
      <c r="Z2" s="9" t="s">
        <v>72</v>
      </c>
      <c r="AA2" s="9" t="s">
        <v>73</v>
      </c>
      <c r="AB2" s="9" t="s">
        <v>74</v>
      </c>
      <c r="AC2" s="9" t="s">
        <v>75</v>
      </c>
      <c r="AD2" s="9" t="s">
        <v>76</v>
      </c>
      <c r="AE2" s="9" t="s">
        <v>77</v>
      </c>
      <c r="AF2" s="9" t="s">
        <v>78</v>
      </c>
      <c r="AG2" s="9" t="s">
        <v>79</v>
      </c>
      <c r="AH2" s="9" t="s">
        <v>80</v>
      </c>
      <c r="AI2" s="9" t="s">
        <v>81</v>
      </c>
      <c r="AJ2" s="9" t="s">
        <v>82</v>
      </c>
      <c r="AK2" s="9" t="s">
        <v>83</v>
      </c>
      <c r="AL2" s="9" t="s">
        <v>84</v>
      </c>
      <c r="AM2" s="9" t="s">
        <v>85</v>
      </c>
      <c r="AN2" s="9" t="s">
        <v>86</v>
      </c>
      <c r="AO2" s="9" t="s">
        <v>87</v>
      </c>
      <c r="AP2" s="9" t="s">
        <v>88</v>
      </c>
      <c r="AQ2" s="41" t="s">
        <v>89</v>
      </c>
    </row>
    <row r="3" spans="1:43" s="2" customFormat="1">
      <c r="A3" s="9" t="s">
        <v>90</v>
      </c>
      <c r="B3" s="4">
        <v>3</v>
      </c>
      <c r="C3" s="4">
        <v>3</v>
      </c>
      <c r="D3" s="4">
        <v>2</v>
      </c>
      <c r="E3" s="4">
        <v>5</v>
      </c>
      <c r="F3" s="4">
        <v>4</v>
      </c>
      <c r="G3" s="4">
        <v>4</v>
      </c>
      <c r="H3" s="4">
        <v>2</v>
      </c>
      <c r="I3" s="4">
        <v>3</v>
      </c>
      <c r="J3" s="4">
        <v>2</v>
      </c>
      <c r="K3" s="4">
        <v>2</v>
      </c>
      <c r="L3" s="4">
        <v>2</v>
      </c>
      <c r="M3" s="4">
        <v>3</v>
      </c>
      <c r="N3" s="4">
        <v>2</v>
      </c>
      <c r="O3" s="4">
        <v>4</v>
      </c>
      <c r="P3" s="4">
        <v>2</v>
      </c>
      <c r="Q3" s="4">
        <v>4</v>
      </c>
      <c r="R3" s="4">
        <v>3</v>
      </c>
      <c r="S3" s="4">
        <v>2</v>
      </c>
      <c r="T3" s="4">
        <v>1</v>
      </c>
      <c r="U3" s="4">
        <v>2</v>
      </c>
      <c r="V3" s="4">
        <v>2</v>
      </c>
      <c r="W3" s="4">
        <v>2</v>
      </c>
      <c r="X3" s="4">
        <v>2</v>
      </c>
      <c r="Y3" s="4">
        <v>1</v>
      </c>
      <c r="Z3" s="4">
        <v>2</v>
      </c>
      <c r="AA3" s="4">
        <v>2</v>
      </c>
      <c r="AB3" s="4">
        <v>1</v>
      </c>
      <c r="AC3" s="4">
        <v>2</v>
      </c>
      <c r="AD3" s="4">
        <v>1</v>
      </c>
      <c r="AE3" s="4">
        <v>1</v>
      </c>
      <c r="AF3" s="4">
        <v>1</v>
      </c>
      <c r="AG3" s="4">
        <v>1</v>
      </c>
      <c r="AH3" s="4">
        <v>2</v>
      </c>
      <c r="AI3" s="4">
        <v>1</v>
      </c>
      <c r="AJ3" s="4">
        <v>1</v>
      </c>
      <c r="AK3" s="4">
        <v>4</v>
      </c>
      <c r="AL3" s="4">
        <v>1</v>
      </c>
      <c r="AM3" s="4">
        <v>2</v>
      </c>
      <c r="AN3" s="4">
        <v>1</v>
      </c>
      <c r="AO3" s="14">
        <v>1</v>
      </c>
      <c r="AP3" s="14">
        <v>1</v>
      </c>
      <c r="AQ3" s="42"/>
    </row>
    <row r="4" spans="1:43" ht="138.75" customHeight="1">
      <c r="A4" s="9" t="s">
        <v>91</v>
      </c>
      <c r="B4" s="11" t="e">
        <f>#REF!</f>
        <v>#REF!</v>
      </c>
      <c r="C4" s="11" t="e">
        <f>#REF!</f>
        <v>#REF!</v>
      </c>
      <c r="D4" s="11" t="e">
        <f>#REF!</f>
        <v>#REF!</v>
      </c>
      <c r="E4" s="11" t="e">
        <f>#REF!</f>
        <v>#REF!</v>
      </c>
      <c r="F4" s="11" t="e">
        <f>#REF!</f>
        <v>#REF!</v>
      </c>
      <c r="G4" s="11" t="e">
        <f>#REF!</f>
        <v>#REF!</v>
      </c>
      <c r="H4" s="11" t="e">
        <f>#REF!</f>
        <v>#REF!</v>
      </c>
      <c r="I4" s="11" t="e">
        <f>#REF!</f>
        <v>#REF!</v>
      </c>
      <c r="J4" s="11" t="e">
        <f>#REF!</f>
        <v>#REF!</v>
      </c>
      <c r="K4" s="11" t="e">
        <f>#REF!</f>
        <v>#REF!</v>
      </c>
      <c r="L4" s="11" t="e">
        <f>#REF!</f>
        <v>#REF!</v>
      </c>
      <c r="M4" s="11" t="s">
        <v>92</v>
      </c>
      <c r="N4" s="11" t="e">
        <f>#REF!</f>
        <v>#REF!</v>
      </c>
      <c r="O4" s="11" t="e">
        <f>#REF!</f>
        <v>#REF!</v>
      </c>
      <c r="P4" s="11" t="e">
        <f>#REF!</f>
        <v>#REF!</v>
      </c>
      <c r="Q4" s="11" t="e">
        <f>#REF!</f>
        <v>#REF!</v>
      </c>
      <c r="R4" s="11" t="e">
        <f>#REF!</f>
        <v>#REF!</v>
      </c>
      <c r="S4" s="11" t="e">
        <f>#REF!</f>
        <v>#REF!</v>
      </c>
      <c r="T4" s="11" t="e">
        <f>#REF!</f>
        <v>#REF!</v>
      </c>
      <c r="U4" s="11" t="e">
        <f>#REF!</f>
        <v>#REF!</v>
      </c>
      <c r="V4" s="11" t="e">
        <f>#REF!</f>
        <v>#REF!</v>
      </c>
      <c r="W4" s="11" t="e">
        <f>#REF!</f>
        <v>#REF!</v>
      </c>
      <c r="X4" s="11" t="e">
        <f>#REF!</f>
        <v>#REF!</v>
      </c>
      <c r="Y4" s="11" t="e">
        <f>#REF!</f>
        <v>#REF!</v>
      </c>
      <c r="Z4" s="11" t="e">
        <f>#REF!</f>
        <v>#REF!</v>
      </c>
      <c r="AA4" s="11" t="e">
        <f>#REF!</f>
        <v>#REF!</v>
      </c>
      <c r="AB4" s="11" t="e">
        <f>#REF!</f>
        <v>#REF!</v>
      </c>
      <c r="AC4" s="11" t="e">
        <f>#REF!</f>
        <v>#REF!</v>
      </c>
      <c r="AD4" s="11" t="e">
        <f>#REF!</f>
        <v>#REF!</v>
      </c>
      <c r="AE4" s="11" t="e">
        <f>#REF!</f>
        <v>#REF!</v>
      </c>
      <c r="AF4" s="11" t="e">
        <f>#REF!</f>
        <v>#REF!</v>
      </c>
      <c r="AG4" s="11" t="e">
        <f>#REF!</f>
        <v>#REF!</v>
      </c>
      <c r="AH4" s="11" t="e">
        <f>#REF!</f>
        <v>#REF!</v>
      </c>
      <c r="AI4" s="11" t="e">
        <f>#REF!</f>
        <v>#REF!</v>
      </c>
      <c r="AJ4" s="11" t="e">
        <f>#REF!</f>
        <v>#REF!</v>
      </c>
      <c r="AK4" s="11" t="e">
        <f>#REF!</f>
        <v>#REF!</v>
      </c>
      <c r="AL4" s="11" t="e">
        <f>#REF!</f>
        <v>#REF!</v>
      </c>
      <c r="AM4" s="11" t="e">
        <f>#REF!</f>
        <v>#REF!</v>
      </c>
      <c r="AN4" s="11" t="e">
        <f>#REF!</f>
        <v>#REF!</v>
      </c>
      <c r="AO4" s="11" t="e">
        <f>#REF!</f>
        <v>#REF!</v>
      </c>
      <c r="AP4" s="11" t="e">
        <f>#REF!</f>
        <v>#REF!</v>
      </c>
      <c r="AQ4" s="43"/>
    </row>
    <row r="5" spans="1:43">
      <c r="A5" s="6" t="s">
        <v>93</v>
      </c>
      <c r="B5" s="7" t="e">
        <f>VLOOKUP(A5,#REF!,6,0)</f>
        <v>#REF!</v>
      </c>
      <c r="C5" s="7" t="e">
        <f>VLOOKUP(A5,#REF!,8,0)</f>
        <v>#REF!</v>
      </c>
      <c r="D5" s="7" t="e">
        <f>VLOOKUP(A5,#REF!,10,0)</f>
        <v>#REF!</v>
      </c>
      <c r="E5" s="7" t="e">
        <f>VLOOKUP(A5,#REF!,12,0)</f>
        <v>#REF!</v>
      </c>
      <c r="F5" s="7" t="e">
        <f>VLOOKUP(A5,#REF!,14,0)</f>
        <v>#REF!</v>
      </c>
      <c r="G5" s="7" t="e">
        <f>VLOOKUP(A5,#REF!,16,0)</f>
        <v>#REF!</v>
      </c>
      <c r="H5" s="7" t="e">
        <f>VLOOKUP(A5,#REF!,18,0)</f>
        <v>#REF!</v>
      </c>
      <c r="I5" s="7" t="e">
        <f>VLOOKUP(A5,#REF!,20,0)</f>
        <v>#REF!</v>
      </c>
      <c r="J5" s="7" t="e">
        <f>VLOOKUP(A5,#REF!,22,0)</f>
        <v>#REF!</v>
      </c>
      <c r="K5" s="7" t="e">
        <f>VLOOKUP(A5,#REF!,24,0)</f>
        <v>#REF!</v>
      </c>
      <c r="L5" s="7" t="e">
        <f>VLOOKUP(A5,#REF!,26,0)</f>
        <v>#REF!</v>
      </c>
      <c r="M5" s="7" t="e">
        <f>VLOOKUP(A5,#REF!,28,0)</f>
        <v>#REF!</v>
      </c>
      <c r="N5" s="7" t="e">
        <f>VLOOKUP(A5,#REF!,30,0)</f>
        <v>#REF!</v>
      </c>
      <c r="O5" s="7" t="e">
        <f>VLOOKUP(A5,#REF!,32,0)</f>
        <v>#REF!</v>
      </c>
      <c r="P5" s="7" t="e">
        <f>VLOOKUP(A5,#REF!,34,0)</f>
        <v>#REF!</v>
      </c>
      <c r="Q5" s="7" t="e">
        <f>VLOOKUP(A5,#REF!,36,0)</f>
        <v>#REF!</v>
      </c>
      <c r="R5" s="7" t="e">
        <f>VLOOKUP(A5,#REF!,38,0)</f>
        <v>#REF!</v>
      </c>
      <c r="S5" s="7" t="e">
        <f>VLOOKUP(A5,#REF!,40,0)</f>
        <v>#REF!</v>
      </c>
      <c r="T5" s="7" t="e">
        <f>VLOOKUP(A5,#REF!,42,0)</f>
        <v>#REF!</v>
      </c>
      <c r="U5" s="7" t="e">
        <f>VLOOKUP(A5,#REF!,44,0)</f>
        <v>#REF!</v>
      </c>
      <c r="V5" s="7" t="e">
        <f>VLOOKUP(A5,#REF!,46,0)</f>
        <v>#REF!</v>
      </c>
      <c r="W5" s="7" t="e">
        <f>VLOOKUP(A5,#REF!,48,0)</f>
        <v>#REF!</v>
      </c>
      <c r="X5" s="7" t="e">
        <f>VLOOKUP(A5,#REF!,50,0)</f>
        <v>#REF!</v>
      </c>
      <c r="Y5" s="7" t="e">
        <f>VLOOKUP(A5,#REF!,52,0)</f>
        <v>#REF!</v>
      </c>
      <c r="Z5" s="7" t="e">
        <f>VLOOKUP(A5,#REF!,54,0)</f>
        <v>#REF!</v>
      </c>
      <c r="AA5" s="7" t="e">
        <f>VLOOKUP(A5,#REF!,56,0)</f>
        <v>#REF!</v>
      </c>
      <c r="AB5" s="7" t="e">
        <f>VLOOKUP(A5,#REF!,58,0)</f>
        <v>#REF!</v>
      </c>
      <c r="AC5" s="7" t="e">
        <f>VLOOKUP(A5,#REF!,60,0)</f>
        <v>#REF!</v>
      </c>
      <c r="AD5" s="7" t="e">
        <f>VLOOKUP(A5,#REF!,62,0)</f>
        <v>#REF!</v>
      </c>
      <c r="AE5" s="7" t="e">
        <f>VLOOKUP(A5,#REF!,64,0)</f>
        <v>#REF!</v>
      </c>
      <c r="AF5" s="7" t="e">
        <f>VLOOKUP(A5,#REF!,66,0)</f>
        <v>#REF!</v>
      </c>
      <c r="AG5" s="7" t="e">
        <f>VLOOKUP(A5,#REF!,68,0)</f>
        <v>#REF!</v>
      </c>
      <c r="AH5" s="7" t="e">
        <f>VLOOKUP(A5,#REF!,70,0)</f>
        <v>#REF!</v>
      </c>
      <c r="AI5" s="7" t="e">
        <f>VLOOKUP(A5,#REF!,72,0)</f>
        <v>#REF!</v>
      </c>
      <c r="AJ5" s="7" t="e">
        <f>VLOOKUP(A5,#REF!,74,0)</f>
        <v>#REF!</v>
      </c>
      <c r="AK5" s="7" t="e">
        <f>VLOOKUP(A5,#REF!,76,0)</f>
        <v>#REF!</v>
      </c>
      <c r="AL5" s="7" t="e">
        <f>VLOOKUP(A5,#REF!,78,0)</f>
        <v>#REF!</v>
      </c>
      <c r="AM5" s="7" t="e">
        <f>VLOOKUP(A5,#REF!,80,0)</f>
        <v>#REF!</v>
      </c>
      <c r="AN5" s="7" t="e">
        <f>VLOOKUP(A5,#REF!,82,0)</f>
        <v>#REF!</v>
      </c>
      <c r="AO5" s="7" t="e">
        <f>VLOOKUP(A5,#REF!,84,0)</f>
        <v>#REF!</v>
      </c>
      <c r="AP5" s="7" t="e">
        <f>VLOOKUP(A5,#REF!,86,0)</f>
        <v>#REF!</v>
      </c>
      <c r="AQ5" s="10" t="e">
        <f t="shared" ref="AQ5:AQ26" si="0">SUM(B5:AP5)</f>
        <v>#REF!</v>
      </c>
    </row>
    <row r="6" spans="1:43">
      <c r="A6" s="5" t="s">
        <v>94</v>
      </c>
      <c r="B6" s="4" t="e">
        <f>VLOOKUP(A6,#REF!,6,0)</f>
        <v>#REF!</v>
      </c>
      <c r="C6" s="4" t="e">
        <f>VLOOKUP(A6,#REF!,8,0)</f>
        <v>#REF!</v>
      </c>
      <c r="D6" s="4" t="e">
        <f>VLOOKUP(A6,#REF!,10,0)</f>
        <v>#REF!</v>
      </c>
      <c r="E6" s="4" t="e">
        <f>VLOOKUP(A6,#REF!,12,0)</f>
        <v>#REF!</v>
      </c>
      <c r="F6" s="7" t="e">
        <f>VLOOKUP(A6,#REF!,14,0)</f>
        <v>#REF!</v>
      </c>
      <c r="G6" s="7" t="e">
        <f>VLOOKUP(A6,#REF!,16,0)</f>
        <v>#REF!</v>
      </c>
      <c r="H6" s="7" t="e">
        <f>VLOOKUP(A6,#REF!,18,0)</f>
        <v>#REF!</v>
      </c>
      <c r="I6" s="7" t="e">
        <f>VLOOKUP(A6,#REF!,20,0)</f>
        <v>#REF!</v>
      </c>
      <c r="J6" s="7" t="e">
        <f>VLOOKUP(A6,#REF!,22,0)</f>
        <v>#REF!</v>
      </c>
      <c r="K6" s="7" t="e">
        <f>VLOOKUP(A6,#REF!,24,0)</f>
        <v>#REF!</v>
      </c>
      <c r="L6" s="7" t="e">
        <f>VLOOKUP(A6,#REF!,26,0)</f>
        <v>#REF!</v>
      </c>
      <c r="M6" s="7" t="e">
        <f>VLOOKUP(A6,#REF!,28,0)</f>
        <v>#REF!</v>
      </c>
      <c r="N6" s="7" t="e">
        <f>VLOOKUP(A6,#REF!,30,0)</f>
        <v>#REF!</v>
      </c>
      <c r="O6" s="7" t="e">
        <f>VLOOKUP(A6,#REF!,32,0)</f>
        <v>#REF!</v>
      </c>
      <c r="P6" s="7" t="e">
        <f>VLOOKUP(A6,#REF!,34,0)</f>
        <v>#REF!</v>
      </c>
      <c r="Q6" s="7" t="e">
        <f>VLOOKUP(A6,#REF!,36,0)</f>
        <v>#REF!</v>
      </c>
      <c r="R6" s="7" t="e">
        <f>VLOOKUP(A6,#REF!,38,0)</f>
        <v>#REF!</v>
      </c>
      <c r="S6" s="7" t="e">
        <f>VLOOKUP(A6,#REF!,40,0)</f>
        <v>#REF!</v>
      </c>
      <c r="T6" s="7" t="e">
        <f>VLOOKUP(A6,#REF!,42,0)</f>
        <v>#REF!</v>
      </c>
      <c r="U6" s="7" t="e">
        <f>VLOOKUP(A6,#REF!,44,0)</f>
        <v>#REF!</v>
      </c>
      <c r="V6" s="7" t="e">
        <f>VLOOKUP(A6,#REF!,46,0)</f>
        <v>#REF!</v>
      </c>
      <c r="W6" s="7" t="e">
        <f>VLOOKUP(A6,#REF!,48,0)</f>
        <v>#REF!</v>
      </c>
      <c r="X6" s="7" t="e">
        <f>VLOOKUP(A6,#REF!,50,0)</f>
        <v>#REF!</v>
      </c>
      <c r="Y6" s="7" t="e">
        <f>VLOOKUP(A6,#REF!,52,0)</f>
        <v>#REF!</v>
      </c>
      <c r="Z6" s="7" t="e">
        <f>VLOOKUP(A6,#REF!,54,0)</f>
        <v>#REF!</v>
      </c>
      <c r="AA6" s="7" t="e">
        <f>VLOOKUP(A6,#REF!,56,0)</f>
        <v>#REF!</v>
      </c>
      <c r="AB6" s="7" t="e">
        <f>VLOOKUP(A6,#REF!,58,0)</f>
        <v>#REF!</v>
      </c>
      <c r="AC6" s="7" t="e">
        <f>VLOOKUP(A6,#REF!,60,0)</f>
        <v>#REF!</v>
      </c>
      <c r="AD6" s="7" t="e">
        <f>VLOOKUP(A6,#REF!,62,0)</f>
        <v>#REF!</v>
      </c>
      <c r="AE6" s="7" t="e">
        <f>VLOOKUP(A6,#REF!,64,0)</f>
        <v>#REF!</v>
      </c>
      <c r="AF6" s="7" t="e">
        <f>VLOOKUP(A6,#REF!,66,0)</f>
        <v>#REF!</v>
      </c>
      <c r="AG6" s="7" t="e">
        <f>VLOOKUP(A6,#REF!,68,0)</f>
        <v>#REF!</v>
      </c>
      <c r="AH6" s="7" t="e">
        <f>VLOOKUP(A6,#REF!,70,0)</f>
        <v>#REF!</v>
      </c>
      <c r="AI6" s="7" t="e">
        <f>VLOOKUP(A6,#REF!,72,0)</f>
        <v>#REF!</v>
      </c>
      <c r="AJ6" s="7" t="e">
        <f>VLOOKUP(A6,#REF!,74,0)</f>
        <v>#REF!</v>
      </c>
      <c r="AK6" s="7" t="e">
        <f>VLOOKUP(A6,#REF!,76,0)</f>
        <v>#REF!</v>
      </c>
      <c r="AL6" s="7" t="e">
        <f>VLOOKUP(A6,#REF!,78,0)</f>
        <v>#REF!</v>
      </c>
      <c r="AM6" s="7" t="e">
        <f>VLOOKUP(A6,#REF!,80,0)</f>
        <v>#REF!</v>
      </c>
      <c r="AN6" s="7" t="e">
        <f>VLOOKUP(A6,#REF!,82,0)</f>
        <v>#REF!</v>
      </c>
      <c r="AO6" s="7" t="e">
        <f>VLOOKUP(A6,#REF!,84,0)</f>
        <v>#REF!</v>
      </c>
      <c r="AP6" s="7" t="e">
        <f>VLOOKUP(A6,#REF!,86,0)</f>
        <v>#REF!</v>
      </c>
      <c r="AQ6" s="10" t="e">
        <f t="shared" si="0"/>
        <v>#REF!</v>
      </c>
    </row>
    <row r="7" spans="1:43">
      <c r="A7" s="5" t="s">
        <v>95</v>
      </c>
      <c r="B7" s="4" t="e">
        <f>VLOOKUP(A7,#REF!,6,0)</f>
        <v>#REF!</v>
      </c>
      <c r="C7" s="4" t="e">
        <f>VLOOKUP(A7,#REF!,8,0)</f>
        <v>#REF!</v>
      </c>
      <c r="D7" s="4" t="e">
        <f>VLOOKUP(A7,#REF!,10,0)</f>
        <v>#REF!</v>
      </c>
      <c r="E7" s="4" t="e">
        <f>VLOOKUP(A7,#REF!,12,0)</f>
        <v>#REF!</v>
      </c>
      <c r="F7" s="7" t="e">
        <f>VLOOKUP(A7,#REF!,14,0)</f>
        <v>#REF!</v>
      </c>
      <c r="G7" s="7" t="e">
        <f>VLOOKUP(A7,#REF!,16,0)</f>
        <v>#REF!</v>
      </c>
      <c r="H7" s="7" t="e">
        <f>VLOOKUP(A7,#REF!,18,0)</f>
        <v>#REF!</v>
      </c>
      <c r="I7" s="7" t="e">
        <f>VLOOKUP(A7,#REF!,20,0)</f>
        <v>#REF!</v>
      </c>
      <c r="J7" s="7" t="e">
        <f>VLOOKUP(A7,#REF!,22,0)</f>
        <v>#REF!</v>
      </c>
      <c r="K7" s="7" t="e">
        <f>VLOOKUP(A7,#REF!,24,0)</f>
        <v>#REF!</v>
      </c>
      <c r="L7" s="7" t="e">
        <f>VLOOKUP(A7,#REF!,26,0)</f>
        <v>#REF!</v>
      </c>
      <c r="M7" s="7" t="e">
        <f>VLOOKUP(A7,#REF!,28,0)</f>
        <v>#REF!</v>
      </c>
      <c r="N7" s="7" t="e">
        <f>VLOOKUP(A7,#REF!,30,0)</f>
        <v>#REF!</v>
      </c>
      <c r="O7" s="7" t="e">
        <f>VLOOKUP(A7,#REF!,32,0)</f>
        <v>#REF!</v>
      </c>
      <c r="P7" s="7" t="e">
        <f>VLOOKUP(A7,#REF!,34,0)</f>
        <v>#REF!</v>
      </c>
      <c r="Q7" s="7" t="e">
        <f>VLOOKUP(A7,#REF!,36,0)</f>
        <v>#REF!</v>
      </c>
      <c r="R7" s="7" t="e">
        <f>VLOOKUP(A7,#REF!,38,0)</f>
        <v>#REF!</v>
      </c>
      <c r="S7" s="7" t="e">
        <f>VLOOKUP(A7,#REF!,40,0)</f>
        <v>#REF!</v>
      </c>
      <c r="T7" s="7" t="e">
        <f>VLOOKUP(A7,#REF!,42,0)</f>
        <v>#REF!</v>
      </c>
      <c r="U7" s="7" t="e">
        <f>VLOOKUP(A7,#REF!,44,0)</f>
        <v>#REF!</v>
      </c>
      <c r="V7" s="7" t="e">
        <f>VLOOKUP(A7,#REF!,46,0)</f>
        <v>#REF!</v>
      </c>
      <c r="W7" s="7" t="e">
        <f>VLOOKUP(A7,#REF!,48,0)</f>
        <v>#REF!</v>
      </c>
      <c r="X7" s="7" t="e">
        <f>VLOOKUP(A7,#REF!,50,0)</f>
        <v>#REF!</v>
      </c>
      <c r="Y7" s="7" t="e">
        <f>VLOOKUP(A7,#REF!,52,0)</f>
        <v>#REF!</v>
      </c>
      <c r="Z7" s="7" t="e">
        <f>VLOOKUP(A7,#REF!,54,0)</f>
        <v>#REF!</v>
      </c>
      <c r="AA7" s="7" t="e">
        <f>VLOOKUP(A7,#REF!,56,0)</f>
        <v>#REF!</v>
      </c>
      <c r="AB7" s="7" t="e">
        <f>VLOOKUP(A7,#REF!,58,0)</f>
        <v>#REF!</v>
      </c>
      <c r="AC7" s="7" t="e">
        <f>VLOOKUP(A7,#REF!,60,0)</f>
        <v>#REF!</v>
      </c>
      <c r="AD7" s="7" t="e">
        <f>VLOOKUP(A7,#REF!,62,0)</f>
        <v>#REF!</v>
      </c>
      <c r="AE7" s="7" t="e">
        <f>VLOOKUP(A7,#REF!,64,0)</f>
        <v>#REF!</v>
      </c>
      <c r="AF7" s="7" t="e">
        <f>VLOOKUP(A7,#REF!,66,0)</f>
        <v>#REF!</v>
      </c>
      <c r="AG7" s="7" t="e">
        <f>VLOOKUP(A7,#REF!,68,0)</f>
        <v>#REF!</v>
      </c>
      <c r="AH7" s="7" t="e">
        <f>VLOOKUP(A7,#REF!,70,0)</f>
        <v>#REF!</v>
      </c>
      <c r="AI7" s="7" t="e">
        <f>VLOOKUP(A7,#REF!,72,0)</f>
        <v>#REF!</v>
      </c>
      <c r="AJ7" s="7" t="e">
        <f>VLOOKUP(A7,#REF!,74,0)</f>
        <v>#REF!</v>
      </c>
      <c r="AK7" s="7" t="e">
        <f>VLOOKUP(A7,#REF!,76,0)</f>
        <v>#REF!</v>
      </c>
      <c r="AL7" s="7" t="e">
        <f>VLOOKUP(A7,#REF!,78,0)</f>
        <v>#REF!</v>
      </c>
      <c r="AM7" s="7" t="e">
        <f>VLOOKUP(A7,#REF!,80,0)</f>
        <v>#REF!</v>
      </c>
      <c r="AN7" s="7" t="e">
        <f>VLOOKUP(A7,#REF!,82,0)</f>
        <v>#REF!</v>
      </c>
      <c r="AO7" s="7" t="e">
        <f>VLOOKUP(A7,#REF!,84,0)</f>
        <v>#REF!</v>
      </c>
      <c r="AP7" s="7" t="e">
        <f>VLOOKUP(A7,#REF!,86,0)</f>
        <v>#REF!</v>
      </c>
      <c r="AQ7" s="10" t="e">
        <f t="shared" si="0"/>
        <v>#REF!</v>
      </c>
    </row>
    <row r="8" spans="1:43">
      <c r="A8" s="5" t="s">
        <v>96</v>
      </c>
      <c r="B8" s="4" t="e">
        <f>VLOOKUP(A8,#REF!,6,0)</f>
        <v>#REF!</v>
      </c>
      <c r="C8" s="4" t="e">
        <f>VLOOKUP(A8,#REF!,8,0)</f>
        <v>#REF!</v>
      </c>
      <c r="D8" s="4" t="e">
        <f>VLOOKUP(A8,#REF!,10,0)</f>
        <v>#REF!</v>
      </c>
      <c r="E8" s="4" t="e">
        <f>VLOOKUP(A8,#REF!,12,0)</f>
        <v>#REF!</v>
      </c>
      <c r="F8" s="7" t="e">
        <f>VLOOKUP(A8,#REF!,14,0)</f>
        <v>#REF!</v>
      </c>
      <c r="G8" s="7" t="e">
        <f>VLOOKUP(A8,#REF!,16,0)</f>
        <v>#REF!</v>
      </c>
      <c r="H8" s="7" t="e">
        <f>VLOOKUP(A8,#REF!,18,0)</f>
        <v>#REF!</v>
      </c>
      <c r="I8" s="7" t="e">
        <f>VLOOKUP(A8,#REF!,20,0)</f>
        <v>#REF!</v>
      </c>
      <c r="J8" s="7" t="e">
        <f>VLOOKUP(A8,#REF!,22,0)</f>
        <v>#REF!</v>
      </c>
      <c r="K8" s="7" t="e">
        <f>VLOOKUP(A8,#REF!,24,0)</f>
        <v>#REF!</v>
      </c>
      <c r="L8" s="7" t="e">
        <f>VLOOKUP(A8,#REF!,26,0)</f>
        <v>#REF!</v>
      </c>
      <c r="M8" s="7" t="e">
        <f>VLOOKUP(A8,#REF!,28,0)</f>
        <v>#REF!</v>
      </c>
      <c r="N8" s="7" t="e">
        <f>VLOOKUP(A8,#REF!,30,0)</f>
        <v>#REF!</v>
      </c>
      <c r="O8" s="7" t="e">
        <f>VLOOKUP(A8,#REF!,32,0)</f>
        <v>#REF!</v>
      </c>
      <c r="P8" s="7" t="e">
        <f>VLOOKUP(A8,#REF!,34,0)</f>
        <v>#REF!</v>
      </c>
      <c r="Q8" s="7" t="e">
        <f>VLOOKUP(A8,#REF!,36,0)</f>
        <v>#REF!</v>
      </c>
      <c r="R8" s="7" t="e">
        <f>VLOOKUP(A8,#REF!,38,0)</f>
        <v>#REF!</v>
      </c>
      <c r="S8" s="7" t="e">
        <f>VLOOKUP(A8,#REF!,40,0)</f>
        <v>#REF!</v>
      </c>
      <c r="T8" s="7" t="e">
        <f>VLOOKUP(A8,#REF!,42,0)</f>
        <v>#REF!</v>
      </c>
      <c r="U8" s="7" t="e">
        <f>VLOOKUP(A8,#REF!,44,0)</f>
        <v>#REF!</v>
      </c>
      <c r="V8" s="7" t="e">
        <f>VLOOKUP(A8,#REF!,46,0)</f>
        <v>#REF!</v>
      </c>
      <c r="W8" s="7" t="e">
        <f>VLOOKUP(A8,#REF!,48,0)</f>
        <v>#REF!</v>
      </c>
      <c r="X8" s="7" t="e">
        <f>VLOOKUP(A8,#REF!,50,0)</f>
        <v>#REF!</v>
      </c>
      <c r="Y8" s="7" t="e">
        <f>VLOOKUP(A8,#REF!,52,0)</f>
        <v>#REF!</v>
      </c>
      <c r="Z8" s="7" t="e">
        <f>VLOOKUP(A8,#REF!,54,0)</f>
        <v>#REF!</v>
      </c>
      <c r="AA8" s="7" t="e">
        <f>VLOOKUP(A8,#REF!,56,0)</f>
        <v>#REF!</v>
      </c>
      <c r="AB8" s="7" t="e">
        <f>VLOOKUP(A8,#REF!,58,0)</f>
        <v>#REF!</v>
      </c>
      <c r="AC8" s="7" t="e">
        <f>VLOOKUP(A8,#REF!,60,0)</f>
        <v>#REF!</v>
      </c>
      <c r="AD8" s="7" t="e">
        <f>VLOOKUP(A8,#REF!,62,0)</f>
        <v>#REF!</v>
      </c>
      <c r="AE8" s="7" t="e">
        <f>VLOOKUP(A8,#REF!,64,0)</f>
        <v>#REF!</v>
      </c>
      <c r="AF8" s="7" t="e">
        <f>VLOOKUP(A8,#REF!,66,0)</f>
        <v>#REF!</v>
      </c>
      <c r="AG8" s="7" t="e">
        <f>VLOOKUP(A8,#REF!,68,0)</f>
        <v>#REF!</v>
      </c>
      <c r="AH8" s="7" t="e">
        <f>VLOOKUP(A8,#REF!,70,0)</f>
        <v>#REF!</v>
      </c>
      <c r="AI8" s="7" t="e">
        <f>VLOOKUP(A8,#REF!,72,0)</f>
        <v>#REF!</v>
      </c>
      <c r="AJ8" s="7" t="e">
        <f>VLOOKUP(A8,#REF!,74,0)</f>
        <v>#REF!</v>
      </c>
      <c r="AK8" s="7" t="e">
        <f>VLOOKUP(A8,#REF!,76,0)</f>
        <v>#REF!</v>
      </c>
      <c r="AL8" s="7" t="e">
        <f>VLOOKUP(A8,#REF!,78,0)</f>
        <v>#REF!</v>
      </c>
      <c r="AM8" s="7" t="e">
        <f>VLOOKUP(A8,#REF!,80,0)</f>
        <v>#REF!</v>
      </c>
      <c r="AN8" s="7" t="e">
        <f>VLOOKUP(A8,#REF!,82,0)</f>
        <v>#REF!</v>
      </c>
      <c r="AO8" s="7" t="e">
        <f>VLOOKUP(A8,#REF!,84,0)</f>
        <v>#REF!</v>
      </c>
      <c r="AP8" s="7" t="e">
        <f>VLOOKUP(A8,#REF!,86,0)</f>
        <v>#REF!</v>
      </c>
      <c r="AQ8" s="10" t="e">
        <f t="shared" si="0"/>
        <v>#REF!</v>
      </c>
    </row>
    <row r="9" spans="1:43">
      <c r="A9" s="5" t="s">
        <v>97</v>
      </c>
      <c r="B9" s="4" t="e">
        <f>VLOOKUP(A9,#REF!,6,0)</f>
        <v>#REF!</v>
      </c>
      <c r="C9" s="4" t="e">
        <f>VLOOKUP(A9,#REF!,8,0)</f>
        <v>#REF!</v>
      </c>
      <c r="D9" s="4" t="e">
        <f>VLOOKUP(A9,#REF!,10,0)</f>
        <v>#REF!</v>
      </c>
      <c r="E9" s="4" t="e">
        <f>VLOOKUP(A9,#REF!,12,0)</f>
        <v>#REF!</v>
      </c>
      <c r="F9" s="7" t="e">
        <f>VLOOKUP(A9,#REF!,14,0)</f>
        <v>#REF!</v>
      </c>
      <c r="G9" s="7" t="e">
        <f>VLOOKUP(A9,#REF!,16,0)</f>
        <v>#REF!</v>
      </c>
      <c r="H9" s="7" t="e">
        <f>VLOOKUP(A9,#REF!,18,0)</f>
        <v>#REF!</v>
      </c>
      <c r="I9" s="7" t="e">
        <f>VLOOKUP(A9,#REF!,20,0)</f>
        <v>#REF!</v>
      </c>
      <c r="J9" s="7" t="e">
        <f>VLOOKUP(A9,#REF!,22,0)</f>
        <v>#REF!</v>
      </c>
      <c r="K9" s="7" t="e">
        <f>VLOOKUP(A9,#REF!,24,0)</f>
        <v>#REF!</v>
      </c>
      <c r="L9" s="7" t="e">
        <f>VLOOKUP(A9,#REF!,26,0)</f>
        <v>#REF!</v>
      </c>
      <c r="M9" s="7" t="e">
        <f>VLOOKUP(A9,#REF!,28,0)</f>
        <v>#REF!</v>
      </c>
      <c r="N9" s="7" t="e">
        <f>VLOOKUP(A9,#REF!,30,0)</f>
        <v>#REF!</v>
      </c>
      <c r="O9" s="7" t="e">
        <f>VLOOKUP(A9,#REF!,32,0)</f>
        <v>#REF!</v>
      </c>
      <c r="P9" s="7" t="e">
        <f>VLOOKUP(A9,#REF!,34,0)</f>
        <v>#REF!</v>
      </c>
      <c r="Q9" s="7" t="e">
        <f>VLOOKUP(A9,#REF!,36,0)</f>
        <v>#REF!</v>
      </c>
      <c r="R9" s="7" t="e">
        <f>VLOOKUP(A9,#REF!,38,0)</f>
        <v>#REF!</v>
      </c>
      <c r="S9" s="7" t="e">
        <f>VLOOKUP(A9,#REF!,40,0)</f>
        <v>#REF!</v>
      </c>
      <c r="T9" s="7" t="e">
        <f>VLOOKUP(A9,#REF!,42,0)</f>
        <v>#REF!</v>
      </c>
      <c r="U9" s="7" t="e">
        <f>VLOOKUP(A9,#REF!,44,0)</f>
        <v>#REF!</v>
      </c>
      <c r="V9" s="7" t="e">
        <f>VLOOKUP(A9,#REF!,46,0)</f>
        <v>#REF!</v>
      </c>
      <c r="W9" s="7" t="e">
        <f>VLOOKUP(A9,#REF!,48,0)</f>
        <v>#REF!</v>
      </c>
      <c r="X9" s="7" t="e">
        <f>VLOOKUP(A9,#REF!,50,0)</f>
        <v>#REF!</v>
      </c>
      <c r="Y9" s="7" t="e">
        <f>VLOOKUP(A9,#REF!,52,0)</f>
        <v>#REF!</v>
      </c>
      <c r="Z9" s="7" t="e">
        <f>VLOOKUP(A9,#REF!,54,0)</f>
        <v>#REF!</v>
      </c>
      <c r="AA9" s="7" t="e">
        <f>VLOOKUP(A9,#REF!,56,0)</f>
        <v>#REF!</v>
      </c>
      <c r="AB9" s="7" t="e">
        <f>VLOOKUP(A9,#REF!,58,0)</f>
        <v>#REF!</v>
      </c>
      <c r="AC9" s="7" t="e">
        <f>VLOOKUP(A9,#REF!,60,0)</f>
        <v>#REF!</v>
      </c>
      <c r="AD9" s="7" t="e">
        <f>VLOOKUP(A9,#REF!,62,0)</f>
        <v>#REF!</v>
      </c>
      <c r="AE9" s="7" t="e">
        <f>VLOOKUP(A9,#REF!,64,0)</f>
        <v>#REF!</v>
      </c>
      <c r="AF9" s="7" t="e">
        <f>VLOOKUP(A9,#REF!,66,0)</f>
        <v>#REF!</v>
      </c>
      <c r="AG9" s="7" t="e">
        <f>VLOOKUP(A9,#REF!,68,0)</f>
        <v>#REF!</v>
      </c>
      <c r="AH9" s="7" t="e">
        <f>VLOOKUP(A9,#REF!,70,0)</f>
        <v>#REF!</v>
      </c>
      <c r="AI9" s="7" t="e">
        <f>VLOOKUP(A9,#REF!,72,0)</f>
        <v>#REF!</v>
      </c>
      <c r="AJ9" s="7" t="e">
        <f>VLOOKUP(A9,#REF!,74,0)</f>
        <v>#REF!</v>
      </c>
      <c r="AK9" s="7" t="e">
        <f>VLOOKUP(A9,#REF!,76,0)</f>
        <v>#REF!</v>
      </c>
      <c r="AL9" s="7" t="e">
        <f>VLOOKUP(A9,#REF!,78,0)</f>
        <v>#REF!</v>
      </c>
      <c r="AM9" s="7" t="e">
        <f>VLOOKUP(A9,#REF!,80,0)</f>
        <v>#REF!</v>
      </c>
      <c r="AN9" s="7" t="e">
        <f>VLOOKUP(A9,#REF!,82,0)</f>
        <v>#REF!</v>
      </c>
      <c r="AO9" s="7" t="e">
        <f>VLOOKUP(A9,#REF!,84,0)</f>
        <v>#REF!</v>
      </c>
      <c r="AP9" s="7" t="e">
        <f>VLOOKUP(A9,#REF!,86,0)</f>
        <v>#REF!</v>
      </c>
      <c r="AQ9" s="10" t="e">
        <f t="shared" si="0"/>
        <v>#REF!</v>
      </c>
    </row>
    <row r="10" spans="1:43">
      <c r="A10" s="5" t="s">
        <v>98</v>
      </c>
      <c r="B10" s="4" t="e">
        <f>VLOOKUP(A10,#REF!,6,0)</f>
        <v>#REF!</v>
      </c>
      <c r="C10" s="4" t="e">
        <f>VLOOKUP(A10,#REF!,8,0)</f>
        <v>#REF!</v>
      </c>
      <c r="D10" s="4" t="e">
        <f>VLOOKUP(A10,#REF!,10,0)</f>
        <v>#REF!</v>
      </c>
      <c r="E10" s="4" t="e">
        <f>VLOOKUP(A10,#REF!,12,0)</f>
        <v>#REF!</v>
      </c>
      <c r="F10" s="7" t="e">
        <f>VLOOKUP(A10,#REF!,14,0)</f>
        <v>#REF!</v>
      </c>
      <c r="G10" s="7" t="e">
        <f>VLOOKUP(A10,#REF!,16,0)</f>
        <v>#REF!</v>
      </c>
      <c r="H10" s="7" t="e">
        <f>VLOOKUP(A10,#REF!,18,0)</f>
        <v>#REF!</v>
      </c>
      <c r="I10" s="7" t="e">
        <f>VLOOKUP(A10,#REF!,20,0)</f>
        <v>#REF!</v>
      </c>
      <c r="J10" s="7" t="e">
        <f>VLOOKUP(A10,#REF!,22,0)</f>
        <v>#REF!</v>
      </c>
      <c r="K10" s="7" t="e">
        <f>VLOOKUP(A10,#REF!,24,0)</f>
        <v>#REF!</v>
      </c>
      <c r="L10" s="7" t="e">
        <f>VLOOKUP(A10,#REF!,26,0)</f>
        <v>#REF!</v>
      </c>
      <c r="M10" s="7" t="e">
        <f>VLOOKUP(A10,#REF!,28,0)</f>
        <v>#REF!</v>
      </c>
      <c r="N10" s="7" t="e">
        <f>VLOOKUP(A10,#REF!,30,0)</f>
        <v>#REF!</v>
      </c>
      <c r="O10" s="7" t="e">
        <f>VLOOKUP(A10,#REF!,32,0)</f>
        <v>#REF!</v>
      </c>
      <c r="P10" s="7" t="e">
        <f>VLOOKUP(A10,#REF!,34,0)</f>
        <v>#REF!</v>
      </c>
      <c r="Q10" s="7" t="e">
        <f>VLOOKUP(A10,#REF!,36,0)</f>
        <v>#REF!</v>
      </c>
      <c r="R10" s="7" t="e">
        <f>VLOOKUP(A10,#REF!,38,0)</f>
        <v>#REF!</v>
      </c>
      <c r="S10" s="7" t="e">
        <f>VLOOKUP(A10,#REF!,40,0)</f>
        <v>#REF!</v>
      </c>
      <c r="T10" s="7" t="e">
        <f>VLOOKUP(A10,#REF!,42,0)</f>
        <v>#REF!</v>
      </c>
      <c r="U10" s="7" t="e">
        <f>VLOOKUP(A10,#REF!,44,0)</f>
        <v>#REF!</v>
      </c>
      <c r="V10" s="7" t="e">
        <f>VLOOKUP(A10,#REF!,46,0)</f>
        <v>#REF!</v>
      </c>
      <c r="W10" s="7" t="e">
        <f>VLOOKUP(A10,#REF!,48,0)</f>
        <v>#REF!</v>
      </c>
      <c r="X10" s="7" t="e">
        <f>VLOOKUP(A10,#REF!,50,0)</f>
        <v>#REF!</v>
      </c>
      <c r="Y10" s="7" t="e">
        <f>VLOOKUP(A10,#REF!,52,0)</f>
        <v>#REF!</v>
      </c>
      <c r="Z10" s="7" t="e">
        <f>VLOOKUP(A10,#REF!,54,0)</f>
        <v>#REF!</v>
      </c>
      <c r="AA10" s="7" t="e">
        <f>VLOOKUP(A10,#REF!,56,0)</f>
        <v>#REF!</v>
      </c>
      <c r="AB10" s="7" t="e">
        <f>VLOOKUP(A10,#REF!,58,0)</f>
        <v>#REF!</v>
      </c>
      <c r="AC10" s="7" t="e">
        <f>VLOOKUP(A10,#REF!,60,0)</f>
        <v>#REF!</v>
      </c>
      <c r="AD10" s="7" t="e">
        <f>VLOOKUP(A10,#REF!,62,0)</f>
        <v>#REF!</v>
      </c>
      <c r="AE10" s="7" t="e">
        <f>VLOOKUP(A10,#REF!,64,0)</f>
        <v>#REF!</v>
      </c>
      <c r="AF10" s="7" t="e">
        <f>VLOOKUP(A10,#REF!,66,0)</f>
        <v>#REF!</v>
      </c>
      <c r="AG10" s="7" t="e">
        <f>VLOOKUP(A10,#REF!,68,0)</f>
        <v>#REF!</v>
      </c>
      <c r="AH10" s="7" t="e">
        <f>VLOOKUP(A10,#REF!,70,0)</f>
        <v>#REF!</v>
      </c>
      <c r="AI10" s="7" t="e">
        <f>VLOOKUP(A10,#REF!,72,0)</f>
        <v>#REF!</v>
      </c>
      <c r="AJ10" s="7" t="e">
        <f>VLOOKUP(A10,#REF!,74,0)</f>
        <v>#REF!</v>
      </c>
      <c r="AK10" s="7" t="e">
        <f>VLOOKUP(A10,#REF!,76,0)</f>
        <v>#REF!</v>
      </c>
      <c r="AL10" s="7" t="e">
        <f>VLOOKUP(A10,#REF!,78,0)</f>
        <v>#REF!</v>
      </c>
      <c r="AM10" s="7" t="e">
        <f>VLOOKUP(A10,#REF!,80,0)</f>
        <v>#REF!</v>
      </c>
      <c r="AN10" s="7" t="e">
        <f>VLOOKUP(A10,#REF!,82,0)</f>
        <v>#REF!</v>
      </c>
      <c r="AO10" s="7" t="e">
        <f>VLOOKUP(A10,#REF!,84,0)</f>
        <v>#REF!</v>
      </c>
      <c r="AP10" s="7" t="e">
        <f>VLOOKUP(A10,#REF!,86,0)</f>
        <v>#REF!</v>
      </c>
      <c r="AQ10" s="10" t="e">
        <f t="shared" si="0"/>
        <v>#REF!</v>
      </c>
    </row>
    <row r="11" spans="1:43">
      <c r="A11" s="5" t="s">
        <v>99</v>
      </c>
      <c r="B11" s="4" t="e">
        <f>VLOOKUP(A11,#REF!,6,0)</f>
        <v>#REF!</v>
      </c>
      <c r="C11" s="4" t="e">
        <f>VLOOKUP(A11,#REF!,8,0)</f>
        <v>#REF!</v>
      </c>
      <c r="D11" s="4" t="e">
        <f>VLOOKUP(A11,#REF!,10,0)</f>
        <v>#REF!</v>
      </c>
      <c r="E11" s="4" t="e">
        <f>VLOOKUP(A11,#REF!,12,0)</f>
        <v>#REF!</v>
      </c>
      <c r="F11" s="7" t="e">
        <f>VLOOKUP(A11,#REF!,14,0)</f>
        <v>#REF!</v>
      </c>
      <c r="G11" s="7" t="e">
        <f>VLOOKUP(A11,#REF!,16,0)</f>
        <v>#REF!</v>
      </c>
      <c r="H11" s="7" t="e">
        <f>VLOOKUP(A11,#REF!,18,0)</f>
        <v>#REF!</v>
      </c>
      <c r="I11" s="7" t="e">
        <f>VLOOKUP(A11,#REF!,20,0)</f>
        <v>#REF!</v>
      </c>
      <c r="J11" s="7" t="e">
        <f>VLOOKUP(A11,#REF!,22,0)</f>
        <v>#REF!</v>
      </c>
      <c r="K11" s="7" t="e">
        <f>VLOOKUP(A11,#REF!,24,0)</f>
        <v>#REF!</v>
      </c>
      <c r="L11" s="7" t="e">
        <f>VLOOKUP(A11,#REF!,26,0)</f>
        <v>#REF!</v>
      </c>
      <c r="M11" s="7" t="e">
        <f>VLOOKUP(A11,#REF!,28,0)</f>
        <v>#REF!</v>
      </c>
      <c r="N11" s="7" t="e">
        <f>VLOOKUP(A11,#REF!,30,0)</f>
        <v>#REF!</v>
      </c>
      <c r="O11" s="7" t="e">
        <f>VLOOKUP(A11,#REF!,32,0)</f>
        <v>#REF!</v>
      </c>
      <c r="P11" s="7" t="e">
        <f>VLOOKUP(A11,#REF!,34,0)</f>
        <v>#REF!</v>
      </c>
      <c r="Q11" s="7" t="e">
        <f>VLOOKUP(A11,#REF!,36,0)</f>
        <v>#REF!</v>
      </c>
      <c r="R11" s="7" t="e">
        <f>VLOOKUP(A11,#REF!,38,0)</f>
        <v>#REF!</v>
      </c>
      <c r="S11" s="7" t="e">
        <f>VLOOKUP(A11,#REF!,40,0)</f>
        <v>#REF!</v>
      </c>
      <c r="T11" s="7" t="e">
        <f>VLOOKUP(A11,#REF!,42,0)</f>
        <v>#REF!</v>
      </c>
      <c r="U11" s="7" t="e">
        <f>VLOOKUP(A11,#REF!,44,0)</f>
        <v>#REF!</v>
      </c>
      <c r="V11" s="7" t="e">
        <f>VLOOKUP(A11,#REF!,46,0)</f>
        <v>#REF!</v>
      </c>
      <c r="W11" s="7" t="e">
        <f>VLOOKUP(A11,#REF!,48,0)</f>
        <v>#REF!</v>
      </c>
      <c r="X11" s="7" t="e">
        <f>VLOOKUP(A11,#REF!,50,0)</f>
        <v>#REF!</v>
      </c>
      <c r="Y11" s="7" t="e">
        <f>VLOOKUP(A11,#REF!,52,0)</f>
        <v>#REF!</v>
      </c>
      <c r="Z11" s="7" t="e">
        <f>VLOOKUP(A11,#REF!,54,0)</f>
        <v>#REF!</v>
      </c>
      <c r="AA11" s="7" t="e">
        <f>VLOOKUP(A11,#REF!,56,0)</f>
        <v>#REF!</v>
      </c>
      <c r="AB11" s="7" t="e">
        <f>VLOOKUP(A11,#REF!,58,0)</f>
        <v>#REF!</v>
      </c>
      <c r="AC11" s="7" t="e">
        <f>VLOOKUP(A11,#REF!,60,0)</f>
        <v>#REF!</v>
      </c>
      <c r="AD11" s="7" t="e">
        <f>VLOOKUP(A11,#REF!,62,0)</f>
        <v>#REF!</v>
      </c>
      <c r="AE11" s="7" t="e">
        <f>VLOOKUP(A11,#REF!,64,0)</f>
        <v>#REF!</v>
      </c>
      <c r="AF11" s="7" t="e">
        <f>VLOOKUP(A11,#REF!,66,0)</f>
        <v>#REF!</v>
      </c>
      <c r="AG11" s="7" t="e">
        <f>VLOOKUP(A11,#REF!,68,0)</f>
        <v>#REF!</v>
      </c>
      <c r="AH11" s="7" t="e">
        <f>VLOOKUP(A11,#REF!,70,0)</f>
        <v>#REF!</v>
      </c>
      <c r="AI11" s="7" t="e">
        <f>VLOOKUP(A11,#REF!,72,0)</f>
        <v>#REF!</v>
      </c>
      <c r="AJ11" s="7" t="e">
        <f>VLOOKUP(A11,#REF!,74,0)</f>
        <v>#REF!</v>
      </c>
      <c r="AK11" s="7" t="e">
        <f>VLOOKUP(A11,#REF!,76,0)</f>
        <v>#REF!</v>
      </c>
      <c r="AL11" s="7" t="e">
        <f>VLOOKUP(A11,#REF!,78,0)</f>
        <v>#REF!</v>
      </c>
      <c r="AM11" s="7" t="e">
        <f>VLOOKUP(A11,#REF!,80,0)</f>
        <v>#REF!</v>
      </c>
      <c r="AN11" s="7" t="e">
        <f>VLOOKUP(A11,#REF!,82,0)</f>
        <v>#REF!</v>
      </c>
      <c r="AO11" s="7" t="e">
        <f>VLOOKUP(A11,#REF!,84,0)</f>
        <v>#REF!</v>
      </c>
      <c r="AP11" s="7" t="e">
        <f>VLOOKUP(A11,#REF!,86,0)</f>
        <v>#REF!</v>
      </c>
      <c r="AQ11" s="10" t="e">
        <f t="shared" si="0"/>
        <v>#REF!</v>
      </c>
    </row>
    <row r="12" spans="1:43">
      <c r="A12" s="5" t="s">
        <v>100</v>
      </c>
      <c r="B12" s="4" t="e">
        <f>VLOOKUP(A12,#REF!,6,0)</f>
        <v>#REF!</v>
      </c>
      <c r="C12" s="4" t="e">
        <f>VLOOKUP(A12,#REF!,8,0)</f>
        <v>#REF!</v>
      </c>
      <c r="D12" s="4" t="e">
        <f>VLOOKUP(A12,#REF!,10,0)</f>
        <v>#REF!</v>
      </c>
      <c r="E12" s="4" t="e">
        <f>VLOOKUP(A12,#REF!,12,0)</f>
        <v>#REF!</v>
      </c>
      <c r="F12" s="7" t="e">
        <f>VLOOKUP(A12,#REF!,14,0)</f>
        <v>#REF!</v>
      </c>
      <c r="G12" s="7" t="e">
        <f>VLOOKUP(A12,#REF!,16,0)</f>
        <v>#REF!</v>
      </c>
      <c r="H12" s="7" t="e">
        <f>VLOOKUP(A12,#REF!,18,0)</f>
        <v>#REF!</v>
      </c>
      <c r="I12" s="7" t="e">
        <f>VLOOKUP(A12,#REF!,20,0)</f>
        <v>#REF!</v>
      </c>
      <c r="J12" s="7" t="e">
        <f>VLOOKUP(A12,#REF!,22,0)</f>
        <v>#REF!</v>
      </c>
      <c r="K12" s="7" t="e">
        <f>VLOOKUP(A12,#REF!,24,0)</f>
        <v>#REF!</v>
      </c>
      <c r="L12" s="7" t="e">
        <f>VLOOKUP(A12,#REF!,26,0)</f>
        <v>#REF!</v>
      </c>
      <c r="M12" s="7" t="e">
        <f>VLOOKUP(A12,#REF!,28,0)</f>
        <v>#REF!</v>
      </c>
      <c r="N12" s="7" t="e">
        <f>VLOOKUP(A12,#REF!,30,0)</f>
        <v>#REF!</v>
      </c>
      <c r="O12" s="7" t="e">
        <f>VLOOKUP(A12,#REF!,32,0)</f>
        <v>#REF!</v>
      </c>
      <c r="P12" s="7" t="e">
        <f>VLOOKUP(A12,#REF!,34,0)</f>
        <v>#REF!</v>
      </c>
      <c r="Q12" s="7" t="e">
        <f>VLOOKUP(A12,#REF!,36,0)</f>
        <v>#REF!</v>
      </c>
      <c r="R12" s="7" t="e">
        <f>VLOOKUP(A12,#REF!,38,0)</f>
        <v>#REF!</v>
      </c>
      <c r="S12" s="7" t="e">
        <f>VLOOKUP(A12,#REF!,40,0)</f>
        <v>#REF!</v>
      </c>
      <c r="T12" s="7" t="e">
        <f>VLOOKUP(A12,#REF!,42,0)</f>
        <v>#REF!</v>
      </c>
      <c r="U12" s="7" t="e">
        <f>VLOOKUP(A12,#REF!,44,0)</f>
        <v>#REF!</v>
      </c>
      <c r="V12" s="7" t="e">
        <f>VLOOKUP(A12,#REF!,46,0)</f>
        <v>#REF!</v>
      </c>
      <c r="W12" s="7" t="e">
        <f>VLOOKUP(A12,#REF!,48,0)</f>
        <v>#REF!</v>
      </c>
      <c r="X12" s="7" t="e">
        <f>VLOOKUP(A12,#REF!,50,0)</f>
        <v>#REF!</v>
      </c>
      <c r="Y12" s="7" t="e">
        <f>VLOOKUP(A12,#REF!,52,0)</f>
        <v>#REF!</v>
      </c>
      <c r="Z12" s="7" t="e">
        <f>VLOOKUP(A12,#REF!,54,0)</f>
        <v>#REF!</v>
      </c>
      <c r="AA12" s="7" t="e">
        <f>VLOOKUP(A12,#REF!,56,0)</f>
        <v>#REF!</v>
      </c>
      <c r="AB12" s="7" t="e">
        <f>VLOOKUP(A12,#REF!,58,0)</f>
        <v>#REF!</v>
      </c>
      <c r="AC12" s="7" t="e">
        <f>VLOOKUP(A12,#REF!,60,0)</f>
        <v>#REF!</v>
      </c>
      <c r="AD12" s="7" t="e">
        <f>VLOOKUP(A12,#REF!,62,0)</f>
        <v>#REF!</v>
      </c>
      <c r="AE12" s="7" t="e">
        <f>VLOOKUP(A12,#REF!,64,0)</f>
        <v>#REF!</v>
      </c>
      <c r="AF12" s="7" t="e">
        <f>VLOOKUP(A12,#REF!,66,0)</f>
        <v>#REF!</v>
      </c>
      <c r="AG12" s="7" t="e">
        <f>VLOOKUP(A12,#REF!,68,0)</f>
        <v>#REF!</v>
      </c>
      <c r="AH12" s="7" t="e">
        <f>VLOOKUP(A12,#REF!,70,0)</f>
        <v>#REF!</v>
      </c>
      <c r="AI12" s="7" t="e">
        <f>VLOOKUP(A12,#REF!,72,0)</f>
        <v>#REF!</v>
      </c>
      <c r="AJ12" s="7" t="e">
        <f>VLOOKUP(A12,#REF!,74,0)</f>
        <v>#REF!</v>
      </c>
      <c r="AK12" s="7" t="e">
        <f>VLOOKUP(A12,#REF!,76,0)</f>
        <v>#REF!</v>
      </c>
      <c r="AL12" s="7" t="e">
        <f>VLOOKUP(A12,#REF!,78,0)</f>
        <v>#REF!</v>
      </c>
      <c r="AM12" s="7" t="e">
        <f>VLOOKUP(A12,#REF!,80,0)</f>
        <v>#REF!</v>
      </c>
      <c r="AN12" s="7" t="e">
        <f>VLOOKUP(A12,#REF!,82,0)</f>
        <v>#REF!</v>
      </c>
      <c r="AO12" s="7" t="e">
        <f>VLOOKUP(A12,#REF!,84,0)</f>
        <v>#REF!</v>
      </c>
      <c r="AP12" s="7" t="e">
        <f>VLOOKUP(A12,#REF!,86,0)</f>
        <v>#REF!</v>
      </c>
      <c r="AQ12" s="10" t="e">
        <f t="shared" si="0"/>
        <v>#REF!</v>
      </c>
    </row>
    <row r="13" spans="1:43">
      <c r="A13" s="5" t="s">
        <v>101</v>
      </c>
      <c r="B13" s="4" t="e">
        <f>VLOOKUP(A13,#REF!,6,0)</f>
        <v>#REF!</v>
      </c>
      <c r="C13" s="4" t="e">
        <f>VLOOKUP(A13,#REF!,8,0)</f>
        <v>#REF!</v>
      </c>
      <c r="D13" s="4" t="e">
        <f>VLOOKUP(A13,#REF!,10,0)</f>
        <v>#REF!</v>
      </c>
      <c r="E13" s="4" t="e">
        <f>VLOOKUP(A13,#REF!,12,0)</f>
        <v>#REF!</v>
      </c>
      <c r="F13" s="7" t="e">
        <f>VLOOKUP(A13,#REF!,14,0)</f>
        <v>#REF!</v>
      </c>
      <c r="G13" s="7" t="e">
        <f>VLOOKUP(A13,#REF!,16,0)</f>
        <v>#REF!</v>
      </c>
      <c r="H13" s="7" t="e">
        <f>VLOOKUP(A13,#REF!,18,0)</f>
        <v>#REF!</v>
      </c>
      <c r="I13" s="7" t="e">
        <f>VLOOKUP(A13,#REF!,20,0)</f>
        <v>#REF!</v>
      </c>
      <c r="J13" s="7" t="e">
        <f>VLOOKUP(A13,#REF!,22,0)</f>
        <v>#REF!</v>
      </c>
      <c r="K13" s="7" t="e">
        <f>VLOOKUP(A13,#REF!,24,0)</f>
        <v>#REF!</v>
      </c>
      <c r="L13" s="7" t="e">
        <f>VLOOKUP(A13,#REF!,26,0)</f>
        <v>#REF!</v>
      </c>
      <c r="M13" s="7" t="e">
        <f>VLOOKUP(A13,#REF!,28,0)</f>
        <v>#REF!</v>
      </c>
      <c r="N13" s="7" t="e">
        <f>VLOOKUP(A13,#REF!,30,0)</f>
        <v>#REF!</v>
      </c>
      <c r="O13" s="7" t="e">
        <f>VLOOKUP(A13,#REF!,32,0)</f>
        <v>#REF!</v>
      </c>
      <c r="P13" s="7" t="e">
        <f>VLOOKUP(A13,#REF!,34,0)</f>
        <v>#REF!</v>
      </c>
      <c r="Q13" s="7" t="e">
        <f>VLOOKUP(A13,#REF!,36,0)</f>
        <v>#REF!</v>
      </c>
      <c r="R13" s="7" t="e">
        <f>VLOOKUP(A13,#REF!,38,0)</f>
        <v>#REF!</v>
      </c>
      <c r="S13" s="7" t="e">
        <f>VLOOKUP(A13,#REF!,40,0)</f>
        <v>#REF!</v>
      </c>
      <c r="T13" s="7" t="e">
        <f>VLOOKUP(A13,#REF!,42,0)</f>
        <v>#REF!</v>
      </c>
      <c r="U13" s="7" t="e">
        <f>VLOOKUP(A13,#REF!,44,0)</f>
        <v>#REF!</v>
      </c>
      <c r="V13" s="7" t="e">
        <f>VLOOKUP(A13,#REF!,46,0)</f>
        <v>#REF!</v>
      </c>
      <c r="W13" s="7" t="e">
        <f>VLOOKUP(A13,#REF!,48,0)</f>
        <v>#REF!</v>
      </c>
      <c r="X13" s="7" t="e">
        <f>VLOOKUP(A13,#REF!,50,0)</f>
        <v>#REF!</v>
      </c>
      <c r="Y13" s="7" t="e">
        <f>VLOOKUP(A13,#REF!,52,0)</f>
        <v>#REF!</v>
      </c>
      <c r="Z13" s="7" t="e">
        <f>VLOOKUP(A13,#REF!,54,0)</f>
        <v>#REF!</v>
      </c>
      <c r="AA13" s="7" t="e">
        <f>VLOOKUP(A13,#REF!,56,0)</f>
        <v>#REF!</v>
      </c>
      <c r="AB13" s="7" t="e">
        <f>VLOOKUP(A13,#REF!,58,0)</f>
        <v>#REF!</v>
      </c>
      <c r="AC13" s="7" t="e">
        <f>VLOOKUP(A13,#REF!,60,0)</f>
        <v>#REF!</v>
      </c>
      <c r="AD13" s="7" t="e">
        <f>VLOOKUP(A13,#REF!,62,0)</f>
        <v>#REF!</v>
      </c>
      <c r="AE13" s="7" t="e">
        <f>VLOOKUP(A13,#REF!,64,0)</f>
        <v>#REF!</v>
      </c>
      <c r="AF13" s="7" t="e">
        <f>VLOOKUP(A13,#REF!,66,0)</f>
        <v>#REF!</v>
      </c>
      <c r="AG13" s="7" t="e">
        <f>VLOOKUP(A13,#REF!,68,0)</f>
        <v>#REF!</v>
      </c>
      <c r="AH13" s="7" t="e">
        <f>VLOOKUP(A13,#REF!,70,0)</f>
        <v>#REF!</v>
      </c>
      <c r="AI13" s="7" t="e">
        <f>VLOOKUP(A13,#REF!,72,0)</f>
        <v>#REF!</v>
      </c>
      <c r="AJ13" s="7" t="e">
        <f>VLOOKUP(A13,#REF!,74,0)</f>
        <v>#REF!</v>
      </c>
      <c r="AK13" s="7" t="e">
        <f>VLOOKUP(A13,#REF!,76,0)</f>
        <v>#REF!</v>
      </c>
      <c r="AL13" s="7" t="e">
        <f>VLOOKUP(A13,#REF!,78,0)</f>
        <v>#REF!</v>
      </c>
      <c r="AM13" s="7" t="e">
        <f>VLOOKUP(A13,#REF!,80,0)</f>
        <v>#REF!</v>
      </c>
      <c r="AN13" s="7" t="e">
        <f>VLOOKUP(A13,#REF!,82,0)</f>
        <v>#REF!</v>
      </c>
      <c r="AO13" s="7" t="e">
        <f>VLOOKUP(A13,#REF!,84,0)</f>
        <v>#REF!</v>
      </c>
      <c r="AP13" s="7" t="e">
        <f>VLOOKUP(A13,#REF!,86,0)</f>
        <v>#REF!</v>
      </c>
      <c r="AQ13" s="10" t="e">
        <f t="shared" si="0"/>
        <v>#REF!</v>
      </c>
    </row>
    <row r="14" spans="1:43">
      <c r="A14" s="5" t="s">
        <v>102</v>
      </c>
      <c r="B14" s="4" t="e">
        <f>VLOOKUP(A14,#REF!,6,0)</f>
        <v>#REF!</v>
      </c>
      <c r="C14" s="4" t="e">
        <f>VLOOKUP(A14,#REF!,8,0)</f>
        <v>#REF!</v>
      </c>
      <c r="D14" s="4" t="e">
        <f>VLOOKUP(A14,#REF!,10,0)</f>
        <v>#REF!</v>
      </c>
      <c r="E14" s="4" t="e">
        <f>VLOOKUP(A14,#REF!,12,0)</f>
        <v>#REF!</v>
      </c>
      <c r="F14" s="7" t="e">
        <f>VLOOKUP(A14,#REF!,14,0)</f>
        <v>#REF!</v>
      </c>
      <c r="G14" s="7" t="e">
        <f>VLOOKUP(A14,#REF!,16,0)</f>
        <v>#REF!</v>
      </c>
      <c r="H14" s="7" t="e">
        <f>VLOOKUP(A14,#REF!,18,0)</f>
        <v>#REF!</v>
      </c>
      <c r="I14" s="7" t="e">
        <f>VLOOKUP(A14,#REF!,20,0)</f>
        <v>#REF!</v>
      </c>
      <c r="J14" s="7" t="e">
        <f>VLOOKUP(A14,#REF!,22,0)</f>
        <v>#REF!</v>
      </c>
      <c r="K14" s="7" t="e">
        <f>VLOOKUP(A14,#REF!,24,0)</f>
        <v>#REF!</v>
      </c>
      <c r="L14" s="7" t="e">
        <f>VLOOKUP(A14,#REF!,26,0)</f>
        <v>#REF!</v>
      </c>
      <c r="M14" s="7" t="e">
        <f>VLOOKUP(A14,#REF!,28,0)</f>
        <v>#REF!</v>
      </c>
      <c r="N14" s="7" t="e">
        <f>VLOOKUP(A14,#REF!,30,0)</f>
        <v>#REF!</v>
      </c>
      <c r="O14" s="7" t="e">
        <f>VLOOKUP(A14,#REF!,32,0)</f>
        <v>#REF!</v>
      </c>
      <c r="P14" s="7" t="e">
        <f>VLOOKUP(A14,#REF!,34,0)</f>
        <v>#REF!</v>
      </c>
      <c r="Q14" s="7" t="e">
        <f>VLOOKUP(A14,#REF!,36,0)</f>
        <v>#REF!</v>
      </c>
      <c r="R14" s="7" t="e">
        <f>VLOOKUP(A14,#REF!,38,0)</f>
        <v>#REF!</v>
      </c>
      <c r="S14" s="7" t="e">
        <f>VLOOKUP(A14,#REF!,40,0)</f>
        <v>#REF!</v>
      </c>
      <c r="T14" s="7" t="e">
        <f>VLOOKUP(A14,#REF!,42,0)</f>
        <v>#REF!</v>
      </c>
      <c r="U14" s="7" t="e">
        <f>VLOOKUP(A14,#REF!,44,0)</f>
        <v>#REF!</v>
      </c>
      <c r="V14" s="7" t="e">
        <f>VLOOKUP(A14,#REF!,46,0)</f>
        <v>#REF!</v>
      </c>
      <c r="W14" s="7" t="e">
        <f>VLOOKUP(A14,#REF!,48,0)</f>
        <v>#REF!</v>
      </c>
      <c r="X14" s="7" t="e">
        <f>VLOOKUP(A14,#REF!,50,0)</f>
        <v>#REF!</v>
      </c>
      <c r="Y14" s="7" t="e">
        <f>VLOOKUP(A14,#REF!,52,0)</f>
        <v>#REF!</v>
      </c>
      <c r="Z14" s="7" t="e">
        <f>VLOOKUP(A14,#REF!,54,0)</f>
        <v>#REF!</v>
      </c>
      <c r="AA14" s="7" t="e">
        <f>VLOOKUP(A14,#REF!,56,0)</f>
        <v>#REF!</v>
      </c>
      <c r="AB14" s="7" t="e">
        <f>VLOOKUP(A14,#REF!,58,0)</f>
        <v>#REF!</v>
      </c>
      <c r="AC14" s="7" t="e">
        <f>VLOOKUP(A14,#REF!,60,0)</f>
        <v>#REF!</v>
      </c>
      <c r="AD14" s="7" t="e">
        <f>VLOOKUP(A14,#REF!,62,0)</f>
        <v>#REF!</v>
      </c>
      <c r="AE14" s="7" t="e">
        <f>VLOOKUP(A14,#REF!,64,0)</f>
        <v>#REF!</v>
      </c>
      <c r="AF14" s="7" t="e">
        <f>VLOOKUP(A14,#REF!,66,0)</f>
        <v>#REF!</v>
      </c>
      <c r="AG14" s="7" t="e">
        <f>VLOOKUP(A14,#REF!,68,0)</f>
        <v>#REF!</v>
      </c>
      <c r="AH14" s="7" t="e">
        <f>VLOOKUP(A14,#REF!,70,0)</f>
        <v>#REF!</v>
      </c>
      <c r="AI14" s="7" t="e">
        <f>VLOOKUP(A14,#REF!,72,0)</f>
        <v>#REF!</v>
      </c>
      <c r="AJ14" s="7" t="e">
        <f>VLOOKUP(A14,#REF!,74,0)</f>
        <v>#REF!</v>
      </c>
      <c r="AK14" s="7" t="e">
        <f>VLOOKUP(A14,#REF!,76,0)</f>
        <v>#REF!</v>
      </c>
      <c r="AL14" s="7" t="e">
        <f>VLOOKUP(A14,#REF!,78,0)</f>
        <v>#REF!</v>
      </c>
      <c r="AM14" s="7" t="e">
        <f>VLOOKUP(A14,#REF!,80,0)</f>
        <v>#REF!</v>
      </c>
      <c r="AN14" s="7" t="e">
        <f>VLOOKUP(A14,#REF!,82,0)</f>
        <v>#REF!</v>
      </c>
      <c r="AO14" s="7" t="e">
        <f>VLOOKUP(A14,#REF!,84,0)</f>
        <v>#REF!</v>
      </c>
      <c r="AP14" s="7" t="e">
        <f>VLOOKUP(A14,#REF!,86,0)</f>
        <v>#REF!</v>
      </c>
      <c r="AQ14" s="10" t="e">
        <f t="shared" si="0"/>
        <v>#REF!</v>
      </c>
    </row>
    <row r="15" spans="1:43">
      <c r="A15" s="5" t="s">
        <v>103</v>
      </c>
      <c r="B15" s="4" t="e">
        <f>VLOOKUP(A15,#REF!,6,0)</f>
        <v>#REF!</v>
      </c>
      <c r="C15" s="4" t="e">
        <f>VLOOKUP(A15,#REF!,8,0)</f>
        <v>#REF!</v>
      </c>
      <c r="D15" s="4" t="e">
        <f>VLOOKUP(A15,#REF!,10,0)</f>
        <v>#REF!</v>
      </c>
      <c r="E15" s="4" t="e">
        <f>VLOOKUP(A15,#REF!,12,0)</f>
        <v>#REF!</v>
      </c>
      <c r="F15" s="7" t="e">
        <f>VLOOKUP(A15,#REF!,14,0)</f>
        <v>#REF!</v>
      </c>
      <c r="G15" s="7" t="e">
        <f>VLOOKUP(A15,#REF!,16,0)</f>
        <v>#REF!</v>
      </c>
      <c r="H15" s="7" t="e">
        <f>VLOOKUP(A15,#REF!,18,0)</f>
        <v>#REF!</v>
      </c>
      <c r="I15" s="7" t="e">
        <f>VLOOKUP(A15,#REF!,20,0)</f>
        <v>#REF!</v>
      </c>
      <c r="J15" s="7" t="e">
        <f>VLOOKUP(A15,#REF!,22,0)</f>
        <v>#REF!</v>
      </c>
      <c r="K15" s="7" t="e">
        <f>VLOOKUP(A15,#REF!,24,0)</f>
        <v>#REF!</v>
      </c>
      <c r="L15" s="7" t="e">
        <f>VLOOKUP(A15,#REF!,26,0)</f>
        <v>#REF!</v>
      </c>
      <c r="M15" s="7" t="e">
        <f>VLOOKUP(A15,#REF!,28,0)</f>
        <v>#REF!</v>
      </c>
      <c r="N15" s="7" t="e">
        <f>VLOOKUP(A15,#REF!,30,0)</f>
        <v>#REF!</v>
      </c>
      <c r="O15" s="7" t="e">
        <f>VLOOKUP(A15,#REF!,32,0)</f>
        <v>#REF!</v>
      </c>
      <c r="P15" s="7" t="e">
        <f>VLOOKUP(A15,#REF!,34,0)</f>
        <v>#REF!</v>
      </c>
      <c r="Q15" s="7" t="e">
        <f>VLOOKUP(A15,#REF!,36,0)</f>
        <v>#REF!</v>
      </c>
      <c r="R15" s="7" t="e">
        <f>VLOOKUP(A15,#REF!,38,0)</f>
        <v>#REF!</v>
      </c>
      <c r="S15" s="7" t="e">
        <f>VLOOKUP(A15,#REF!,40,0)</f>
        <v>#REF!</v>
      </c>
      <c r="T15" s="7" t="e">
        <f>VLOOKUP(A15,#REF!,42,0)</f>
        <v>#REF!</v>
      </c>
      <c r="U15" s="7" t="e">
        <f>VLOOKUP(A15,#REF!,44,0)</f>
        <v>#REF!</v>
      </c>
      <c r="V15" s="7" t="e">
        <f>VLOOKUP(A15,#REF!,46,0)</f>
        <v>#REF!</v>
      </c>
      <c r="W15" s="7" t="e">
        <f>VLOOKUP(A15,#REF!,48,0)</f>
        <v>#REF!</v>
      </c>
      <c r="X15" s="7" t="e">
        <f>VLOOKUP(A15,#REF!,50,0)</f>
        <v>#REF!</v>
      </c>
      <c r="Y15" s="7" t="e">
        <f>VLOOKUP(A15,#REF!,52,0)</f>
        <v>#REF!</v>
      </c>
      <c r="Z15" s="7" t="e">
        <f>VLOOKUP(A15,#REF!,54,0)</f>
        <v>#REF!</v>
      </c>
      <c r="AA15" s="7" t="e">
        <f>VLOOKUP(A15,#REF!,56,0)</f>
        <v>#REF!</v>
      </c>
      <c r="AB15" s="7" t="e">
        <f>VLOOKUP(A15,#REF!,58,0)</f>
        <v>#REF!</v>
      </c>
      <c r="AC15" s="7" t="e">
        <f>VLOOKUP(A15,#REF!,60,0)</f>
        <v>#REF!</v>
      </c>
      <c r="AD15" s="7" t="e">
        <f>VLOOKUP(A15,#REF!,62,0)</f>
        <v>#REF!</v>
      </c>
      <c r="AE15" s="7" t="e">
        <f>VLOOKUP(A15,#REF!,64,0)</f>
        <v>#REF!</v>
      </c>
      <c r="AF15" s="7" t="e">
        <f>VLOOKUP(A15,#REF!,66,0)</f>
        <v>#REF!</v>
      </c>
      <c r="AG15" s="7" t="e">
        <f>VLOOKUP(A15,#REF!,68,0)</f>
        <v>#REF!</v>
      </c>
      <c r="AH15" s="7" t="e">
        <f>VLOOKUP(A15,#REF!,70,0)</f>
        <v>#REF!</v>
      </c>
      <c r="AI15" s="7" t="e">
        <f>VLOOKUP(A15,#REF!,72,0)</f>
        <v>#REF!</v>
      </c>
      <c r="AJ15" s="7" t="e">
        <f>VLOOKUP(A15,#REF!,74,0)</f>
        <v>#REF!</v>
      </c>
      <c r="AK15" s="7" t="e">
        <f>VLOOKUP(A15,#REF!,76,0)</f>
        <v>#REF!</v>
      </c>
      <c r="AL15" s="7" t="e">
        <f>VLOOKUP(A15,#REF!,78,0)</f>
        <v>#REF!</v>
      </c>
      <c r="AM15" s="7" t="e">
        <f>VLOOKUP(A15,#REF!,80,0)</f>
        <v>#REF!</v>
      </c>
      <c r="AN15" s="7" t="e">
        <f>VLOOKUP(A15,#REF!,82,0)</f>
        <v>#REF!</v>
      </c>
      <c r="AO15" s="7" t="e">
        <f>VLOOKUP(A15,#REF!,84,0)</f>
        <v>#REF!</v>
      </c>
      <c r="AP15" s="7" t="e">
        <f>VLOOKUP(A15,#REF!,86,0)</f>
        <v>#REF!</v>
      </c>
      <c r="AQ15" s="10" t="e">
        <f t="shared" si="0"/>
        <v>#REF!</v>
      </c>
    </row>
    <row r="16" spans="1:43">
      <c r="A16" s="5" t="s">
        <v>104</v>
      </c>
      <c r="B16" s="4" t="e">
        <f>VLOOKUP(A16,#REF!,6,0)</f>
        <v>#REF!</v>
      </c>
      <c r="C16" s="4" t="e">
        <f>VLOOKUP(A16,#REF!,8,0)</f>
        <v>#REF!</v>
      </c>
      <c r="D16" s="4" t="e">
        <f>VLOOKUP(A16,#REF!,10,0)</f>
        <v>#REF!</v>
      </c>
      <c r="E16" s="4" t="e">
        <f>VLOOKUP(A16,#REF!,12,0)</f>
        <v>#REF!</v>
      </c>
      <c r="F16" s="7" t="e">
        <f>VLOOKUP(A16,#REF!,14,0)</f>
        <v>#REF!</v>
      </c>
      <c r="G16" s="7" t="e">
        <f>VLOOKUP(A16,#REF!,16,0)</f>
        <v>#REF!</v>
      </c>
      <c r="H16" s="7" t="e">
        <f>VLOOKUP(A16,#REF!,18,0)</f>
        <v>#REF!</v>
      </c>
      <c r="I16" s="7" t="e">
        <f>VLOOKUP(A16,#REF!,20,0)</f>
        <v>#REF!</v>
      </c>
      <c r="J16" s="7" t="e">
        <f>VLOOKUP(A16,#REF!,22,0)</f>
        <v>#REF!</v>
      </c>
      <c r="K16" s="7" t="e">
        <f>VLOOKUP(A16,#REF!,24,0)</f>
        <v>#REF!</v>
      </c>
      <c r="L16" s="7" t="e">
        <f>VLOOKUP(A16,#REF!,26,0)</f>
        <v>#REF!</v>
      </c>
      <c r="M16" s="7" t="e">
        <f>VLOOKUP(A16,#REF!,28,0)</f>
        <v>#REF!</v>
      </c>
      <c r="N16" s="7" t="e">
        <f>VLOOKUP(A16,#REF!,30,0)</f>
        <v>#REF!</v>
      </c>
      <c r="O16" s="7" t="e">
        <f>VLOOKUP(A16,#REF!,32,0)</f>
        <v>#REF!</v>
      </c>
      <c r="P16" s="7" t="e">
        <f>VLOOKUP(A16,#REF!,34,0)</f>
        <v>#REF!</v>
      </c>
      <c r="Q16" s="7" t="e">
        <f>VLOOKUP(A16,#REF!,36,0)</f>
        <v>#REF!</v>
      </c>
      <c r="R16" s="7" t="e">
        <f>VLOOKUP(A16,#REF!,38,0)</f>
        <v>#REF!</v>
      </c>
      <c r="S16" s="7" t="e">
        <f>VLOOKUP(A16,#REF!,40,0)</f>
        <v>#REF!</v>
      </c>
      <c r="T16" s="7" t="e">
        <f>VLOOKUP(A16,#REF!,42,0)</f>
        <v>#REF!</v>
      </c>
      <c r="U16" s="7" t="e">
        <f>VLOOKUP(A16,#REF!,44,0)</f>
        <v>#REF!</v>
      </c>
      <c r="V16" s="7" t="e">
        <f>VLOOKUP(A16,#REF!,46,0)</f>
        <v>#REF!</v>
      </c>
      <c r="W16" s="7" t="e">
        <f>VLOOKUP(A16,#REF!,48,0)</f>
        <v>#REF!</v>
      </c>
      <c r="X16" s="7" t="e">
        <f>VLOOKUP(A16,#REF!,50,0)</f>
        <v>#REF!</v>
      </c>
      <c r="Y16" s="7" t="e">
        <f>VLOOKUP(A16,#REF!,52,0)</f>
        <v>#REF!</v>
      </c>
      <c r="Z16" s="7" t="e">
        <f>VLOOKUP(A16,#REF!,54,0)</f>
        <v>#REF!</v>
      </c>
      <c r="AA16" s="7" t="e">
        <f>VLOOKUP(A16,#REF!,56,0)</f>
        <v>#REF!</v>
      </c>
      <c r="AB16" s="7" t="e">
        <f>VLOOKUP(A16,#REF!,58,0)</f>
        <v>#REF!</v>
      </c>
      <c r="AC16" s="7" t="e">
        <f>VLOOKUP(A16,#REF!,60,0)</f>
        <v>#REF!</v>
      </c>
      <c r="AD16" s="7" t="e">
        <f>VLOOKUP(A16,#REF!,62,0)</f>
        <v>#REF!</v>
      </c>
      <c r="AE16" s="7" t="e">
        <f>VLOOKUP(A16,#REF!,64,0)</f>
        <v>#REF!</v>
      </c>
      <c r="AF16" s="7" t="e">
        <f>VLOOKUP(A16,#REF!,66,0)</f>
        <v>#REF!</v>
      </c>
      <c r="AG16" s="7" t="e">
        <f>VLOOKUP(A16,#REF!,68,0)</f>
        <v>#REF!</v>
      </c>
      <c r="AH16" s="7" t="e">
        <f>VLOOKUP(A16,#REF!,70,0)</f>
        <v>#REF!</v>
      </c>
      <c r="AI16" s="7" t="e">
        <f>VLOOKUP(A16,#REF!,72,0)</f>
        <v>#REF!</v>
      </c>
      <c r="AJ16" s="7" t="e">
        <f>VLOOKUP(A16,#REF!,74,0)</f>
        <v>#REF!</v>
      </c>
      <c r="AK16" s="7" t="e">
        <f>VLOOKUP(A16,#REF!,76,0)</f>
        <v>#REF!</v>
      </c>
      <c r="AL16" s="7" t="e">
        <f>VLOOKUP(A16,#REF!,78,0)</f>
        <v>#REF!</v>
      </c>
      <c r="AM16" s="7" t="e">
        <f>VLOOKUP(A16,#REF!,80,0)</f>
        <v>#REF!</v>
      </c>
      <c r="AN16" s="7" t="e">
        <f>VLOOKUP(A16,#REF!,82,0)</f>
        <v>#REF!</v>
      </c>
      <c r="AO16" s="7" t="e">
        <f>VLOOKUP(A16,#REF!,84,0)</f>
        <v>#REF!</v>
      </c>
      <c r="AP16" s="7" t="e">
        <f>VLOOKUP(A16,#REF!,86,0)</f>
        <v>#REF!</v>
      </c>
      <c r="AQ16" s="10" t="e">
        <f t="shared" si="0"/>
        <v>#REF!</v>
      </c>
    </row>
    <row r="17" spans="1:43">
      <c r="A17" s="5" t="s">
        <v>105</v>
      </c>
      <c r="B17" s="4" t="e">
        <f>VLOOKUP(A17,#REF!,6,0)</f>
        <v>#REF!</v>
      </c>
      <c r="C17" s="4" t="e">
        <f>VLOOKUP(A17,#REF!,8,0)</f>
        <v>#REF!</v>
      </c>
      <c r="D17" s="4" t="e">
        <f>VLOOKUP(A17,#REF!,10,0)</f>
        <v>#REF!</v>
      </c>
      <c r="E17" s="4" t="e">
        <f>VLOOKUP(A17,#REF!,12,0)</f>
        <v>#REF!</v>
      </c>
      <c r="F17" s="7" t="e">
        <f>VLOOKUP(A17,#REF!,14,0)</f>
        <v>#REF!</v>
      </c>
      <c r="G17" s="7" t="e">
        <f>VLOOKUP(A17,#REF!,16,0)</f>
        <v>#REF!</v>
      </c>
      <c r="H17" s="7" t="e">
        <f>VLOOKUP(A17,#REF!,18,0)</f>
        <v>#REF!</v>
      </c>
      <c r="I17" s="7" t="e">
        <f>VLOOKUP(A17,#REF!,20,0)</f>
        <v>#REF!</v>
      </c>
      <c r="J17" s="7" t="e">
        <f>VLOOKUP(A17,#REF!,22,0)</f>
        <v>#REF!</v>
      </c>
      <c r="K17" s="7" t="e">
        <f>VLOOKUP(A17,#REF!,24,0)</f>
        <v>#REF!</v>
      </c>
      <c r="L17" s="7" t="e">
        <f>VLOOKUP(A17,#REF!,26,0)</f>
        <v>#REF!</v>
      </c>
      <c r="M17" s="7" t="e">
        <f>VLOOKUP(A17,#REF!,28,0)</f>
        <v>#REF!</v>
      </c>
      <c r="N17" s="7" t="e">
        <f>VLOOKUP(A17,#REF!,30,0)</f>
        <v>#REF!</v>
      </c>
      <c r="O17" s="7" t="e">
        <f>VLOOKUP(A17,#REF!,32,0)</f>
        <v>#REF!</v>
      </c>
      <c r="P17" s="7" t="e">
        <f>VLOOKUP(A17,#REF!,34,0)</f>
        <v>#REF!</v>
      </c>
      <c r="Q17" s="7" t="e">
        <f>VLOOKUP(A17,#REF!,36,0)</f>
        <v>#REF!</v>
      </c>
      <c r="R17" s="7" t="e">
        <f>VLOOKUP(A17,#REF!,38,0)</f>
        <v>#REF!</v>
      </c>
      <c r="S17" s="7" t="e">
        <f>VLOOKUP(A17,#REF!,40,0)</f>
        <v>#REF!</v>
      </c>
      <c r="T17" s="7" t="e">
        <f>VLOOKUP(A17,#REF!,42,0)</f>
        <v>#REF!</v>
      </c>
      <c r="U17" s="7" t="e">
        <f>VLOOKUP(A17,#REF!,44,0)</f>
        <v>#REF!</v>
      </c>
      <c r="V17" s="7" t="e">
        <f>VLOOKUP(A17,#REF!,46,0)</f>
        <v>#REF!</v>
      </c>
      <c r="W17" s="7" t="e">
        <f>VLOOKUP(A17,#REF!,48,0)</f>
        <v>#REF!</v>
      </c>
      <c r="X17" s="7" t="e">
        <f>VLOOKUP(A17,#REF!,50,0)</f>
        <v>#REF!</v>
      </c>
      <c r="Y17" s="7" t="e">
        <f>VLOOKUP(A17,#REF!,52,0)</f>
        <v>#REF!</v>
      </c>
      <c r="Z17" s="7" t="e">
        <f>VLOOKUP(A17,#REF!,54,0)</f>
        <v>#REF!</v>
      </c>
      <c r="AA17" s="7" t="e">
        <f>VLOOKUP(A17,#REF!,56,0)</f>
        <v>#REF!</v>
      </c>
      <c r="AB17" s="7" t="e">
        <f>VLOOKUP(A17,#REF!,58,0)</f>
        <v>#REF!</v>
      </c>
      <c r="AC17" s="7" t="e">
        <f>VLOOKUP(A17,#REF!,60,0)</f>
        <v>#REF!</v>
      </c>
      <c r="AD17" s="7" t="e">
        <f>VLOOKUP(A17,#REF!,62,0)</f>
        <v>#REF!</v>
      </c>
      <c r="AE17" s="7" t="e">
        <f>VLOOKUP(A17,#REF!,64,0)</f>
        <v>#REF!</v>
      </c>
      <c r="AF17" s="7" t="e">
        <f>VLOOKUP(A17,#REF!,66,0)</f>
        <v>#REF!</v>
      </c>
      <c r="AG17" s="7" t="e">
        <f>VLOOKUP(A17,#REF!,68,0)</f>
        <v>#REF!</v>
      </c>
      <c r="AH17" s="7" t="e">
        <f>VLOOKUP(A17,#REF!,70,0)</f>
        <v>#REF!</v>
      </c>
      <c r="AI17" s="7" t="e">
        <f>VLOOKUP(A17,#REF!,72,0)</f>
        <v>#REF!</v>
      </c>
      <c r="AJ17" s="7" t="e">
        <f>VLOOKUP(A17,#REF!,74,0)</f>
        <v>#REF!</v>
      </c>
      <c r="AK17" s="7" t="e">
        <f>VLOOKUP(A17,#REF!,76,0)</f>
        <v>#REF!</v>
      </c>
      <c r="AL17" s="7" t="e">
        <f>VLOOKUP(A17,#REF!,78,0)</f>
        <v>#REF!</v>
      </c>
      <c r="AM17" s="7" t="e">
        <f>VLOOKUP(A17,#REF!,80,0)</f>
        <v>#REF!</v>
      </c>
      <c r="AN17" s="7" t="e">
        <f>VLOOKUP(A17,#REF!,82,0)</f>
        <v>#REF!</v>
      </c>
      <c r="AO17" s="7" t="e">
        <f>VLOOKUP(A17,#REF!,84,0)</f>
        <v>#REF!</v>
      </c>
      <c r="AP17" s="7" t="e">
        <f>VLOOKUP(A17,#REF!,86,0)</f>
        <v>#REF!</v>
      </c>
      <c r="AQ17" s="10" t="e">
        <f t="shared" si="0"/>
        <v>#REF!</v>
      </c>
    </row>
    <row r="18" spans="1:43">
      <c r="A18" s="5" t="s">
        <v>106</v>
      </c>
      <c r="B18" s="4" t="e">
        <f>VLOOKUP(A18,#REF!,6,0)</f>
        <v>#REF!</v>
      </c>
      <c r="C18" s="4" t="e">
        <f>VLOOKUP(A18,#REF!,8,0)</f>
        <v>#REF!</v>
      </c>
      <c r="D18" s="4" t="e">
        <f>VLOOKUP(A18,#REF!,10,0)</f>
        <v>#REF!</v>
      </c>
      <c r="E18" s="4" t="e">
        <f>VLOOKUP(A18,#REF!,12,0)</f>
        <v>#REF!</v>
      </c>
      <c r="F18" s="7" t="e">
        <f>VLOOKUP(A18,#REF!,14,0)</f>
        <v>#REF!</v>
      </c>
      <c r="G18" s="7" t="e">
        <f>VLOOKUP(A18,#REF!,16,0)</f>
        <v>#REF!</v>
      </c>
      <c r="H18" s="7" t="e">
        <f>VLOOKUP(A18,#REF!,18,0)</f>
        <v>#REF!</v>
      </c>
      <c r="I18" s="7" t="e">
        <f>VLOOKUP(A18,#REF!,20,0)</f>
        <v>#REF!</v>
      </c>
      <c r="J18" s="7" t="e">
        <f>VLOOKUP(A18,#REF!,22,0)</f>
        <v>#REF!</v>
      </c>
      <c r="K18" s="7" t="e">
        <f>VLOOKUP(A18,#REF!,24,0)</f>
        <v>#REF!</v>
      </c>
      <c r="L18" s="7" t="e">
        <f>VLOOKUP(A18,#REF!,26,0)</f>
        <v>#REF!</v>
      </c>
      <c r="M18" s="7" t="e">
        <f>VLOOKUP(A18,#REF!,28,0)</f>
        <v>#REF!</v>
      </c>
      <c r="N18" s="7" t="e">
        <f>VLOOKUP(A18,#REF!,30,0)</f>
        <v>#REF!</v>
      </c>
      <c r="O18" s="7" t="e">
        <f>VLOOKUP(A18,#REF!,32,0)</f>
        <v>#REF!</v>
      </c>
      <c r="P18" s="7" t="e">
        <f>VLOOKUP(A18,#REF!,34,0)</f>
        <v>#REF!</v>
      </c>
      <c r="Q18" s="7" t="e">
        <f>VLOOKUP(A18,#REF!,36,0)</f>
        <v>#REF!</v>
      </c>
      <c r="R18" s="7" t="e">
        <f>VLOOKUP(A18,#REF!,38,0)</f>
        <v>#REF!</v>
      </c>
      <c r="S18" s="7" t="e">
        <f>VLOOKUP(A18,#REF!,40,0)</f>
        <v>#REF!</v>
      </c>
      <c r="T18" s="7" t="e">
        <f>VLOOKUP(A18,#REF!,42,0)</f>
        <v>#REF!</v>
      </c>
      <c r="U18" s="7" t="e">
        <f>VLOOKUP(A18,#REF!,44,0)</f>
        <v>#REF!</v>
      </c>
      <c r="V18" s="7" t="e">
        <f>VLOOKUP(A18,#REF!,46,0)</f>
        <v>#REF!</v>
      </c>
      <c r="W18" s="7" t="e">
        <f>VLOOKUP(A18,#REF!,48,0)</f>
        <v>#REF!</v>
      </c>
      <c r="X18" s="7" t="e">
        <f>VLOOKUP(A18,#REF!,50,0)</f>
        <v>#REF!</v>
      </c>
      <c r="Y18" s="7" t="e">
        <f>VLOOKUP(A18,#REF!,52,0)</f>
        <v>#REF!</v>
      </c>
      <c r="Z18" s="7" t="e">
        <f>VLOOKUP(A18,#REF!,54,0)</f>
        <v>#REF!</v>
      </c>
      <c r="AA18" s="7" t="e">
        <f>VLOOKUP(A18,#REF!,56,0)</f>
        <v>#REF!</v>
      </c>
      <c r="AB18" s="7" t="e">
        <f>VLOOKUP(A18,#REF!,58,0)</f>
        <v>#REF!</v>
      </c>
      <c r="AC18" s="7" t="e">
        <f>VLOOKUP(A18,#REF!,60,0)</f>
        <v>#REF!</v>
      </c>
      <c r="AD18" s="7" t="e">
        <f>VLOOKUP(A18,#REF!,62,0)</f>
        <v>#REF!</v>
      </c>
      <c r="AE18" s="7" t="e">
        <f>VLOOKUP(A18,#REF!,64,0)</f>
        <v>#REF!</v>
      </c>
      <c r="AF18" s="7" t="e">
        <f>VLOOKUP(A18,#REF!,66,0)</f>
        <v>#REF!</v>
      </c>
      <c r="AG18" s="7" t="e">
        <f>VLOOKUP(A18,#REF!,68,0)</f>
        <v>#REF!</v>
      </c>
      <c r="AH18" s="7" t="e">
        <f>VLOOKUP(A18,#REF!,70,0)</f>
        <v>#REF!</v>
      </c>
      <c r="AI18" s="7" t="e">
        <f>VLOOKUP(A18,#REF!,72,0)</f>
        <v>#REF!</v>
      </c>
      <c r="AJ18" s="7" t="e">
        <f>VLOOKUP(A18,#REF!,74,0)</f>
        <v>#REF!</v>
      </c>
      <c r="AK18" s="7" t="e">
        <f>VLOOKUP(A18,#REF!,76,0)</f>
        <v>#REF!</v>
      </c>
      <c r="AL18" s="7" t="e">
        <f>VLOOKUP(A18,#REF!,78,0)</f>
        <v>#REF!</v>
      </c>
      <c r="AM18" s="7" t="e">
        <f>VLOOKUP(A18,#REF!,80,0)</f>
        <v>#REF!</v>
      </c>
      <c r="AN18" s="7" t="e">
        <f>VLOOKUP(A18,#REF!,82,0)</f>
        <v>#REF!</v>
      </c>
      <c r="AO18" s="7" t="e">
        <f>VLOOKUP(A18,#REF!,84,0)</f>
        <v>#REF!</v>
      </c>
      <c r="AP18" s="7" t="e">
        <f>VLOOKUP(A18,#REF!,86,0)</f>
        <v>#REF!</v>
      </c>
      <c r="AQ18" s="10" t="e">
        <f t="shared" si="0"/>
        <v>#REF!</v>
      </c>
    </row>
    <row r="19" spans="1:43">
      <c r="A19" s="5" t="s">
        <v>107</v>
      </c>
      <c r="B19" s="4" t="e">
        <f>VLOOKUP(A19,#REF!,6,0)</f>
        <v>#REF!</v>
      </c>
      <c r="C19" s="4" t="e">
        <f>VLOOKUP(A19,#REF!,8,0)</f>
        <v>#REF!</v>
      </c>
      <c r="D19" s="4" t="e">
        <f>VLOOKUP(A19,#REF!,10,0)</f>
        <v>#REF!</v>
      </c>
      <c r="E19" s="4" t="e">
        <f>VLOOKUP(A19,#REF!,12,0)</f>
        <v>#REF!</v>
      </c>
      <c r="F19" s="7" t="e">
        <f>VLOOKUP(A19,#REF!,14,0)</f>
        <v>#REF!</v>
      </c>
      <c r="G19" s="7" t="e">
        <f>VLOOKUP(A19,#REF!,16,0)</f>
        <v>#REF!</v>
      </c>
      <c r="H19" s="7" t="e">
        <f>VLOOKUP(A19,#REF!,18,0)</f>
        <v>#REF!</v>
      </c>
      <c r="I19" s="7" t="e">
        <f>VLOOKUP(A19,#REF!,20,0)</f>
        <v>#REF!</v>
      </c>
      <c r="J19" s="7" t="e">
        <f>VLOOKUP(A19,#REF!,22,0)</f>
        <v>#REF!</v>
      </c>
      <c r="K19" s="7" t="e">
        <f>VLOOKUP(A19,#REF!,24,0)</f>
        <v>#REF!</v>
      </c>
      <c r="L19" s="7" t="e">
        <f>VLOOKUP(A19,#REF!,26,0)</f>
        <v>#REF!</v>
      </c>
      <c r="M19" s="7" t="e">
        <f>VLOOKUP(A19,#REF!,28,0)</f>
        <v>#REF!</v>
      </c>
      <c r="N19" s="7" t="e">
        <f>VLOOKUP(A19,#REF!,30,0)</f>
        <v>#REF!</v>
      </c>
      <c r="O19" s="7" t="e">
        <f>VLOOKUP(A19,#REF!,32,0)</f>
        <v>#REF!</v>
      </c>
      <c r="P19" s="7" t="e">
        <f>VLOOKUP(A19,#REF!,34,0)</f>
        <v>#REF!</v>
      </c>
      <c r="Q19" s="7" t="e">
        <f>VLOOKUP(A19,#REF!,36,0)</f>
        <v>#REF!</v>
      </c>
      <c r="R19" s="7" t="e">
        <f>VLOOKUP(A19,#REF!,38,0)</f>
        <v>#REF!</v>
      </c>
      <c r="S19" s="7" t="e">
        <f>VLOOKUP(A19,#REF!,40,0)</f>
        <v>#REF!</v>
      </c>
      <c r="T19" s="7" t="e">
        <f>VLOOKUP(A19,#REF!,42,0)</f>
        <v>#REF!</v>
      </c>
      <c r="U19" s="7" t="e">
        <f>VLOOKUP(A19,#REF!,44,0)</f>
        <v>#REF!</v>
      </c>
      <c r="V19" s="7" t="e">
        <f>VLOOKUP(A19,#REF!,46,0)</f>
        <v>#REF!</v>
      </c>
      <c r="W19" s="7" t="e">
        <f>VLOOKUP(A19,#REF!,48,0)</f>
        <v>#REF!</v>
      </c>
      <c r="X19" s="7" t="e">
        <f>VLOOKUP(A19,#REF!,50,0)</f>
        <v>#REF!</v>
      </c>
      <c r="Y19" s="7" t="e">
        <f>VLOOKUP(A19,#REF!,52,0)</f>
        <v>#REF!</v>
      </c>
      <c r="Z19" s="7" t="e">
        <f>VLOOKUP(A19,#REF!,54,0)</f>
        <v>#REF!</v>
      </c>
      <c r="AA19" s="7" t="e">
        <f>VLOOKUP(A19,#REF!,56,0)</f>
        <v>#REF!</v>
      </c>
      <c r="AB19" s="7" t="e">
        <f>VLOOKUP(A19,#REF!,58,0)</f>
        <v>#REF!</v>
      </c>
      <c r="AC19" s="7" t="e">
        <f>VLOOKUP(A19,#REF!,60,0)</f>
        <v>#REF!</v>
      </c>
      <c r="AD19" s="7" t="e">
        <f>VLOOKUP(A19,#REF!,62,0)</f>
        <v>#REF!</v>
      </c>
      <c r="AE19" s="7" t="e">
        <f>VLOOKUP(A19,#REF!,64,0)</f>
        <v>#REF!</v>
      </c>
      <c r="AF19" s="7" t="e">
        <f>VLOOKUP(A19,#REF!,66,0)</f>
        <v>#REF!</v>
      </c>
      <c r="AG19" s="7" t="e">
        <f>VLOOKUP(A19,#REF!,68,0)</f>
        <v>#REF!</v>
      </c>
      <c r="AH19" s="7" t="e">
        <f>VLOOKUP(A19,#REF!,70,0)</f>
        <v>#REF!</v>
      </c>
      <c r="AI19" s="7" t="e">
        <f>VLOOKUP(A19,#REF!,72,0)</f>
        <v>#REF!</v>
      </c>
      <c r="AJ19" s="7" t="e">
        <f>VLOOKUP(A19,#REF!,74,0)</f>
        <v>#REF!</v>
      </c>
      <c r="AK19" s="7" t="e">
        <f>VLOOKUP(A19,#REF!,76,0)</f>
        <v>#REF!</v>
      </c>
      <c r="AL19" s="7" t="e">
        <f>VLOOKUP(A19,#REF!,78,0)</f>
        <v>#REF!</v>
      </c>
      <c r="AM19" s="7" t="e">
        <f>VLOOKUP(A19,#REF!,80,0)</f>
        <v>#REF!</v>
      </c>
      <c r="AN19" s="7" t="e">
        <f>VLOOKUP(A19,#REF!,82,0)</f>
        <v>#REF!</v>
      </c>
      <c r="AO19" s="7" t="e">
        <f>VLOOKUP(A19,#REF!,84,0)</f>
        <v>#REF!</v>
      </c>
      <c r="AP19" s="7" t="e">
        <f>VLOOKUP(A19,#REF!,86,0)</f>
        <v>#REF!</v>
      </c>
      <c r="AQ19" s="10" t="e">
        <f t="shared" si="0"/>
        <v>#REF!</v>
      </c>
    </row>
    <row r="20" spans="1:43">
      <c r="A20" s="5" t="s">
        <v>108</v>
      </c>
      <c r="B20" s="4" t="e">
        <f>VLOOKUP(A20,#REF!,6,0)</f>
        <v>#REF!</v>
      </c>
      <c r="C20" s="4" t="e">
        <f>VLOOKUP(A20,#REF!,8,0)</f>
        <v>#REF!</v>
      </c>
      <c r="D20" s="4" t="e">
        <f>VLOOKUP(A20,#REF!,10,0)</f>
        <v>#REF!</v>
      </c>
      <c r="E20" s="4" t="e">
        <f>VLOOKUP(A20,#REF!,12,0)</f>
        <v>#REF!</v>
      </c>
      <c r="F20" s="7" t="e">
        <f>VLOOKUP(A20,#REF!,14,0)</f>
        <v>#REF!</v>
      </c>
      <c r="G20" s="7" t="e">
        <f>VLOOKUP(A20,#REF!,16,0)</f>
        <v>#REF!</v>
      </c>
      <c r="H20" s="7" t="e">
        <f>VLOOKUP(A20,#REF!,18,0)</f>
        <v>#REF!</v>
      </c>
      <c r="I20" s="7" t="e">
        <f>VLOOKUP(A20,#REF!,20,0)</f>
        <v>#REF!</v>
      </c>
      <c r="J20" s="7" t="e">
        <f>VLOOKUP(A20,#REF!,22,0)</f>
        <v>#REF!</v>
      </c>
      <c r="K20" s="7" t="e">
        <f>VLOOKUP(A20,#REF!,24,0)</f>
        <v>#REF!</v>
      </c>
      <c r="L20" s="7" t="e">
        <f>VLOOKUP(A20,#REF!,26,0)</f>
        <v>#REF!</v>
      </c>
      <c r="M20" s="7" t="e">
        <f>VLOOKUP(A20,#REF!,28,0)</f>
        <v>#REF!</v>
      </c>
      <c r="N20" s="7" t="e">
        <f>VLOOKUP(A20,#REF!,30,0)</f>
        <v>#REF!</v>
      </c>
      <c r="O20" s="7" t="e">
        <f>VLOOKUP(A20,#REF!,32,0)</f>
        <v>#REF!</v>
      </c>
      <c r="P20" s="7" t="e">
        <f>VLOOKUP(A20,#REF!,34,0)</f>
        <v>#REF!</v>
      </c>
      <c r="Q20" s="7" t="e">
        <f>VLOOKUP(A20,#REF!,36,0)</f>
        <v>#REF!</v>
      </c>
      <c r="R20" s="7" t="e">
        <f>VLOOKUP(A20,#REF!,38,0)</f>
        <v>#REF!</v>
      </c>
      <c r="S20" s="7" t="e">
        <f>VLOOKUP(A20,#REF!,40,0)</f>
        <v>#REF!</v>
      </c>
      <c r="T20" s="7" t="e">
        <f>VLOOKUP(A20,#REF!,42,0)</f>
        <v>#REF!</v>
      </c>
      <c r="U20" s="7" t="e">
        <f>VLOOKUP(A20,#REF!,44,0)</f>
        <v>#REF!</v>
      </c>
      <c r="V20" s="7" t="e">
        <f>VLOOKUP(A20,#REF!,46,0)</f>
        <v>#REF!</v>
      </c>
      <c r="W20" s="7" t="e">
        <f>VLOOKUP(A20,#REF!,48,0)</f>
        <v>#REF!</v>
      </c>
      <c r="X20" s="7" t="e">
        <f>VLOOKUP(A20,#REF!,50,0)</f>
        <v>#REF!</v>
      </c>
      <c r="Y20" s="7" t="e">
        <f>VLOOKUP(A20,#REF!,52,0)</f>
        <v>#REF!</v>
      </c>
      <c r="Z20" s="7" t="e">
        <f>VLOOKUP(A20,#REF!,54,0)</f>
        <v>#REF!</v>
      </c>
      <c r="AA20" s="7" t="e">
        <f>VLOOKUP(A20,#REF!,56,0)</f>
        <v>#REF!</v>
      </c>
      <c r="AB20" s="7" t="e">
        <f>VLOOKUP(A20,#REF!,58,0)</f>
        <v>#REF!</v>
      </c>
      <c r="AC20" s="7" t="e">
        <f>VLOOKUP(A20,#REF!,60,0)</f>
        <v>#REF!</v>
      </c>
      <c r="AD20" s="7" t="e">
        <f>VLOOKUP(A20,#REF!,62,0)</f>
        <v>#REF!</v>
      </c>
      <c r="AE20" s="7" t="e">
        <f>VLOOKUP(A20,#REF!,64,0)</f>
        <v>#REF!</v>
      </c>
      <c r="AF20" s="7" t="e">
        <f>VLOOKUP(A20,#REF!,66,0)</f>
        <v>#REF!</v>
      </c>
      <c r="AG20" s="7" t="e">
        <f>VLOOKUP(A20,#REF!,68,0)</f>
        <v>#REF!</v>
      </c>
      <c r="AH20" s="7" t="e">
        <f>VLOOKUP(A20,#REF!,70,0)</f>
        <v>#REF!</v>
      </c>
      <c r="AI20" s="7" t="e">
        <f>VLOOKUP(A20,#REF!,72,0)</f>
        <v>#REF!</v>
      </c>
      <c r="AJ20" s="7" t="e">
        <f>VLOOKUP(A20,#REF!,74,0)</f>
        <v>#REF!</v>
      </c>
      <c r="AK20" s="7" t="e">
        <f>VLOOKUP(A20,#REF!,76,0)</f>
        <v>#REF!</v>
      </c>
      <c r="AL20" s="7" t="e">
        <f>VLOOKUP(A20,#REF!,78,0)</f>
        <v>#REF!</v>
      </c>
      <c r="AM20" s="7" t="e">
        <f>VLOOKUP(A20,#REF!,80,0)</f>
        <v>#REF!</v>
      </c>
      <c r="AN20" s="7" t="e">
        <f>VLOOKUP(A20,#REF!,82,0)</f>
        <v>#REF!</v>
      </c>
      <c r="AO20" s="7" t="e">
        <f>VLOOKUP(A20,#REF!,84,0)</f>
        <v>#REF!</v>
      </c>
      <c r="AP20" s="7" t="e">
        <f>VLOOKUP(A20,#REF!,86,0)</f>
        <v>#REF!</v>
      </c>
      <c r="AQ20" s="10" t="e">
        <f t="shared" si="0"/>
        <v>#REF!</v>
      </c>
    </row>
    <row r="21" spans="1:43">
      <c r="A21" s="5" t="s">
        <v>109</v>
      </c>
      <c r="B21" s="4" t="e">
        <f>VLOOKUP(A21,#REF!,6,0)</f>
        <v>#REF!</v>
      </c>
      <c r="C21" s="4" t="e">
        <f>VLOOKUP(A21,#REF!,8,0)</f>
        <v>#REF!</v>
      </c>
      <c r="D21" s="4" t="e">
        <f>VLOOKUP(A21,#REF!,10,0)</f>
        <v>#REF!</v>
      </c>
      <c r="E21" s="4" t="e">
        <f>VLOOKUP(A21,#REF!,12,0)</f>
        <v>#REF!</v>
      </c>
      <c r="F21" s="7" t="e">
        <f>VLOOKUP(A21,#REF!,14,0)</f>
        <v>#REF!</v>
      </c>
      <c r="G21" s="7" t="e">
        <f>VLOOKUP(A21,#REF!,16,0)</f>
        <v>#REF!</v>
      </c>
      <c r="H21" s="7" t="e">
        <f>VLOOKUP(A21,#REF!,18,0)</f>
        <v>#REF!</v>
      </c>
      <c r="I21" s="7" t="e">
        <f>VLOOKUP(A21,#REF!,20,0)</f>
        <v>#REF!</v>
      </c>
      <c r="J21" s="7" t="e">
        <f>VLOOKUP(A21,#REF!,22,0)</f>
        <v>#REF!</v>
      </c>
      <c r="K21" s="7" t="e">
        <f>VLOOKUP(A21,#REF!,24,0)</f>
        <v>#REF!</v>
      </c>
      <c r="L21" s="7" t="e">
        <f>VLOOKUP(A21,#REF!,26,0)</f>
        <v>#REF!</v>
      </c>
      <c r="M21" s="7" t="e">
        <f>VLOOKUP(A21,#REF!,28,0)</f>
        <v>#REF!</v>
      </c>
      <c r="N21" s="7" t="e">
        <f>VLOOKUP(A21,#REF!,30,0)</f>
        <v>#REF!</v>
      </c>
      <c r="O21" s="7" t="e">
        <f>VLOOKUP(A21,#REF!,32,0)</f>
        <v>#REF!</v>
      </c>
      <c r="P21" s="7" t="e">
        <f>VLOOKUP(A21,#REF!,34,0)</f>
        <v>#REF!</v>
      </c>
      <c r="Q21" s="7" t="e">
        <f>VLOOKUP(A21,#REF!,36,0)</f>
        <v>#REF!</v>
      </c>
      <c r="R21" s="7" t="e">
        <f>VLOOKUP(A21,#REF!,38,0)</f>
        <v>#REF!</v>
      </c>
      <c r="S21" s="7" t="e">
        <f>VLOOKUP(A21,#REF!,40,0)</f>
        <v>#REF!</v>
      </c>
      <c r="T21" s="7" t="e">
        <f>VLOOKUP(A21,#REF!,42,0)</f>
        <v>#REF!</v>
      </c>
      <c r="U21" s="7" t="e">
        <f>VLOOKUP(A21,#REF!,44,0)</f>
        <v>#REF!</v>
      </c>
      <c r="V21" s="7" t="e">
        <f>VLOOKUP(A21,#REF!,46,0)</f>
        <v>#REF!</v>
      </c>
      <c r="W21" s="7" t="e">
        <f>VLOOKUP(A21,#REF!,48,0)</f>
        <v>#REF!</v>
      </c>
      <c r="X21" s="7" t="e">
        <f>VLOOKUP(A21,#REF!,50,0)</f>
        <v>#REF!</v>
      </c>
      <c r="Y21" s="7" t="e">
        <f>VLOOKUP(A21,#REF!,52,0)</f>
        <v>#REF!</v>
      </c>
      <c r="Z21" s="7" t="e">
        <f>VLOOKUP(A21,#REF!,54,0)</f>
        <v>#REF!</v>
      </c>
      <c r="AA21" s="7" t="e">
        <f>VLOOKUP(A21,#REF!,56,0)</f>
        <v>#REF!</v>
      </c>
      <c r="AB21" s="7" t="e">
        <f>VLOOKUP(A21,#REF!,58,0)</f>
        <v>#REF!</v>
      </c>
      <c r="AC21" s="7" t="e">
        <f>VLOOKUP(A21,#REF!,60,0)</f>
        <v>#REF!</v>
      </c>
      <c r="AD21" s="7" t="e">
        <f>VLOOKUP(A21,#REF!,62,0)</f>
        <v>#REF!</v>
      </c>
      <c r="AE21" s="7" t="e">
        <f>VLOOKUP(A21,#REF!,64,0)</f>
        <v>#REF!</v>
      </c>
      <c r="AF21" s="7" t="e">
        <f>VLOOKUP(A21,#REF!,66,0)</f>
        <v>#REF!</v>
      </c>
      <c r="AG21" s="7" t="e">
        <f>VLOOKUP(A21,#REF!,68,0)</f>
        <v>#REF!</v>
      </c>
      <c r="AH21" s="7" t="e">
        <f>VLOOKUP(A21,#REF!,70,0)</f>
        <v>#REF!</v>
      </c>
      <c r="AI21" s="7" t="e">
        <f>VLOOKUP(A21,#REF!,72,0)</f>
        <v>#REF!</v>
      </c>
      <c r="AJ21" s="7" t="e">
        <f>VLOOKUP(A21,#REF!,74,0)</f>
        <v>#REF!</v>
      </c>
      <c r="AK21" s="7" t="e">
        <f>VLOOKUP(A21,#REF!,76,0)</f>
        <v>#REF!</v>
      </c>
      <c r="AL21" s="7" t="e">
        <f>VLOOKUP(A21,#REF!,78,0)</f>
        <v>#REF!</v>
      </c>
      <c r="AM21" s="7" t="e">
        <f>VLOOKUP(A21,#REF!,80,0)</f>
        <v>#REF!</v>
      </c>
      <c r="AN21" s="7" t="e">
        <f>VLOOKUP(A21,#REF!,82,0)</f>
        <v>#REF!</v>
      </c>
      <c r="AO21" s="7" t="e">
        <f>VLOOKUP(A21,#REF!,84,0)</f>
        <v>#REF!</v>
      </c>
      <c r="AP21" s="7" t="e">
        <f>VLOOKUP(A21,#REF!,86,0)</f>
        <v>#REF!</v>
      </c>
      <c r="AQ21" s="10" t="e">
        <f t="shared" si="0"/>
        <v>#REF!</v>
      </c>
    </row>
    <row r="22" spans="1:43">
      <c r="A22" s="5" t="s">
        <v>110</v>
      </c>
      <c r="B22" s="4" t="e">
        <f>VLOOKUP(A22,#REF!,6,0)</f>
        <v>#REF!</v>
      </c>
      <c r="C22" s="4" t="e">
        <f>VLOOKUP(A22,#REF!,8,0)</f>
        <v>#REF!</v>
      </c>
      <c r="D22" s="4" t="e">
        <f>VLOOKUP(A22,#REF!,10,0)</f>
        <v>#REF!</v>
      </c>
      <c r="E22" s="4" t="e">
        <f>VLOOKUP(A22,#REF!,12,0)</f>
        <v>#REF!</v>
      </c>
      <c r="F22" s="7" t="e">
        <f>VLOOKUP(A22,#REF!,14,0)</f>
        <v>#REF!</v>
      </c>
      <c r="G22" s="7" t="e">
        <f>VLOOKUP(A22,#REF!,16,0)</f>
        <v>#REF!</v>
      </c>
      <c r="H22" s="7" t="e">
        <f>VLOOKUP(A22,#REF!,18,0)</f>
        <v>#REF!</v>
      </c>
      <c r="I22" s="7" t="e">
        <f>VLOOKUP(A22,#REF!,20,0)</f>
        <v>#REF!</v>
      </c>
      <c r="J22" s="7" t="e">
        <f>VLOOKUP(A22,#REF!,22,0)</f>
        <v>#REF!</v>
      </c>
      <c r="K22" s="7" t="e">
        <f>VLOOKUP(A22,#REF!,24,0)</f>
        <v>#REF!</v>
      </c>
      <c r="L22" s="7" t="e">
        <f>VLOOKUP(A22,#REF!,26,0)</f>
        <v>#REF!</v>
      </c>
      <c r="M22" s="7" t="e">
        <f>VLOOKUP(A22,#REF!,28,0)</f>
        <v>#REF!</v>
      </c>
      <c r="N22" s="7" t="e">
        <f>VLOOKUP(A22,#REF!,30,0)</f>
        <v>#REF!</v>
      </c>
      <c r="O22" s="7" t="e">
        <f>VLOOKUP(A22,#REF!,32,0)</f>
        <v>#REF!</v>
      </c>
      <c r="P22" s="7" t="e">
        <f>VLOOKUP(A22,#REF!,34,0)</f>
        <v>#REF!</v>
      </c>
      <c r="Q22" s="7" t="e">
        <f>VLOOKUP(A22,#REF!,36,0)</f>
        <v>#REF!</v>
      </c>
      <c r="R22" s="7" t="e">
        <f>VLOOKUP(A22,#REF!,38,0)</f>
        <v>#REF!</v>
      </c>
      <c r="S22" s="7" t="e">
        <f>VLOOKUP(A22,#REF!,40,0)</f>
        <v>#REF!</v>
      </c>
      <c r="T22" s="7" t="e">
        <f>VLOOKUP(A22,#REF!,42,0)</f>
        <v>#REF!</v>
      </c>
      <c r="U22" s="7" t="e">
        <f>VLOOKUP(A22,#REF!,44,0)</f>
        <v>#REF!</v>
      </c>
      <c r="V22" s="7" t="e">
        <f>VLOOKUP(A22,#REF!,46,0)</f>
        <v>#REF!</v>
      </c>
      <c r="W22" s="7" t="e">
        <f>VLOOKUP(A22,#REF!,48,0)</f>
        <v>#REF!</v>
      </c>
      <c r="X22" s="7" t="e">
        <f>VLOOKUP(A22,#REF!,50,0)</f>
        <v>#REF!</v>
      </c>
      <c r="Y22" s="7" t="e">
        <f>VLOOKUP(A22,#REF!,52,0)</f>
        <v>#REF!</v>
      </c>
      <c r="Z22" s="7" t="e">
        <f>VLOOKUP(A22,#REF!,54,0)</f>
        <v>#REF!</v>
      </c>
      <c r="AA22" s="7" t="e">
        <f>VLOOKUP(A22,#REF!,56,0)</f>
        <v>#REF!</v>
      </c>
      <c r="AB22" s="7" t="e">
        <f>VLOOKUP(A22,#REF!,58,0)</f>
        <v>#REF!</v>
      </c>
      <c r="AC22" s="7" t="e">
        <f>VLOOKUP(A22,#REF!,60,0)</f>
        <v>#REF!</v>
      </c>
      <c r="AD22" s="7" t="e">
        <f>VLOOKUP(A22,#REF!,62,0)</f>
        <v>#REF!</v>
      </c>
      <c r="AE22" s="7" t="e">
        <f>VLOOKUP(A22,#REF!,64,0)</f>
        <v>#REF!</v>
      </c>
      <c r="AF22" s="7" t="e">
        <f>VLOOKUP(A22,#REF!,66,0)</f>
        <v>#REF!</v>
      </c>
      <c r="AG22" s="7" t="e">
        <f>VLOOKUP(A22,#REF!,68,0)</f>
        <v>#REF!</v>
      </c>
      <c r="AH22" s="7" t="e">
        <f>VLOOKUP(A22,#REF!,70,0)</f>
        <v>#REF!</v>
      </c>
      <c r="AI22" s="7" t="e">
        <f>VLOOKUP(A22,#REF!,72,0)</f>
        <v>#REF!</v>
      </c>
      <c r="AJ22" s="7" t="e">
        <f>VLOOKUP(A22,#REF!,74,0)</f>
        <v>#REF!</v>
      </c>
      <c r="AK22" s="7" t="e">
        <f>VLOOKUP(A22,#REF!,76,0)</f>
        <v>#REF!</v>
      </c>
      <c r="AL22" s="7" t="e">
        <f>VLOOKUP(A22,#REF!,78,0)</f>
        <v>#REF!</v>
      </c>
      <c r="AM22" s="7" t="e">
        <f>VLOOKUP(A22,#REF!,80,0)</f>
        <v>#REF!</v>
      </c>
      <c r="AN22" s="7" t="e">
        <f>VLOOKUP(A22,#REF!,82,0)</f>
        <v>#REF!</v>
      </c>
      <c r="AO22" s="7" t="e">
        <f>VLOOKUP(A22,#REF!,84,0)</f>
        <v>#REF!</v>
      </c>
      <c r="AP22" s="7" t="e">
        <f>VLOOKUP(A22,#REF!,86,0)</f>
        <v>#REF!</v>
      </c>
      <c r="AQ22" s="10" t="e">
        <f t="shared" si="0"/>
        <v>#REF!</v>
      </c>
    </row>
    <row r="23" spans="1:43">
      <c r="A23" s="5" t="s">
        <v>111</v>
      </c>
      <c r="B23" s="4" t="e">
        <f>VLOOKUP(A23,#REF!,6,0)</f>
        <v>#REF!</v>
      </c>
      <c r="C23" s="4" t="e">
        <f>VLOOKUP(A23,#REF!,8,0)</f>
        <v>#REF!</v>
      </c>
      <c r="D23" s="4" t="e">
        <f>VLOOKUP(A23,#REF!,10,0)</f>
        <v>#REF!</v>
      </c>
      <c r="E23" s="4" t="e">
        <f>VLOOKUP(A23,#REF!,12,0)</f>
        <v>#REF!</v>
      </c>
      <c r="F23" s="7" t="e">
        <f>VLOOKUP(A23,#REF!,14,0)</f>
        <v>#REF!</v>
      </c>
      <c r="G23" s="7" t="e">
        <f>VLOOKUP(A23,#REF!,16,0)</f>
        <v>#REF!</v>
      </c>
      <c r="H23" s="7" t="e">
        <f>VLOOKUP(A23,#REF!,18,0)</f>
        <v>#REF!</v>
      </c>
      <c r="I23" s="7" t="e">
        <f>VLOOKUP(A23,#REF!,20,0)</f>
        <v>#REF!</v>
      </c>
      <c r="J23" s="7" t="e">
        <f>VLOOKUP(A23,#REF!,22,0)</f>
        <v>#REF!</v>
      </c>
      <c r="K23" s="7" t="e">
        <f>VLOOKUP(A23,#REF!,24,0)</f>
        <v>#REF!</v>
      </c>
      <c r="L23" s="7" t="e">
        <f>VLOOKUP(A23,#REF!,26,0)</f>
        <v>#REF!</v>
      </c>
      <c r="M23" s="7" t="e">
        <f>VLOOKUP(A23,#REF!,28,0)</f>
        <v>#REF!</v>
      </c>
      <c r="N23" s="7" t="e">
        <f>VLOOKUP(A23,#REF!,30,0)</f>
        <v>#REF!</v>
      </c>
      <c r="O23" s="7" t="e">
        <f>VLOOKUP(A23,#REF!,32,0)</f>
        <v>#REF!</v>
      </c>
      <c r="P23" s="7" t="e">
        <f>VLOOKUP(A23,#REF!,34,0)</f>
        <v>#REF!</v>
      </c>
      <c r="Q23" s="7" t="e">
        <f>VLOOKUP(A23,#REF!,36,0)</f>
        <v>#REF!</v>
      </c>
      <c r="R23" s="7" t="e">
        <f>VLOOKUP(A23,#REF!,38,0)</f>
        <v>#REF!</v>
      </c>
      <c r="S23" s="7" t="e">
        <f>VLOOKUP(A23,#REF!,40,0)</f>
        <v>#REF!</v>
      </c>
      <c r="T23" s="7" t="e">
        <f>VLOOKUP(A23,#REF!,42,0)</f>
        <v>#REF!</v>
      </c>
      <c r="U23" s="7" t="e">
        <f>VLOOKUP(A23,#REF!,44,0)</f>
        <v>#REF!</v>
      </c>
      <c r="V23" s="7" t="e">
        <f>VLOOKUP(A23,#REF!,46,0)</f>
        <v>#REF!</v>
      </c>
      <c r="W23" s="7" t="e">
        <f>VLOOKUP(A23,#REF!,48,0)</f>
        <v>#REF!</v>
      </c>
      <c r="X23" s="7" t="e">
        <f>VLOOKUP(A23,#REF!,50,0)</f>
        <v>#REF!</v>
      </c>
      <c r="Y23" s="7" t="e">
        <f>VLOOKUP(A23,#REF!,52,0)</f>
        <v>#REF!</v>
      </c>
      <c r="Z23" s="7" t="e">
        <f>VLOOKUP(A23,#REF!,54,0)</f>
        <v>#REF!</v>
      </c>
      <c r="AA23" s="7" t="e">
        <f>VLOOKUP(A23,#REF!,56,0)</f>
        <v>#REF!</v>
      </c>
      <c r="AB23" s="7" t="e">
        <f>VLOOKUP(A23,#REF!,58,0)</f>
        <v>#REF!</v>
      </c>
      <c r="AC23" s="7" t="e">
        <f>VLOOKUP(A23,#REF!,60,0)</f>
        <v>#REF!</v>
      </c>
      <c r="AD23" s="7" t="e">
        <f>VLOOKUP(A23,#REF!,62,0)</f>
        <v>#REF!</v>
      </c>
      <c r="AE23" s="7" t="e">
        <f>VLOOKUP(A23,#REF!,64,0)</f>
        <v>#REF!</v>
      </c>
      <c r="AF23" s="7" t="e">
        <f>VLOOKUP(A23,#REF!,66,0)</f>
        <v>#REF!</v>
      </c>
      <c r="AG23" s="7" t="e">
        <f>VLOOKUP(A23,#REF!,68,0)</f>
        <v>#REF!</v>
      </c>
      <c r="AH23" s="7" t="e">
        <f>VLOOKUP(A23,#REF!,70,0)</f>
        <v>#REF!</v>
      </c>
      <c r="AI23" s="7" t="e">
        <f>VLOOKUP(A23,#REF!,72,0)</f>
        <v>#REF!</v>
      </c>
      <c r="AJ23" s="7" t="e">
        <f>VLOOKUP(A23,#REF!,74,0)</f>
        <v>#REF!</v>
      </c>
      <c r="AK23" s="7" t="e">
        <f>VLOOKUP(A23,#REF!,76,0)</f>
        <v>#REF!</v>
      </c>
      <c r="AL23" s="7" t="e">
        <f>VLOOKUP(A23,#REF!,78,0)</f>
        <v>#REF!</v>
      </c>
      <c r="AM23" s="7" t="e">
        <f>VLOOKUP(A23,#REF!,80,0)</f>
        <v>#REF!</v>
      </c>
      <c r="AN23" s="7" t="e">
        <f>VLOOKUP(A23,#REF!,82,0)</f>
        <v>#REF!</v>
      </c>
      <c r="AO23" s="7" t="e">
        <f>VLOOKUP(A23,#REF!,84,0)</f>
        <v>#REF!</v>
      </c>
      <c r="AP23" s="7" t="e">
        <f>VLOOKUP(A23,#REF!,86,0)</f>
        <v>#REF!</v>
      </c>
      <c r="AQ23" s="10" t="e">
        <f t="shared" si="0"/>
        <v>#REF!</v>
      </c>
    </row>
    <row r="24" spans="1:43">
      <c r="A24" s="5" t="s">
        <v>112</v>
      </c>
      <c r="B24" s="4" t="e">
        <f>VLOOKUP(A24,#REF!,6,0)</f>
        <v>#REF!</v>
      </c>
      <c r="C24" s="4" t="e">
        <f>VLOOKUP(A24,#REF!,8,0)</f>
        <v>#REF!</v>
      </c>
      <c r="D24" s="4" t="e">
        <f>VLOOKUP(A24,#REF!,10,0)</f>
        <v>#REF!</v>
      </c>
      <c r="E24" s="4" t="e">
        <f>VLOOKUP(A24,#REF!,12,0)</f>
        <v>#REF!</v>
      </c>
      <c r="F24" s="7" t="e">
        <f>VLOOKUP(A24,#REF!,14,0)</f>
        <v>#REF!</v>
      </c>
      <c r="G24" s="7" t="e">
        <f>VLOOKUP(A24,#REF!,16,0)</f>
        <v>#REF!</v>
      </c>
      <c r="H24" s="7" t="e">
        <f>VLOOKUP(A24,#REF!,18,0)</f>
        <v>#REF!</v>
      </c>
      <c r="I24" s="7" t="e">
        <f>VLOOKUP(A24,#REF!,20,0)</f>
        <v>#REF!</v>
      </c>
      <c r="J24" s="7" t="e">
        <f>VLOOKUP(A24,#REF!,22,0)</f>
        <v>#REF!</v>
      </c>
      <c r="K24" s="7" t="e">
        <f>VLOOKUP(A24,#REF!,24,0)</f>
        <v>#REF!</v>
      </c>
      <c r="L24" s="7" t="e">
        <f>VLOOKUP(A24,#REF!,26,0)</f>
        <v>#REF!</v>
      </c>
      <c r="M24" s="7" t="e">
        <f>VLOOKUP(A24,#REF!,28,0)</f>
        <v>#REF!</v>
      </c>
      <c r="N24" s="7" t="e">
        <f>VLOOKUP(A24,#REF!,30,0)</f>
        <v>#REF!</v>
      </c>
      <c r="O24" s="7" t="e">
        <f>VLOOKUP(A24,#REF!,32,0)</f>
        <v>#REF!</v>
      </c>
      <c r="P24" s="7" t="e">
        <f>VLOOKUP(A24,#REF!,34,0)</f>
        <v>#REF!</v>
      </c>
      <c r="Q24" s="7" t="e">
        <f>VLOOKUP(A24,#REF!,36,0)</f>
        <v>#REF!</v>
      </c>
      <c r="R24" s="7" t="e">
        <f>VLOOKUP(A24,#REF!,38,0)</f>
        <v>#REF!</v>
      </c>
      <c r="S24" s="7" t="e">
        <f>VLOOKUP(A24,#REF!,40,0)</f>
        <v>#REF!</v>
      </c>
      <c r="T24" s="7" t="e">
        <f>VLOOKUP(A24,#REF!,42,0)</f>
        <v>#REF!</v>
      </c>
      <c r="U24" s="7" t="e">
        <f>VLOOKUP(A24,#REF!,44,0)</f>
        <v>#REF!</v>
      </c>
      <c r="V24" s="7" t="e">
        <f>VLOOKUP(A24,#REF!,46,0)</f>
        <v>#REF!</v>
      </c>
      <c r="W24" s="7" t="e">
        <f>VLOOKUP(A24,#REF!,48,0)</f>
        <v>#REF!</v>
      </c>
      <c r="X24" s="7" t="e">
        <f>VLOOKUP(A24,#REF!,50,0)</f>
        <v>#REF!</v>
      </c>
      <c r="Y24" s="7" t="e">
        <f>VLOOKUP(A24,#REF!,52,0)</f>
        <v>#REF!</v>
      </c>
      <c r="Z24" s="7" t="e">
        <f>VLOOKUP(A24,#REF!,54,0)</f>
        <v>#REF!</v>
      </c>
      <c r="AA24" s="7" t="e">
        <f>VLOOKUP(A24,#REF!,56,0)</f>
        <v>#REF!</v>
      </c>
      <c r="AB24" s="7" t="e">
        <f>VLOOKUP(A24,#REF!,58,0)</f>
        <v>#REF!</v>
      </c>
      <c r="AC24" s="7" t="e">
        <f>VLOOKUP(A24,#REF!,60,0)</f>
        <v>#REF!</v>
      </c>
      <c r="AD24" s="7" t="e">
        <f>VLOOKUP(A24,#REF!,62,0)</f>
        <v>#REF!</v>
      </c>
      <c r="AE24" s="7" t="e">
        <f>VLOOKUP(A24,#REF!,64,0)</f>
        <v>#REF!</v>
      </c>
      <c r="AF24" s="7" t="e">
        <f>VLOOKUP(A24,#REF!,66,0)</f>
        <v>#REF!</v>
      </c>
      <c r="AG24" s="7" t="e">
        <f>VLOOKUP(A24,#REF!,68,0)</f>
        <v>#REF!</v>
      </c>
      <c r="AH24" s="7" t="e">
        <f>VLOOKUP(A24,#REF!,70,0)</f>
        <v>#REF!</v>
      </c>
      <c r="AI24" s="7" t="e">
        <f>VLOOKUP(A24,#REF!,72,0)</f>
        <v>#REF!</v>
      </c>
      <c r="AJ24" s="7" t="e">
        <f>VLOOKUP(A24,#REF!,74,0)</f>
        <v>#REF!</v>
      </c>
      <c r="AK24" s="7" t="e">
        <f>VLOOKUP(A24,#REF!,76,0)</f>
        <v>#REF!</v>
      </c>
      <c r="AL24" s="7" t="e">
        <f>VLOOKUP(A24,#REF!,78,0)</f>
        <v>#REF!</v>
      </c>
      <c r="AM24" s="7" t="e">
        <f>VLOOKUP(A24,#REF!,80,0)</f>
        <v>#REF!</v>
      </c>
      <c r="AN24" s="7" t="e">
        <f>VLOOKUP(A24,#REF!,82,0)</f>
        <v>#REF!</v>
      </c>
      <c r="AO24" s="7" t="e">
        <f>VLOOKUP(A24,#REF!,84,0)</f>
        <v>#REF!</v>
      </c>
      <c r="AP24" s="7" t="e">
        <f>VLOOKUP(A24,#REF!,86,0)</f>
        <v>#REF!</v>
      </c>
      <c r="AQ24" s="10" t="e">
        <f t="shared" si="0"/>
        <v>#REF!</v>
      </c>
    </row>
    <row r="25" spans="1:43">
      <c r="A25" s="5" t="s">
        <v>113</v>
      </c>
      <c r="B25" s="4" t="e">
        <f>VLOOKUP(A25,#REF!,6,0)</f>
        <v>#REF!</v>
      </c>
      <c r="C25" s="4" t="e">
        <f>VLOOKUP(A25,#REF!,8,0)</f>
        <v>#REF!</v>
      </c>
      <c r="D25" s="4" t="e">
        <f>VLOOKUP(A25,#REF!,10,0)</f>
        <v>#REF!</v>
      </c>
      <c r="E25" s="4" t="e">
        <f>VLOOKUP(A25,#REF!,12,0)</f>
        <v>#REF!</v>
      </c>
      <c r="F25" s="7" t="e">
        <f>VLOOKUP(A25,#REF!,14,0)</f>
        <v>#REF!</v>
      </c>
      <c r="G25" s="7" t="e">
        <f>VLOOKUP(A25,#REF!,16,0)</f>
        <v>#REF!</v>
      </c>
      <c r="H25" s="7" t="e">
        <f>VLOOKUP(A25,#REF!,18,0)</f>
        <v>#REF!</v>
      </c>
      <c r="I25" s="7" t="e">
        <f>VLOOKUP(A25,#REF!,20,0)</f>
        <v>#REF!</v>
      </c>
      <c r="J25" s="7" t="e">
        <f>VLOOKUP(A25,#REF!,22,0)</f>
        <v>#REF!</v>
      </c>
      <c r="K25" s="7" t="e">
        <f>VLOOKUP(A25,#REF!,24,0)</f>
        <v>#REF!</v>
      </c>
      <c r="L25" s="7" t="e">
        <f>VLOOKUP(A25,#REF!,26,0)</f>
        <v>#REF!</v>
      </c>
      <c r="M25" s="7" t="e">
        <f>VLOOKUP(A25,#REF!,28,0)</f>
        <v>#REF!</v>
      </c>
      <c r="N25" s="7" t="e">
        <f>VLOOKUP(A25,#REF!,30,0)</f>
        <v>#REF!</v>
      </c>
      <c r="O25" s="7" t="e">
        <f>VLOOKUP(A25,#REF!,32,0)</f>
        <v>#REF!</v>
      </c>
      <c r="P25" s="7" t="e">
        <f>VLOOKUP(A25,#REF!,34,0)</f>
        <v>#REF!</v>
      </c>
      <c r="Q25" s="7" t="e">
        <f>VLOOKUP(A25,#REF!,36,0)</f>
        <v>#REF!</v>
      </c>
      <c r="R25" s="7" t="e">
        <f>VLOOKUP(A25,#REF!,38,0)</f>
        <v>#REF!</v>
      </c>
      <c r="S25" s="7" t="e">
        <f>VLOOKUP(A25,#REF!,40,0)</f>
        <v>#REF!</v>
      </c>
      <c r="T25" s="7" t="e">
        <f>VLOOKUP(A25,#REF!,42,0)</f>
        <v>#REF!</v>
      </c>
      <c r="U25" s="7" t="e">
        <f>VLOOKUP(A25,#REF!,44,0)</f>
        <v>#REF!</v>
      </c>
      <c r="V25" s="7" t="e">
        <f>VLOOKUP(A25,#REF!,46,0)</f>
        <v>#REF!</v>
      </c>
      <c r="W25" s="7" t="e">
        <f>VLOOKUP(A25,#REF!,48,0)</f>
        <v>#REF!</v>
      </c>
      <c r="X25" s="7" t="e">
        <f>VLOOKUP(A25,#REF!,50,0)</f>
        <v>#REF!</v>
      </c>
      <c r="Y25" s="7" t="e">
        <f>VLOOKUP(A25,#REF!,52,0)</f>
        <v>#REF!</v>
      </c>
      <c r="Z25" s="7" t="e">
        <f>VLOOKUP(A25,#REF!,54,0)</f>
        <v>#REF!</v>
      </c>
      <c r="AA25" s="7" t="e">
        <f>VLOOKUP(A25,#REF!,56,0)</f>
        <v>#REF!</v>
      </c>
      <c r="AB25" s="7" t="e">
        <f>VLOOKUP(A25,#REF!,58,0)</f>
        <v>#REF!</v>
      </c>
      <c r="AC25" s="7" t="e">
        <f>VLOOKUP(A25,#REF!,60,0)</f>
        <v>#REF!</v>
      </c>
      <c r="AD25" s="7" t="e">
        <f>VLOOKUP(A25,#REF!,62,0)</f>
        <v>#REF!</v>
      </c>
      <c r="AE25" s="7" t="e">
        <f>VLOOKUP(A25,#REF!,64,0)</f>
        <v>#REF!</v>
      </c>
      <c r="AF25" s="7" t="e">
        <f>VLOOKUP(A25,#REF!,66,0)</f>
        <v>#REF!</v>
      </c>
      <c r="AG25" s="7" t="e">
        <f>VLOOKUP(A25,#REF!,68,0)</f>
        <v>#REF!</v>
      </c>
      <c r="AH25" s="7" t="e">
        <f>VLOOKUP(A25,#REF!,70,0)</f>
        <v>#REF!</v>
      </c>
      <c r="AI25" s="7" t="e">
        <f>VLOOKUP(A25,#REF!,72,0)</f>
        <v>#REF!</v>
      </c>
      <c r="AJ25" s="7" t="e">
        <f>VLOOKUP(A25,#REF!,74,0)</f>
        <v>#REF!</v>
      </c>
      <c r="AK25" s="7" t="e">
        <f>VLOOKUP(A25,#REF!,76,0)</f>
        <v>#REF!</v>
      </c>
      <c r="AL25" s="7" t="e">
        <f>VLOOKUP(A25,#REF!,78,0)</f>
        <v>#REF!</v>
      </c>
      <c r="AM25" s="7" t="e">
        <f>VLOOKUP(A25,#REF!,80,0)</f>
        <v>#REF!</v>
      </c>
      <c r="AN25" s="7" t="e">
        <f>VLOOKUP(A25,#REF!,82,0)</f>
        <v>#REF!</v>
      </c>
      <c r="AO25" s="7" t="e">
        <f>VLOOKUP(A25,#REF!,84,0)</f>
        <v>#REF!</v>
      </c>
      <c r="AP25" s="7" t="e">
        <f>VLOOKUP(A25,#REF!,86,0)</f>
        <v>#REF!</v>
      </c>
      <c r="AQ25" s="10" t="e">
        <f t="shared" si="0"/>
        <v>#REF!</v>
      </c>
    </row>
    <row r="26" spans="1:43">
      <c r="A26" s="5" t="s">
        <v>114</v>
      </c>
      <c r="B26" s="4" t="e">
        <f>VLOOKUP(A26,#REF!,6,0)</f>
        <v>#REF!</v>
      </c>
      <c r="C26" s="4" t="e">
        <f>VLOOKUP(A26,#REF!,8,0)</f>
        <v>#REF!</v>
      </c>
      <c r="D26" s="4" t="e">
        <f>VLOOKUP(A26,#REF!,10,0)</f>
        <v>#REF!</v>
      </c>
      <c r="E26" s="4" t="e">
        <f>VLOOKUP(A26,#REF!,12,0)</f>
        <v>#REF!</v>
      </c>
      <c r="F26" s="7" t="e">
        <f>VLOOKUP(A26,#REF!,14,0)</f>
        <v>#REF!</v>
      </c>
      <c r="G26" s="7" t="e">
        <f>VLOOKUP(A26,#REF!,16,0)</f>
        <v>#REF!</v>
      </c>
      <c r="H26" s="7" t="e">
        <f>VLOOKUP(A26,#REF!,18,0)</f>
        <v>#REF!</v>
      </c>
      <c r="I26" s="7" t="e">
        <f>VLOOKUP(A26,#REF!,20,0)</f>
        <v>#REF!</v>
      </c>
      <c r="J26" s="7" t="e">
        <f>VLOOKUP(A26,#REF!,22,0)</f>
        <v>#REF!</v>
      </c>
      <c r="K26" s="7" t="e">
        <f>VLOOKUP(A26,#REF!,24,0)</f>
        <v>#REF!</v>
      </c>
      <c r="L26" s="7" t="e">
        <f>VLOOKUP(A26,#REF!,26,0)</f>
        <v>#REF!</v>
      </c>
      <c r="M26" s="7" t="e">
        <f>VLOOKUP(A26,#REF!,28,0)</f>
        <v>#REF!</v>
      </c>
      <c r="N26" s="7" t="e">
        <f>VLOOKUP(A26,#REF!,30,0)</f>
        <v>#REF!</v>
      </c>
      <c r="O26" s="7" t="e">
        <f>VLOOKUP(A26,#REF!,32,0)</f>
        <v>#REF!</v>
      </c>
      <c r="P26" s="7" t="e">
        <f>VLOOKUP(A26,#REF!,34,0)</f>
        <v>#REF!</v>
      </c>
      <c r="Q26" s="7" t="e">
        <f>VLOOKUP(A26,#REF!,36,0)</f>
        <v>#REF!</v>
      </c>
      <c r="R26" s="7" t="e">
        <f>VLOOKUP(A26,#REF!,38,0)</f>
        <v>#REF!</v>
      </c>
      <c r="S26" s="7" t="e">
        <f>VLOOKUP(A26,#REF!,40,0)</f>
        <v>#REF!</v>
      </c>
      <c r="T26" s="7" t="e">
        <f>VLOOKUP(A26,#REF!,42,0)</f>
        <v>#REF!</v>
      </c>
      <c r="U26" s="7" t="e">
        <f>VLOOKUP(A26,#REF!,44,0)</f>
        <v>#REF!</v>
      </c>
      <c r="V26" s="7" t="e">
        <f>VLOOKUP(A26,#REF!,46,0)</f>
        <v>#REF!</v>
      </c>
      <c r="W26" s="7" t="e">
        <f>VLOOKUP(A26,#REF!,48,0)</f>
        <v>#REF!</v>
      </c>
      <c r="X26" s="7" t="e">
        <f>VLOOKUP(A26,#REF!,50,0)</f>
        <v>#REF!</v>
      </c>
      <c r="Y26" s="7" t="e">
        <f>VLOOKUP(A26,#REF!,52,0)</f>
        <v>#REF!</v>
      </c>
      <c r="Z26" s="7" t="e">
        <f>VLOOKUP(A26,#REF!,54,0)</f>
        <v>#REF!</v>
      </c>
      <c r="AA26" s="7" t="e">
        <f>VLOOKUP(A26,#REF!,56,0)</f>
        <v>#REF!</v>
      </c>
      <c r="AB26" s="7" t="e">
        <f>VLOOKUP(A26,#REF!,58,0)</f>
        <v>#REF!</v>
      </c>
      <c r="AC26" s="7" t="e">
        <f>VLOOKUP(A26,#REF!,60,0)</f>
        <v>#REF!</v>
      </c>
      <c r="AD26" s="7" t="e">
        <f>VLOOKUP(A26,#REF!,62,0)</f>
        <v>#REF!</v>
      </c>
      <c r="AE26" s="7" t="e">
        <f>VLOOKUP(A26,#REF!,64,0)</f>
        <v>#REF!</v>
      </c>
      <c r="AF26" s="7" t="e">
        <f>VLOOKUP(A26,#REF!,66,0)</f>
        <v>#REF!</v>
      </c>
      <c r="AG26" s="7" t="e">
        <f>VLOOKUP(A26,#REF!,68,0)</f>
        <v>#REF!</v>
      </c>
      <c r="AH26" s="7" t="e">
        <f>VLOOKUP(A26,#REF!,70,0)</f>
        <v>#REF!</v>
      </c>
      <c r="AI26" s="7" t="e">
        <f>VLOOKUP(A26,#REF!,72,0)</f>
        <v>#REF!</v>
      </c>
      <c r="AJ26" s="7" t="e">
        <f>VLOOKUP(A26,#REF!,74,0)</f>
        <v>#REF!</v>
      </c>
      <c r="AK26" s="7" t="e">
        <f>VLOOKUP(A26,#REF!,76,0)</f>
        <v>#REF!</v>
      </c>
      <c r="AL26" s="7" t="e">
        <f>VLOOKUP(A26,#REF!,78,0)</f>
        <v>#REF!</v>
      </c>
      <c r="AM26" s="7" t="e">
        <f>VLOOKUP(A26,#REF!,80,0)</f>
        <v>#REF!</v>
      </c>
      <c r="AN26" s="7" t="e">
        <f>VLOOKUP(A26,#REF!,82,0)</f>
        <v>#REF!</v>
      </c>
      <c r="AO26" s="7" t="e">
        <f>VLOOKUP(A26,#REF!,84,0)</f>
        <v>#REF!</v>
      </c>
      <c r="AP26" s="7" t="e">
        <f>VLOOKUP(A26,#REF!,86,0)</f>
        <v>#REF!</v>
      </c>
      <c r="AQ26" s="10" t="e">
        <f t="shared" si="0"/>
        <v>#REF!</v>
      </c>
    </row>
    <row r="27" spans="1:43">
      <c r="A27" s="9" t="s">
        <v>115</v>
      </c>
      <c r="B27" s="10" t="e">
        <f>SUM(B5:B26)</f>
        <v>#REF!</v>
      </c>
      <c r="C27" s="10" t="e">
        <f t="shared" ref="C27:AQ27" si="1">SUM(C5:C26)</f>
        <v>#REF!</v>
      </c>
      <c r="D27" s="10" t="e">
        <f t="shared" si="1"/>
        <v>#REF!</v>
      </c>
      <c r="E27" s="10" t="e">
        <f t="shared" si="1"/>
        <v>#REF!</v>
      </c>
      <c r="F27" s="10" t="e">
        <f t="shared" si="1"/>
        <v>#REF!</v>
      </c>
      <c r="G27" s="10" t="e">
        <f t="shared" si="1"/>
        <v>#REF!</v>
      </c>
      <c r="H27" s="10" t="e">
        <f t="shared" si="1"/>
        <v>#REF!</v>
      </c>
      <c r="I27" s="10" t="e">
        <f t="shared" si="1"/>
        <v>#REF!</v>
      </c>
      <c r="J27" s="10" t="e">
        <f t="shared" si="1"/>
        <v>#REF!</v>
      </c>
      <c r="K27" s="10" t="e">
        <f t="shared" si="1"/>
        <v>#REF!</v>
      </c>
      <c r="L27" s="10" t="e">
        <f t="shared" si="1"/>
        <v>#REF!</v>
      </c>
      <c r="M27" s="10" t="e">
        <f t="shared" si="1"/>
        <v>#REF!</v>
      </c>
      <c r="N27" s="10" t="e">
        <f t="shared" si="1"/>
        <v>#REF!</v>
      </c>
      <c r="O27" s="10" t="e">
        <f t="shared" si="1"/>
        <v>#REF!</v>
      </c>
      <c r="P27" s="10" t="e">
        <f t="shared" si="1"/>
        <v>#REF!</v>
      </c>
      <c r="Q27" s="10" t="e">
        <f t="shared" si="1"/>
        <v>#REF!</v>
      </c>
      <c r="R27" s="10" t="e">
        <f t="shared" si="1"/>
        <v>#REF!</v>
      </c>
      <c r="S27" s="10" t="e">
        <f t="shared" si="1"/>
        <v>#REF!</v>
      </c>
      <c r="T27" s="10" t="e">
        <f t="shared" si="1"/>
        <v>#REF!</v>
      </c>
      <c r="U27" s="10" t="e">
        <f t="shared" si="1"/>
        <v>#REF!</v>
      </c>
      <c r="V27" s="10" t="e">
        <f t="shared" si="1"/>
        <v>#REF!</v>
      </c>
      <c r="W27" s="10" t="e">
        <f t="shared" si="1"/>
        <v>#REF!</v>
      </c>
      <c r="X27" s="10" t="e">
        <f t="shared" si="1"/>
        <v>#REF!</v>
      </c>
      <c r="Y27" s="10" t="e">
        <f t="shared" si="1"/>
        <v>#REF!</v>
      </c>
      <c r="Z27" s="10" t="e">
        <f t="shared" si="1"/>
        <v>#REF!</v>
      </c>
      <c r="AA27" s="10" t="e">
        <f t="shared" si="1"/>
        <v>#REF!</v>
      </c>
      <c r="AB27" s="10" t="e">
        <f t="shared" si="1"/>
        <v>#REF!</v>
      </c>
      <c r="AC27" s="10" t="e">
        <f t="shared" si="1"/>
        <v>#REF!</v>
      </c>
      <c r="AD27" s="10" t="e">
        <f t="shared" si="1"/>
        <v>#REF!</v>
      </c>
      <c r="AE27" s="10" t="e">
        <f t="shared" si="1"/>
        <v>#REF!</v>
      </c>
      <c r="AF27" s="10" t="e">
        <f t="shared" si="1"/>
        <v>#REF!</v>
      </c>
      <c r="AG27" s="10" t="e">
        <f t="shared" si="1"/>
        <v>#REF!</v>
      </c>
      <c r="AH27" s="10" t="e">
        <f t="shared" si="1"/>
        <v>#REF!</v>
      </c>
      <c r="AI27" s="10" t="e">
        <f t="shared" si="1"/>
        <v>#REF!</v>
      </c>
      <c r="AJ27" s="10" t="e">
        <f t="shared" si="1"/>
        <v>#REF!</v>
      </c>
      <c r="AK27" s="10" t="e">
        <f t="shared" si="1"/>
        <v>#REF!</v>
      </c>
      <c r="AL27" s="10" t="e">
        <f t="shared" si="1"/>
        <v>#REF!</v>
      </c>
      <c r="AM27" s="10" t="e">
        <f t="shared" si="1"/>
        <v>#REF!</v>
      </c>
      <c r="AN27" s="10" t="e">
        <f t="shared" si="1"/>
        <v>#REF!</v>
      </c>
      <c r="AO27" s="10" t="e">
        <f t="shared" si="1"/>
        <v>#REF!</v>
      </c>
      <c r="AP27" s="10" t="e">
        <f t="shared" si="1"/>
        <v>#REF!</v>
      </c>
      <c r="AQ27" s="10" t="e">
        <f t="shared" si="1"/>
        <v>#REF!</v>
      </c>
    </row>
    <row r="34" spans="1:43">
      <c r="A34" s="40" t="s">
        <v>116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12"/>
      <c r="AP34" s="12"/>
    </row>
    <row r="35" spans="1:43">
      <c r="A35" s="3"/>
      <c r="B35" s="3" t="s">
        <v>48</v>
      </c>
      <c r="C35" s="3" t="s">
        <v>49</v>
      </c>
      <c r="D35" s="3" t="s">
        <v>50</v>
      </c>
      <c r="E35" s="3" t="s">
        <v>51</v>
      </c>
      <c r="F35" s="3" t="s">
        <v>52</v>
      </c>
      <c r="G35" s="3" t="s">
        <v>53</v>
      </c>
      <c r="H35" s="3" t="s">
        <v>54</v>
      </c>
      <c r="I35" s="3" t="s">
        <v>55</v>
      </c>
      <c r="J35" s="3" t="s">
        <v>56</v>
      </c>
      <c r="K35" s="3" t="s">
        <v>57</v>
      </c>
      <c r="L35" s="3" t="s">
        <v>58</v>
      </c>
      <c r="M35" s="3" t="s">
        <v>59</v>
      </c>
      <c r="N35" s="3" t="s">
        <v>60</v>
      </c>
      <c r="O35" s="3" t="s">
        <v>61</v>
      </c>
      <c r="P35" s="3" t="s">
        <v>62</v>
      </c>
      <c r="Q35" s="3" t="s">
        <v>63</v>
      </c>
      <c r="R35" s="3" t="s">
        <v>64</v>
      </c>
      <c r="S35" s="3" t="s">
        <v>65</v>
      </c>
      <c r="T35" s="3" t="s">
        <v>68</v>
      </c>
      <c r="U35" s="3" t="s">
        <v>69</v>
      </c>
      <c r="V35" s="3" t="s">
        <v>70</v>
      </c>
      <c r="W35" s="3" t="s">
        <v>71</v>
      </c>
      <c r="X35" s="3" t="s">
        <v>72</v>
      </c>
      <c r="Y35" s="3" t="s">
        <v>73</v>
      </c>
      <c r="Z35" s="3" t="s">
        <v>74</v>
      </c>
      <c r="AA35" s="3" t="s">
        <v>75</v>
      </c>
      <c r="AB35" s="3" t="s">
        <v>76</v>
      </c>
      <c r="AC35" s="3" t="s">
        <v>77</v>
      </c>
      <c r="AD35" s="3" t="s">
        <v>78</v>
      </c>
      <c r="AE35" s="3" t="s">
        <v>79</v>
      </c>
      <c r="AF35" s="3" t="s">
        <v>80</v>
      </c>
      <c r="AG35" s="3" t="s">
        <v>81</v>
      </c>
      <c r="AH35" s="3" t="s">
        <v>82</v>
      </c>
      <c r="AI35" s="3" t="s">
        <v>84</v>
      </c>
      <c r="AJ35" s="3" t="s">
        <v>85</v>
      </c>
      <c r="AK35" s="3" t="s">
        <v>88</v>
      </c>
      <c r="AL35" s="3" t="s">
        <v>117</v>
      </c>
      <c r="AM35" s="3" t="s">
        <v>118</v>
      </c>
      <c r="AN35" s="3" t="s">
        <v>119</v>
      </c>
      <c r="AO35" s="3"/>
      <c r="AP35" s="3"/>
      <c r="AQ35" s="41" t="s">
        <v>89</v>
      </c>
    </row>
    <row r="36" spans="1:43">
      <c r="A36" s="8" t="s">
        <v>90</v>
      </c>
      <c r="B36" s="4">
        <f t="shared" ref="B36:AJ36" si="2">B3</f>
        <v>3</v>
      </c>
      <c r="C36" s="4">
        <f t="shared" si="2"/>
        <v>3</v>
      </c>
      <c r="D36" s="4">
        <f t="shared" si="2"/>
        <v>2</v>
      </c>
      <c r="E36" s="4">
        <f t="shared" si="2"/>
        <v>5</v>
      </c>
      <c r="F36" s="4">
        <f t="shared" si="2"/>
        <v>4</v>
      </c>
      <c r="G36" s="4">
        <f t="shared" si="2"/>
        <v>4</v>
      </c>
      <c r="H36" s="4">
        <f t="shared" si="2"/>
        <v>2</v>
      </c>
      <c r="I36" s="4">
        <f t="shared" si="2"/>
        <v>3</v>
      </c>
      <c r="J36" s="4">
        <f t="shared" si="2"/>
        <v>2</v>
      </c>
      <c r="K36" s="4">
        <f t="shared" si="2"/>
        <v>2</v>
      </c>
      <c r="L36" s="4">
        <f t="shared" si="2"/>
        <v>2</v>
      </c>
      <c r="M36" s="4">
        <f t="shared" si="2"/>
        <v>3</v>
      </c>
      <c r="N36" s="4">
        <f t="shared" si="2"/>
        <v>2</v>
      </c>
      <c r="O36" s="4">
        <f t="shared" si="2"/>
        <v>4</v>
      </c>
      <c r="P36" s="4">
        <f t="shared" si="2"/>
        <v>2</v>
      </c>
      <c r="Q36" s="4">
        <f t="shared" si="2"/>
        <v>4</v>
      </c>
      <c r="R36" s="4">
        <f t="shared" si="2"/>
        <v>3</v>
      </c>
      <c r="S36" s="4">
        <f t="shared" si="2"/>
        <v>2</v>
      </c>
      <c r="T36" s="4">
        <f t="shared" si="2"/>
        <v>1</v>
      </c>
      <c r="U36" s="4">
        <f t="shared" si="2"/>
        <v>2</v>
      </c>
      <c r="V36" s="4">
        <f t="shared" si="2"/>
        <v>2</v>
      </c>
      <c r="W36" s="4">
        <f t="shared" si="2"/>
        <v>2</v>
      </c>
      <c r="X36" s="4">
        <f t="shared" si="2"/>
        <v>2</v>
      </c>
      <c r="Y36" s="4">
        <f t="shared" si="2"/>
        <v>1</v>
      </c>
      <c r="Z36" s="4">
        <f t="shared" si="2"/>
        <v>2</v>
      </c>
      <c r="AA36" s="4">
        <f t="shared" si="2"/>
        <v>2</v>
      </c>
      <c r="AB36" s="4">
        <f t="shared" si="2"/>
        <v>1</v>
      </c>
      <c r="AC36" s="4">
        <f t="shared" si="2"/>
        <v>2</v>
      </c>
      <c r="AD36" s="4">
        <f t="shared" si="2"/>
        <v>1</v>
      </c>
      <c r="AE36" s="4">
        <f t="shared" si="2"/>
        <v>1</v>
      </c>
      <c r="AF36" s="4">
        <f t="shared" si="2"/>
        <v>1</v>
      </c>
      <c r="AG36" s="4">
        <f t="shared" si="2"/>
        <v>1</v>
      </c>
      <c r="AH36" s="4">
        <f t="shared" si="2"/>
        <v>2</v>
      </c>
      <c r="AI36" s="4">
        <f t="shared" si="2"/>
        <v>1</v>
      </c>
      <c r="AJ36" s="4">
        <f t="shared" si="2"/>
        <v>1</v>
      </c>
      <c r="AK36" s="4">
        <f t="shared" ref="AK36:AN37" si="3">AK3</f>
        <v>4</v>
      </c>
      <c r="AL36" s="4">
        <f t="shared" si="3"/>
        <v>1</v>
      </c>
      <c r="AM36" s="4">
        <f t="shared" si="3"/>
        <v>2</v>
      </c>
      <c r="AN36" s="4">
        <f t="shared" si="3"/>
        <v>1</v>
      </c>
      <c r="AO36" s="14"/>
      <c r="AP36" s="14"/>
      <c r="AQ36" s="42"/>
    </row>
    <row r="37" spans="1:43" ht="145.5" customHeight="1">
      <c r="A37" s="9" t="s">
        <v>91</v>
      </c>
      <c r="B37" s="11" t="e">
        <f t="shared" ref="B37:AJ37" si="4">B4</f>
        <v>#REF!</v>
      </c>
      <c r="C37" s="11" t="e">
        <f t="shared" si="4"/>
        <v>#REF!</v>
      </c>
      <c r="D37" s="11" t="e">
        <f t="shared" si="4"/>
        <v>#REF!</v>
      </c>
      <c r="E37" s="11" t="e">
        <f t="shared" si="4"/>
        <v>#REF!</v>
      </c>
      <c r="F37" s="11" t="e">
        <f t="shared" si="4"/>
        <v>#REF!</v>
      </c>
      <c r="G37" s="11" t="e">
        <f t="shared" si="4"/>
        <v>#REF!</v>
      </c>
      <c r="H37" s="11" t="e">
        <f t="shared" si="4"/>
        <v>#REF!</v>
      </c>
      <c r="I37" s="11" t="e">
        <f t="shared" si="4"/>
        <v>#REF!</v>
      </c>
      <c r="J37" s="11" t="e">
        <f t="shared" si="4"/>
        <v>#REF!</v>
      </c>
      <c r="K37" s="11" t="e">
        <f t="shared" si="4"/>
        <v>#REF!</v>
      </c>
      <c r="L37" s="11" t="e">
        <f t="shared" si="4"/>
        <v>#REF!</v>
      </c>
      <c r="M37" s="11" t="str">
        <f t="shared" si="4"/>
        <v>Comité de Seguridad y Salud Ocupacional. Reglamento Interno de Seguridad y Salud Ocupacional. Programa anual de Seguridad y Salud Ocupacional.</v>
      </c>
      <c r="N37" s="11" t="e">
        <f t="shared" si="4"/>
        <v>#REF!</v>
      </c>
      <c r="O37" s="11" t="e">
        <f t="shared" si="4"/>
        <v>#REF!</v>
      </c>
      <c r="P37" s="11" t="e">
        <f t="shared" si="4"/>
        <v>#REF!</v>
      </c>
      <c r="Q37" s="11" t="e">
        <f t="shared" si="4"/>
        <v>#REF!</v>
      </c>
      <c r="R37" s="11" t="e">
        <f t="shared" si="4"/>
        <v>#REF!</v>
      </c>
      <c r="S37" s="11" t="e">
        <f t="shared" si="4"/>
        <v>#REF!</v>
      </c>
      <c r="T37" s="11" t="e">
        <f t="shared" si="4"/>
        <v>#REF!</v>
      </c>
      <c r="U37" s="11" t="e">
        <f t="shared" si="4"/>
        <v>#REF!</v>
      </c>
      <c r="V37" s="11" t="e">
        <f t="shared" si="4"/>
        <v>#REF!</v>
      </c>
      <c r="W37" s="11" t="e">
        <f t="shared" si="4"/>
        <v>#REF!</v>
      </c>
      <c r="X37" s="11" t="e">
        <f t="shared" si="4"/>
        <v>#REF!</v>
      </c>
      <c r="Y37" s="11" t="e">
        <f t="shared" si="4"/>
        <v>#REF!</v>
      </c>
      <c r="Z37" s="11" t="e">
        <f t="shared" si="4"/>
        <v>#REF!</v>
      </c>
      <c r="AA37" s="11" t="e">
        <f t="shared" si="4"/>
        <v>#REF!</v>
      </c>
      <c r="AB37" s="11" t="e">
        <f t="shared" si="4"/>
        <v>#REF!</v>
      </c>
      <c r="AC37" s="11" t="e">
        <f t="shared" si="4"/>
        <v>#REF!</v>
      </c>
      <c r="AD37" s="11" t="e">
        <f t="shared" si="4"/>
        <v>#REF!</v>
      </c>
      <c r="AE37" s="11" t="e">
        <f t="shared" si="4"/>
        <v>#REF!</v>
      </c>
      <c r="AF37" s="11" t="e">
        <f t="shared" si="4"/>
        <v>#REF!</v>
      </c>
      <c r="AG37" s="11" t="e">
        <f t="shared" si="4"/>
        <v>#REF!</v>
      </c>
      <c r="AH37" s="11" t="e">
        <f t="shared" si="4"/>
        <v>#REF!</v>
      </c>
      <c r="AI37" s="11" t="e">
        <f t="shared" si="4"/>
        <v>#REF!</v>
      </c>
      <c r="AJ37" s="11" t="e">
        <f t="shared" si="4"/>
        <v>#REF!</v>
      </c>
      <c r="AK37" s="11" t="e">
        <f t="shared" si="3"/>
        <v>#REF!</v>
      </c>
      <c r="AL37" s="11" t="e">
        <f t="shared" si="3"/>
        <v>#REF!</v>
      </c>
      <c r="AM37" s="11" t="e">
        <f t="shared" si="3"/>
        <v>#REF!</v>
      </c>
      <c r="AN37" s="11" t="e">
        <f t="shared" si="3"/>
        <v>#REF!</v>
      </c>
      <c r="AO37" s="11" t="e">
        <f>AO4</f>
        <v>#REF!</v>
      </c>
      <c r="AP37" s="11" t="e">
        <f>AP4</f>
        <v>#REF!</v>
      </c>
      <c r="AQ37" s="43"/>
    </row>
    <row r="38" spans="1:43">
      <c r="A38" s="6" t="s">
        <v>93</v>
      </c>
      <c r="B38" s="7" t="e">
        <f t="shared" ref="B38:B59" si="5">B5*$B$3</f>
        <v>#REF!</v>
      </c>
      <c r="C38" s="7" t="e">
        <f t="shared" ref="C38:C59" si="6">C5*$C$3</f>
        <v>#REF!</v>
      </c>
      <c r="D38" s="7" t="e">
        <f t="shared" ref="D38:D59" si="7">D5*$D$3</f>
        <v>#REF!</v>
      </c>
      <c r="E38" s="7" t="e">
        <f t="shared" ref="E38:E59" si="8">E5*$E$3</f>
        <v>#REF!</v>
      </c>
      <c r="F38" s="7" t="e">
        <f t="shared" ref="F38:F59" si="9">F5*$F$3</f>
        <v>#REF!</v>
      </c>
      <c r="G38" s="7" t="e">
        <f t="shared" ref="G38:G59" si="10">G5*$G$3</f>
        <v>#REF!</v>
      </c>
      <c r="H38" s="7" t="e">
        <f t="shared" ref="H38:H59" si="11">H5*$H$3</f>
        <v>#REF!</v>
      </c>
      <c r="I38" s="7" t="e">
        <f t="shared" ref="I38:I59" si="12">I5*$I$3</f>
        <v>#REF!</v>
      </c>
      <c r="J38" s="7" t="e">
        <f t="shared" ref="J38:J59" si="13">J5*$J$3</f>
        <v>#REF!</v>
      </c>
      <c r="K38" s="7" t="e">
        <f t="shared" ref="K38:K59" si="14">K5*$K$3</f>
        <v>#REF!</v>
      </c>
      <c r="L38" s="7" t="e">
        <f t="shared" ref="L38:L59" si="15">L5*$L$3</f>
        <v>#REF!</v>
      </c>
      <c r="M38" s="7" t="e">
        <f t="shared" ref="M38:M59" si="16">M5*$M$3</f>
        <v>#REF!</v>
      </c>
      <c r="N38" s="7" t="e">
        <f t="shared" ref="N38:N59" si="17">N5*$N$3</f>
        <v>#REF!</v>
      </c>
      <c r="O38" s="7" t="e">
        <f t="shared" ref="O38:O59" si="18">O5*$O$3</f>
        <v>#REF!</v>
      </c>
      <c r="P38" s="7" t="e">
        <f t="shared" ref="P38:P59" si="19">P5*$P$3</f>
        <v>#REF!</v>
      </c>
      <c r="Q38" s="7" t="e">
        <f t="shared" ref="Q38:Q59" si="20">Q5*$Q$3</f>
        <v>#REF!</v>
      </c>
      <c r="R38" s="7" t="e">
        <f t="shared" ref="R38:R59" si="21">R5*$R$3</f>
        <v>#REF!</v>
      </c>
      <c r="S38" s="7" t="e">
        <f t="shared" ref="S38:S59" si="22">S5*$S$3</f>
        <v>#REF!</v>
      </c>
      <c r="T38" s="7" t="e">
        <f t="shared" ref="T38:T59" si="23">T5*$T$3</f>
        <v>#REF!</v>
      </c>
      <c r="U38" s="7" t="e">
        <f t="shared" ref="U38:U59" si="24">U5*$U$3</f>
        <v>#REF!</v>
      </c>
      <c r="V38" s="7" t="e">
        <f t="shared" ref="V38:V59" si="25">V5*$V$3</f>
        <v>#REF!</v>
      </c>
      <c r="W38" s="7" t="e">
        <f t="shared" ref="W38:W59" si="26">W5*$W$3</f>
        <v>#REF!</v>
      </c>
      <c r="X38" s="7" t="e">
        <f t="shared" ref="X38:X59" si="27">X5*$X$3</f>
        <v>#REF!</v>
      </c>
      <c r="Y38" s="7" t="e">
        <f t="shared" ref="Y38:Y59" si="28">Y5*$Y$3</f>
        <v>#REF!</v>
      </c>
      <c r="Z38" s="7" t="e">
        <f t="shared" ref="Z38:Z59" si="29">Z5*$Z$3</f>
        <v>#REF!</v>
      </c>
      <c r="AA38" s="7" t="e">
        <f t="shared" ref="AA38:AA59" si="30">AA5*$AA$3</f>
        <v>#REF!</v>
      </c>
      <c r="AB38" s="7" t="e">
        <f t="shared" ref="AB38:AB59" si="31">AB5*$AB$3</f>
        <v>#REF!</v>
      </c>
      <c r="AC38" s="7" t="e">
        <f t="shared" ref="AC38:AC59" si="32">AC5*$AC$3</f>
        <v>#REF!</v>
      </c>
      <c r="AD38" s="7" t="e">
        <f t="shared" ref="AD38:AD59" si="33">AD5*$AD$3</f>
        <v>#REF!</v>
      </c>
      <c r="AE38" s="7" t="e">
        <f t="shared" ref="AE38:AE59" si="34">AE5*$AE$3</f>
        <v>#REF!</v>
      </c>
      <c r="AF38" s="7" t="e">
        <f t="shared" ref="AF38:AF59" si="35">AF5*$AF$3</f>
        <v>#REF!</v>
      </c>
      <c r="AG38" s="7" t="e">
        <f t="shared" ref="AG38:AG59" si="36">AG5*$AG$3</f>
        <v>#REF!</v>
      </c>
      <c r="AH38" s="7" t="e">
        <f t="shared" ref="AH38:AH59" si="37">AH5*$AH$3</f>
        <v>#REF!</v>
      </c>
      <c r="AI38" s="7" t="e">
        <f t="shared" ref="AI38:AI59" si="38">AI5*$AI$3</f>
        <v>#REF!</v>
      </c>
      <c r="AJ38" s="7" t="e">
        <f t="shared" ref="AJ38:AJ59" si="39">AJ5*$AJ$3</f>
        <v>#REF!</v>
      </c>
      <c r="AK38" s="7" t="e">
        <f t="shared" ref="AK38:AK59" si="40">AK5*$AK$3</f>
        <v>#REF!</v>
      </c>
      <c r="AL38" s="7" t="e">
        <f t="shared" ref="AL38:AL59" si="41">AL5*$AL$3</f>
        <v>#REF!</v>
      </c>
      <c r="AM38" s="7" t="e">
        <f t="shared" ref="AM38:AM59" si="42">AM5*$AM$3</f>
        <v>#REF!</v>
      </c>
      <c r="AN38" s="7" t="e">
        <f t="shared" ref="AN38:AN59" si="43">AN5*$AN$3</f>
        <v>#REF!</v>
      </c>
      <c r="AO38" s="7" t="e">
        <f t="shared" ref="AO38:AO59" si="44">AO5*$AO$3</f>
        <v>#REF!</v>
      </c>
      <c r="AP38" s="7" t="e">
        <f>AP5*$AN$3</f>
        <v>#REF!</v>
      </c>
      <c r="AQ38" s="10" t="e">
        <f t="shared" ref="AQ38:AQ59" si="45">SUM(B38:AN38)</f>
        <v>#REF!</v>
      </c>
    </row>
    <row r="39" spans="1:43">
      <c r="A39" s="5" t="s">
        <v>94</v>
      </c>
      <c r="B39" s="7" t="e">
        <f t="shared" si="5"/>
        <v>#REF!</v>
      </c>
      <c r="C39" s="7" t="e">
        <f t="shared" si="6"/>
        <v>#REF!</v>
      </c>
      <c r="D39" s="7" t="e">
        <f t="shared" si="7"/>
        <v>#REF!</v>
      </c>
      <c r="E39" s="7" t="e">
        <f t="shared" si="8"/>
        <v>#REF!</v>
      </c>
      <c r="F39" s="7" t="e">
        <f t="shared" si="9"/>
        <v>#REF!</v>
      </c>
      <c r="G39" s="7" t="e">
        <f t="shared" si="10"/>
        <v>#REF!</v>
      </c>
      <c r="H39" s="7" t="e">
        <f t="shared" si="11"/>
        <v>#REF!</v>
      </c>
      <c r="I39" s="7" t="e">
        <f t="shared" si="12"/>
        <v>#REF!</v>
      </c>
      <c r="J39" s="7" t="e">
        <f t="shared" si="13"/>
        <v>#REF!</v>
      </c>
      <c r="K39" s="7" t="e">
        <f t="shared" si="14"/>
        <v>#REF!</v>
      </c>
      <c r="L39" s="7" t="e">
        <f t="shared" si="15"/>
        <v>#REF!</v>
      </c>
      <c r="M39" s="7" t="e">
        <f t="shared" si="16"/>
        <v>#REF!</v>
      </c>
      <c r="N39" s="7" t="e">
        <f t="shared" si="17"/>
        <v>#REF!</v>
      </c>
      <c r="O39" s="7" t="e">
        <f t="shared" si="18"/>
        <v>#REF!</v>
      </c>
      <c r="P39" s="7" t="e">
        <f t="shared" si="19"/>
        <v>#REF!</v>
      </c>
      <c r="Q39" s="7" t="e">
        <f t="shared" si="20"/>
        <v>#REF!</v>
      </c>
      <c r="R39" s="7" t="e">
        <f t="shared" si="21"/>
        <v>#REF!</v>
      </c>
      <c r="S39" s="7" t="e">
        <f t="shared" si="22"/>
        <v>#REF!</v>
      </c>
      <c r="T39" s="7" t="e">
        <f t="shared" si="23"/>
        <v>#REF!</v>
      </c>
      <c r="U39" s="7" t="e">
        <f t="shared" si="24"/>
        <v>#REF!</v>
      </c>
      <c r="V39" s="7" t="e">
        <f t="shared" si="25"/>
        <v>#REF!</v>
      </c>
      <c r="W39" s="7" t="e">
        <f t="shared" si="26"/>
        <v>#REF!</v>
      </c>
      <c r="X39" s="7" t="e">
        <f t="shared" si="27"/>
        <v>#REF!</v>
      </c>
      <c r="Y39" s="7" t="e">
        <f t="shared" si="28"/>
        <v>#REF!</v>
      </c>
      <c r="Z39" s="7" t="e">
        <f t="shared" si="29"/>
        <v>#REF!</v>
      </c>
      <c r="AA39" s="7" t="e">
        <f t="shared" si="30"/>
        <v>#REF!</v>
      </c>
      <c r="AB39" s="7" t="e">
        <f t="shared" si="31"/>
        <v>#REF!</v>
      </c>
      <c r="AC39" s="7" t="e">
        <f t="shared" si="32"/>
        <v>#REF!</v>
      </c>
      <c r="AD39" s="7" t="e">
        <f t="shared" si="33"/>
        <v>#REF!</v>
      </c>
      <c r="AE39" s="7" t="e">
        <f t="shared" si="34"/>
        <v>#REF!</v>
      </c>
      <c r="AF39" s="7" t="e">
        <f t="shared" si="35"/>
        <v>#REF!</v>
      </c>
      <c r="AG39" s="7" t="e">
        <f t="shared" si="36"/>
        <v>#REF!</v>
      </c>
      <c r="AH39" s="7" t="e">
        <f t="shared" si="37"/>
        <v>#REF!</v>
      </c>
      <c r="AI39" s="7" t="e">
        <f t="shared" si="38"/>
        <v>#REF!</v>
      </c>
      <c r="AJ39" s="7" t="e">
        <f t="shared" si="39"/>
        <v>#REF!</v>
      </c>
      <c r="AK39" s="7" t="e">
        <f t="shared" si="40"/>
        <v>#REF!</v>
      </c>
      <c r="AL39" s="7" t="e">
        <f t="shared" si="41"/>
        <v>#REF!</v>
      </c>
      <c r="AM39" s="7" t="e">
        <f t="shared" si="42"/>
        <v>#REF!</v>
      </c>
      <c r="AN39" s="7" t="e">
        <f t="shared" si="43"/>
        <v>#REF!</v>
      </c>
      <c r="AO39" s="7" t="e">
        <f t="shared" si="44"/>
        <v>#REF!</v>
      </c>
      <c r="AP39" s="7"/>
      <c r="AQ39" s="10" t="e">
        <f t="shared" si="45"/>
        <v>#REF!</v>
      </c>
    </row>
    <row r="40" spans="1:43">
      <c r="A40" s="5" t="s">
        <v>95</v>
      </c>
      <c r="B40" s="7" t="e">
        <f t="shared" si="5"/>
        <v>#REF!</v>
      </c>
      <c r="C40" s="7" t="e">
        <f t="shared" si="6"/>
        <v>#REF!</v>
      </c>
      <c r="D40" s="7" t="e">
        <f t="shared" si="7"/>
        <v>#REF!</v>
      </c>
      <c r="E40" s="7" t="e">
        <f t="shared" si="8"/>
        <v>#REF!</v>
      </c>
      <c r="F40" s="7" t="e">
        <f t="shared" si="9"/>
        <v>#REF!</v>
      </c>
      <c r="G40" s="7" t="e">
        <f t="shared" si="10"/>
        <v>#REF!</v>
      </c>
      <c r="H40" s="7" t="e">
        <f t="shared" si="11"/>
        <v>#REF!</v>
      </c>
      <c r="I40" s="7" t="e">
        <f t="shared" si="12"/>
        <v>#REF!</v>
      </c>
      <c r="J40" s="7" t="e">
        <f t="shared" si="13"/>
        <v>#REF!</v>
      </c>
      <c r="K40" s="7" t="e">
        <f t="shared" si="14"/>
        <v>#REF!</v>
      </c>
      <c r="L40" s="7" t="e">
        <f t="shared" si="15"/>
        <v>#REF!</v>
      </c>
      <c r="M40" s="7" t="e">
        <f t="shared" si="16"/>
        <v>#REF!</v>
      </c>
      <c r="N40" s="7" t="e">
        <f t="shared" si="17"/>
        <v>#REF!</v>
      </c>
      <c r="O40" s="7" t="e">
        <f t="shared" si="18"/>
        <v>#REF!</v>
      </c>
      <c r="P40" s="7" t="e">
        <f t="shared" si="19"/>
        <v>#REF!</v>
      </c>
      <c r="Q40" s="7" t="e">
        <f t="shared" si="20"/>
        <v>#REF!</v>
      </c>
      <c r="R40" s="7" t="e">
        <f t="shared" si="21"/>
        <v>#REF!</v>
      </c>
      <c r="S40" s="7" t="e">
        <f t="shared" si="22"/>
        <v>#REF!</v>
      </c>
      <c r="T40" s="7" t="e">
        <f t="shared" si="23"/>
        <v>#REF!</v>
      </c>
      <c r="U40" s="7" t="e">
        <f t="shared" si="24"/>
        <v>#REF!</v>
      </c>
      <c r="V40" s="7" t="e">
        <f t="shared" si="25"/>
        <v>#REF!</v>
      </c>
      <c r="W40" s="7" t="e">
        <f t="shared" si="26"/>
        <v>#REF!</v>
      </c>
      <c r="X40" s="7" t="e">
        <f t="shared" si="27"/>
        <v>#REF!</v>
      </c>
      <c r="Y40" s="7" t="e">
        <f t="shared" si="28"/>
        <v>#REF!</v>
      </c>
      <c r="Z40" s="7" t="e">
        <f t="shared" si="29"/>
        <v>#REF!</v>
      </c>
      <c r="AA40" s="7" t="e">
        <f t="shared" si="30"/>
        <v>#REF!</v>
      </c>
      <c r="AB40" s="7" t="e">
        <f t="shared" si="31"/>
        <v>#REF!</v>
      </c>
      <c r="AC40" s="7" t="e">
        <f t="shared" si="32"/>
        <v>#REF!</v>
      </c>
      <c r="AD40" s="7" t="e">
        <f t="shared" si="33"/>
        <v>#REF!</v>
      </c>
      <c r="AE40" s="7" t="e">
        <f t="shared" si="34"/>
        <v>#REF!</v>
      </c>
      <c r="AF40" s="7" t="e">
        <f t="shared" si="35"/>
        <v>#REF!</v>
      </c>
      <c r="AG40" s="7" t="e">
        <f t="shared" si="36"/>
        <v>#REF!</v>
      </c>
      <c r="AH40" s="7" t="e">
        <f t="shared" si="37"/>
        <v>#REF!</v>
      </c>
      <c r="AI40" s="7" t="e">
        <f t="shared" si="38"/>
        <v>#REF!</v>
      </c>
      <c r="AJ40" s="7" t="e">
        <f t="shared" si="39"/>
        <v>#REF!</v>
      </c>
      <c r="AK40" s="7" t="e">
        <f t="shared" si="40"/>
        <v>#REF!</v>
      </c>
      <c r="AL40" s="7" t="e">
        <f t="shared" si="41"/>
        <v>#REF!</v>
      </c>
      <c r="AM40" s="7" t="e">
        <f t="shared" si="42"/>
        <v>#REF!</v>
      </c>
      <c r="AN40" s="7" t="e">
        <f t="shared" si="43"/>
        <v>#REF!</v>
      </c>
      <c r="AO40" s="7" t="e">
        <f t="shared" si="44"/>
        <v>#REF!</v>
      </c>
      <c r="AP40" s="7"/>
      <c r="AQ40" s="10" t="e">
        <f t="shared" si="45"/>
        <v>#REF!</v>
      </c>
    </row>
    <row r="41" spans="1:43">
      <c r="A41" s="5" t="s">
        <v>96</v>
      </c>
      <c r="B41" s="7" t="e">
        <f t="shared" si="5"/>
        <v>#REF!</v>
      </c>
      <c r="C41" s="7" t="e">
        <f t="shared" si="6"/>
        <v>#REF!</v>
      </c>
      <c r="D41" s="7" t="e">
        <f t="shared" si="7"/>
        <v>#REF!</v>
      </c>
      <c r="E41" s="7" t="e">
        <f t="shared" si="8"/>
        <v>#REF!</v>
      </c>
      <c r="F41" s="7" t="e">
        <f t="shared" si="9"/>
        <v>#REF!</v>
      </c>
      <c r="G41" s="7" t="e">
        <f t="shared" si="10"/>
        <v>#REF!</v>
      </c>
      <c r="H41" s="7" t="e">
        <f t="shared" si="11"/>
        <v>#REF!</v>
      </c>
      <c r="I41" s="7" t="e">
        <f t="shared" si="12"/>
        <v>#REF!</v>
      </c>
      <c r="J41" s="7" t="e">
        <f t="shared" si="13"/>
        <v>#REF!</v>
      </c>
      <c r="K41" s="7" t="e">
        <f t="shared" si="14"/>
        <v>#REF!</v>
      </c>
      <c r="L41" s="7" t="e">
        <f t="shared" si="15"/>
        <v>#REF!</v>
      </c>
      <c r="M41" s="7" t="e">
        <f t="shared" si="16"/>
        <v>#REF!</v>
      </c>
      <c r="N41" s="7" t="e">
        <f t="shared" si="17"/>
        <v>#REF!</v>
      </c>
      <c r="O41" s="7" t="e">
        <f t="shared" si="18"/>
        <v>#REF!</v>
      </c>
      <c r="P41" s="7" t="e">
        <f t="shared" si="19"/>
        <v>#REF!</v>
      </c>
      <c r="Q41" s="7" t="e">
        <f t="shared" si="20"/>
        <v>#REF!</v>
      </c>
      <c r="R41" s="7" t="e">
        <f t="shared" si="21"/>
        <v>#REF!</v>
      </c>
      <c r="S41" s="7" t="e">
        <f t="shared" si="22"/>
        <v>#REF!</v>
      </c>
      <c r="T41" s="7" t="e">
        <f t="shared" si="23"/>
        <v>#REF!</v>
      </c>
      <c r="U41" s="7" t="e">
        <f t="shared" si="24"/>
        <v>#REF!</v>
      </c>
      <c r="V41" s="7" t="e">
        <f t="shared" si="25"/>
        <v>#REF!</v>
      </c>
      <c r="W41" s="7" t="e">
        <f t="shared" si="26"/>
        <v>#REF!</v>
      </c>
      <c r="X41" s="7" t="e">
        <f t="shared" si="27"/>
        <v>#REF!</v>
      </c>
      <c r="Y41" s="7" t="e">
        <f t="shared" si="28"/>
        <v>#REF!</v>
      </c>
      <c r="Z41" s="7" t="e">
        <f t="shared" si="29"/>
        <v>#REF!</v>
      </c>
      <c r="AA41" s="7" t="e">
        <f t="shared" si="30"/>
        <v>#REF!</v>
      </c>
      <c r="AB41" s="7" t="e">
        <f t="shared" si="31"/>
        <v>#REF!</v>
      </c>
      <c r="AC41" s="7" t="e">
        <f t="shared" si="32"/>
        <v>#REF!</v>
      </c>
      <c r="AD41" s="7" t="e">
        <f t="shared" si="33"/>
        <v>#REF!</v>
      </c>
      <c r="AE41" s="7" t="e">
        <f t="shared" si="34"/>
        <v>#REF!</v>
      </c>
      <c r="AF41" s="7" t="e">
        <f t="shared" si="35"/>
        <v>#REF!</v>
      </c>
      <c r="AG41" s="7" t="e">
        <f t="shared" si="36"/>
        <v>#REF!</v>
      </c>
      <c r="AH41" s="7" t="e">
        <f t="shared" si="37"/>
        <v>#REF!</v>
      </c>
      <c r="AI41" s="7" t="e">
        <f t="shared" si="38"/>
        <v>#REF!</v>
      </c>
      <c r="AJ41" s="7" t="e">
        <f t="shared" si="39"/>
        <v>#REF!</v>
      </c>
      <c r="AK41" s="7" t="e">
        <f t="shared" si="40"/>
        <v>#REF!</v>
      </c>
      <c r="AL41" s="7" t="e">
        <f t="shared" si="41"/>
        <v>#REF!</v>
      </c>
      <c r="AM41" s="7" t="e">
        <f t="shared" si="42"/>
        <v>#REF!</v>
      </c>
      <c r="AN41" s="7" t="e">
        <f t="shared" si="43"/>
        <v>#REF!</v>
      </c>
      <c r="AO41" s="7" t="e">
        <f t="shared" si="44"/>
        <v>#REF!</v>
      </c>
      <c r="AP41" s="7"/>
      <c r="AQ41" s="10" t="e">
        <f t="shared" si="45"/>
        <v>#REF!</v>
      </c>
    </row>
    <row r="42" spans="1:43">
      <c r="A42" s="5" t="s">
        <v>97</v>
      </c>
      <c r="B42" s="7" t="e">
        <f t="shared" si="5"/>
        <v>#REF!</v>
      </c>
      <c r="C42" s="7" t="e">
        <f t="shared" si="6"/>
        <v>#REF!</v>
      </c>
      <c r="D42" s="7" t="e">
        <f t="shared" si="7"/>
        <v>#REF!</v>
      </c>
      <c r="E42" s="7" t="e">
        <f t="shared" si="8"/>
        <v>#REF!</v>
      </c>
      <c r="F42" s="7" t="e">
        <f t="shared" si="9"/>
        <v>#REF!</v>
      </c>
      <c r="G42" s="7" t="e">
        <f t="shared" si="10"/>
        <v>#REF!</v>
      </c>
      <c r="H42" s="7" t="e">
        <f t="shared" si="11"/>
        <v>#REF!</v>
      </c>
      <c r="I42" s="7" t="e">
        <f t="shared" si="12"/>
        <v>#REF!</v>
      </c>
      <c r="J42" s="7" t="e">
        <f t="shared" si="13"/>
        <v>#REF!</v>
      </c>
      <c r="K42" s="7" t="e">
        <f t="shared" si="14"/>
        <v>#REF!</v>
      </c>
      <c r="L42" s="7" t="e">
        <f t="shared" si="15"/>
        <v>#REF!</v>
      </c>
      <c r="M42" s="7" t="e">
        <f t="shared" si="16"/>
        <v>#REF!</v>
      </c>
      <c r="N42" s="7" t="e">
        <f t="shared" si="17"/>
        <v>#REF!</v>
      </c>
      <c r="O42" s="7" t="e">
        <f t="shared" si="18"/>
        <v>#REF!</v>
      </c>
      <c r="P42" s="7" t="e">
        <f t="shared" si="19"/>
        <v>#REF!</v>
      </c>
      <c r="Q42" s="7" t="e">
        <f t="shared" si="20"/>
        <v>#REF!</v>
      </c>
      <c r="R42" s="7" t="e">
        <f t="shared" si="21"/>
        <v>#REF!</v>
      </c>
      <c r="S42" s="7" t="e">
        <f t="shared" si="22"/>
        <v>#REF!</v>
      </c>
      <c r="T42" s="7" t="e">
        <f t="shared" si="23"/>
        <v>#REF!</v>
      </c>
      <c r="U42" s="7" t="e">
        <f t="shared" si="24"/>
        <v>#REF!</v>
      </c>
      <c r="V42" s="7" t="e">
        <f t="shared" si="25"/>
        <v>#REF!</v>
      </c>
      <c r="W42" s="7" t="e">
        <f t="shared" si="26"/>
        <v>#REF!</v>
      </c>
      <c r="X42" s="7" t="e">
        <f t="shared" si="27"/>
        <v>#REF!</v>
      </c>
      <c r="Y42" s="7" t="e">
        <f t="shared" si="28"/>
        <v>#REF!</v>
      </c>
      <c r="Z42" s="7" t="e">
        <f t="shared" si="29"/>
        <v>#REF!</v>
      </c>
      <c r="AA42" s="7" t="e">
        <f t="shared" si="30"/>
        <v>#REF!</v>
      </c>
      <c r="AB42" s="7" t="e">
        <f t="shared" si="31"/>
        <v>#REF!</v>
      </c>
      <c r="AC42" s="7" t="e">
        <f t="shared" si="32"/>
        <v>#REF!</v>
      </c>
      <c r="AD42" s="7" t="e">
        <f t="shared" si="33"/>
        <v>#REF!</v>
      </c>
      <c r="AE42" s="7" t="e">
        <f t="shared" si="34"/>
        <v>#REF!</v>
      </c>
      <c r="AF42" s="7" t="e">
        <f t="shared" si="35"/>
        <v>#REF!</v>
      </c>
      <c r="AG42" s="7" t="e">
        <f t="shared" si="36"/>
        <v>#REF!</v>
      </c>
      <c r="AH42" s="7" t="e">
        <f t="shared" si="37"/>
        <v>#REF!</v>
      </c>
      <c r="AI42" s="7" t="e">
        <f t="shared" si="38"/>
        <v>#REF!</v>
      </c>
      <c r="AJ42" s="7" t="e">
        <f t="shared" si="39"/>
        <v>#REF!</v>
      </c>
      <c r="AK42" s="7" t="e">
        <f t="shared" si="40"/>
        <v>#REF!</v>
      </c>
      <c r="AL42" s="7" t="e">
        <f t="shared" si="41"/>
        <v>#REF!</v>
      </c>
      <c r="AM42" s="7" t="e">
        <f t="shared" si="42"/>
        <v>#REF!</v>
      </c>
      <c r="AN42" s="7" t="e">
        <f t="shared" si="43"/>
        <v>#REF!</v>
      </c>
      <c r="AO42" s="7" t="e">
        <f t="shared" si="44"/>
        <v>#REF!</v>
      </c>
      <c r="AP42" s="7"/>
      <c r="AQ42" s="10" t="e">
        <f t="shared" si="45"/>
        <v>#REF!</v>
      </c>
    </row>
    <row r="43" spans="1:43">
      <c r="A43" s="5" t="s">
        <v>98</v>
      </c>
      <c r="B43" s="7" t="e">
        <f t="shared" si="5"/>
        <v>#REF!</v>
      </c>
      <c r="C43" s="7" t="e">
        <f t="shared" si="6"/>
        <v>#REF!</v>
      </c>
      <c r="D43" s="7" t="e">
        <f t="shared" si="7"/>
        <v>#REF!</v>
      </c>
      <c r="E43" s="7" t="e">
        <f t="shared" si="8"/>
        <v>#REF!</v>
      </c>
      <c r="F43" s="7" t="e">
        <f t="shared" si="9"/>
        <v>#REF!</v>
      </c>
      <c r="G43" s="7" t="e">
        <f t="shared" si="10"/>
        <v>#REF!</v>
      </c>
      <c r="H43" s="7" t="e">
        <f t="shared" si="11"/>
        <v>#REF!</v>
      </c>
      <c r="I43" s="7" t="e">
        <f t="shared" si="12"/>
        <v>#REF!</v>
      </c>
      <c r="J43" s="7" t="e">
        <f t="shared" si="13"/>
        <v>#REF!</v>
      </c>
      <c r="K43" s="7" t="e">
        <f t="shared" si="14"/>
        <v>#REF!</v>
      </c>
      <c r="L43" s="7" t="e">
        <f t="shared" si="15"/>
        <v>#REF!</v>
      </c>
      <c r="M43" s="7" t="e">
        <f t="shared" si="16"/>
        <v>#REF!</v>
      </c>
      <c r="N43" s="7" t="e">
        <f t="shared" si="17"/>
        <v>#REF!</v>
      </c>
      <c r="O43" s="7" t="e">
        <f t="shared" si="18"/>
        <v>#REF!</v>
      </c>
      <c r="P43" s="7" t="e">
        <f t="shared" si="19"/>
        <v>#REF!</v>
      </c>
      <c r="Q43" s="7" t="e">
        <f t="shared" si="20"/>
        <v>#REF!</v>
      </c>
      <c r="R43" s="7" t="e">
        <f t="shared" si="21"/>
        <v>#REF!</v>
      </c>
      <c r="S43" s="7" t="e">
        <f t="shared" si="22"/>
        <v>#REF!</v>
      </c>
      <c r="T43" s="7" t="e">
        <f t="shared" si="23"/>
        <v>#REF!</v>
      </c>
      <c r="U43" s="7" t="e">
        <f t="shared" si="24"/>
        <v>#REF!</v>
      </c>
      <c r="V43" s="7" t="e">
        <f t="shared" si="25"/>
        <v>#REF!</v>
      </c>
      <c r="W43" s="7" t="e">
        <f t="shared" si="26"/>
        <v>#REF!</v>
      </c>
      <c r="X43" s="7" t="e">
        <f t="shared" si="27"/>
        <v>#REF!</v>
      </c>
      <c r="Y43" s="7" t="e">
        <f t="shared" si="28"/>
        <v>#REF!</v>
      </c>
      <c r="Z43" s="7" t="e">
        <f t="shared" si="29"/>
        <v>#REF!</v>
      </c>
      <c r="AA43" s="7" t="e">
        <f t="shared" si="30"/>
        <v>#REF!</v>
      </c>
      <c r="AB43" s="7" t="e">
        <f t="shared" si="31"/>
        <v>#REF!</v>
      </c>
      <c r="AC43" s="7" t="e">
        <f t="shared" si="32"/>
        <v>#REF!</v>
      </c>
      <c r="AD43" s="7" t="e">
        <f t="shared" si="33"/>
        <v>#REF!</v>
      </c>
      <c r="AE43" s="7" t="e">
        <f t="shared" si="34"/>
        <v>#REF!</v>
      </c>
      <c r="AF43" s="7" t="e">
        <f t="shared" si="35"/>
        <v>#REF!</v>
      </c>
      <c r="AG43" s="7" t="e">
        <f t="shared" si="36"/>
        <v>#REF!</v>
      </c>
      <c r="AH43" s="7" t="e">
        <f t="shared" si="37"/>
        <v>#REF!</v>
      </c>
      <c r="AI43" s="7" t="e">
        <f t="shared" si="38"/>
        <v>#REF!</v>
      </c>
      <c r="AJ43" s="7" t="e">
        <f t="shared" si="39"/>
        <v>#REF!</v>
      </c>
      <c r="AK43" s="7" t="e">
        <f t="shared" si="40"/>
        <v>#REF!</v>
      </c>
      <c r="AL43" s="7" t="e">
        <f t="shared" si="41"/>
        <v>#REF!</v>
      </c>
      <c r="AM43" s="7" t="e">
        <f t="shared" si="42"/>
        <v>#REF!</v>
      </c>
      <c r="AN43" s="7" t="e">
        <f t="shared" si="43"/>
        <v>#REF!</v>
      </c>
      <c r="AO43" s="7" t="e">
        <f t="shared" si="44"/>
        <v>#REF!</v>
      </c>
      <c r="AP43" s="7"/>
      <c r="AQ43" s="10" t="e">
        <f t="shared" si="45"/>
        <v>#REF!</v>
      </c>
    </row>
    <row r="44" spans="1:43">
      <c r="A44" s="5" t="s">
        <v>99</v>
      </c>
      <c r="B44" s="7" t="e">
        <f t="shared" si="5"/>
        <v>#REF!</v>
      </c>
      <c r="C44" s="7" t="e">
        <f t="shared" si="6"/>
        <v>#REF!</v>
      </c>
      <c r="D44" s="7" t="e">
        <f t="shared" si="7"/>
        <v>#REF!</v>
      </c>
      <c r="E44" s="7" t="e">
        <f t="shared" si="8"/>
        <v>#REF!</v>
      </c>
      <c r="F44" s="7" t="e">
        <f t="shared" si="9"/>
        <v>#REF!</v>
      </c>
      <c r="G44" s="7" t="e">
        <f t="shared" si="10"/>
        <v>#REF!</v>
      </c>
      <c r="H44" s="7" t="e">
        <f t="shared" si="11"/>
        <v>#REF!</v>
      </c>
      <c r="I44" s="7" t="e">
        <f t="shared" si="12"/>
        <v>#REF!</v>
      </c>
      <c r="J44" s="7" t="e">
        <f t="shared" si="13"/>
        <v>#REF!</v>
      </c>
      <c r="K44" s="7" t="e">
        <f t="shared" si="14"/>
        <v>#REF!</v>
      </c>
      <c r="L44" s="7" t="e">
        <f t="shared" si="15"/>
        <v>#REF!</v>
      </c>
      <c r="M44" s="7" t="e">
        <f t="shared" si="16"/>
        <v>#REF!</v>
      </c>
      <c r="N44" s="7" t="e">
        <f t="shared" si="17"/>
        <v>#REF!</v>
      </c>
      <c r="O44" s="7" t="e">
        <f t="shared" si="18"/>
        <v>#REF!</v>
      </c>
      <c r="P44" s="7" t="e">
        <f t="shared" si="19"/>
        <v>#REF!</v>
      </c>
      <c r="Q44" s="7" t="e">
        <f t="shared" si="20"/>
        <v>#REF!</v>
      </c>
      <c r="R44" s="7" t="e">
        <f t="shared" si="21"/>
        <v>#REF!</v>
      </c>
      <c r="S44" s="7" t="e">
        <f t="shared" si="22"/>
        <v>#REF!</v>
      </c>
      <c r="T44" s="7" t="e">
        <f t="shared" si="23"/>
        <v>#REF!</v>
      </c>
      <c r="U44" s="7" t="e">
        <f t="shared" si="24"/>
        <v>#REF!</v>
      </c>
      <c r="V44" s="7" t="e">
        <f t="shared" si="25"/>
        <v>#REF!</v>
      </c>
      <c r="W44" s="7" t="e">
        <f t="shared" si="26"/>
        <v>#REF!</v>
      </c>
      <c r="X44" s="7" t="e">
        <f t="shared" si="27"/>
        <v>#REF!</v>
      </c>
      <c r="Y44" s="7" t="e">
        <f t="shared" si="28"/>
        <v>#REF!</v>
      </c>
      <c r="Z44" s="7" t="e">
        <f t="shared" si="29"/>
        <v>#REF!</v>
      </c>
      <c r="AA44" s="7" t="e">
        <f t="shared" si="30"/>
        <v>#REF!</v>
      </c>
      <c r="AB44" s="7" t="e">
        <f t="shared" si="31"/>
        <v>#REF!</v>
      </c>
      <c r="AC44" s="7" t="e">
        <f t="shared" si="32"/>
        <v>#REF!</v>
      </c>
      <c r="AD44" s="7" t="e">
        <f t="shared" si="33"/>
        <v>#REF!</v>
      </c>
      <c r="AE44" s="7" t="e">
        <f t="shared" si="34"/>
        <v>#REF!</v>
      </c>
      <c r="AF44" s="7" t="e">
        <f t="shared" si="35"/>
        <v>#REF!</v>
      </c>
      <c r="AG44" s="7" t="e">
        <f t="shared" si="36"/>
        <v>#REF!</v>
      </c>
      <c r="AH44" s="7" t="e">
        <f t="shared" si="37"/>
        <v>#REF!</v>
      </c>
      <c r="AI44" s="7" t="e">
        <f t="shared" si="38"/>
        <v>#REF!</v>
      </c>
      <c r="AJ44" s="7" t="e">
        <f t="shared" si="39"/>
        <v>#REF!</v>
      </c>
      <c r="AK44" s="7" t="e">
        <f t="shared" si="40"/>
        <v>#REF!</v>
      </c>
      <c r="AL44" s="7" t="e">
        <f t="shared" si="41"/>
        <v>#REF!</v>
      </c>
      <c r="AM44" s="7" t="e">
        <f t="shared" si="42"/>
        <v>#REF!</v>
      </c>
      <c r="AN44" s="7" t="e">
        <f t="shared" si="43"/>
        <v>#REF!</v>
      </c>
      <c r="AO44" s="7" t="e">
        <f t="shared" si="44"/>
        <v>#REF!</v>
      </c>
      <c r="AP44" s="7"/>
      <c r="AQ44" s="10" t="e">
        <f t="shared" si="45"/>
        <v>#REF!</v>
      </c>
    </row>
    <row r="45" spans="1:43">
      <c r="A45" s="5" t="s">
        <v>100</v>
      </c>
      <c r="B45" s="7" t="e">
        <f t="shared" si="5"/>
        <v>#REF!</v>
      </c>
      <c r="C45" s="7" t="e">
        <f t="shared" si="6"/>
        <v>#REF!</v>
      </c>
      <c r="D45" s="7" t="e">
        <f t="shared" si="7"/>
        <v>#REF!</v>
      </c>
      <c r="E45" s="7" t="e">
        <f t="shared" si="8"/>
        <v>#REF!</v>
      </c>
      <c r="F45" s="7" t="e">
        <f t="shared" si="9"/>
        <v>#REF!</v>
      </c>
      <c r="G45" s="7" t="e">
        <f t="shared" si="10"/>
        <v>#REF!</v>
      </c>
      <c r="H45" s="7" t="e">
        <f t="shared" si="11"/>
        <v>#REF!</v>
      </c>
      <c r="I45" s="7" t="e">
        <f t="shared" si="12"/>
        <v>#REF!</v>
      </c>
      <c r="J45" s="7" t="e">
        <f t="shared" si="13"/>
        <v>#REF!</v>
      </c>
      <c r="K45" s="7" t="e">
        <f t="shared" si="14"/>
        <v>#REF!</v>
      </c>
      <c r="L45" s="7" t="e">
        <f t="shared" si="15"/>
        <v>#REF!</v>
      </c>
      <c r="M45" s="7" t="e">
        <f t="shared" si="16"/>
        <v>#REF!</v>
      </c>
      <c r="N45" s="7" t="e">
        <f t="shared" si="17"/>
        <v>#REF!</v>
      </c>
      <c r="O45" s="7" t="e">
        <f t="shared" si="18"/>
        <v>#REF!</v>
      </c>
      <c r="P45" s="7" t="e">
        <f t="shared" si="19"/>
        <v>#REF!</v>
      </c>
      <c r="Q45" s="7" t="e">
        <f t="shared" si="20"/>
        <v>#REF!</v>
      </c>
      <c r="R45" s="7" t="e">
        <f t="shared" si="21"/>
        <v>#REF!</v>
      </c>
      <c r="S45" s="7" t="e">
        <f t="shared" si="22"/>
        <v>#REF!</v>
      </c>
      <c r="T45" s="7" t="e">
        <f t="shared" si="23"/>
        <v>#REF!</v>
      </c>
      <c r="U45" s="7" t="e">
        <f t="shared" si="24"/>
        <v>#REF!</v>
      </c>
      <c r="V45" s="7" t="e">
        <f t="shared" si="25"/>
        <v>#REF!</v>
      </c>
      <c r="W45" s="7" t="e">
        <f t="shared" si="26"/>
        <v>#REF!</v>
      </c>
      <c r="X45" s="7" t="e">
        <f t="shared" si="27"/>
        <v>#REF!</v>
      </c>
      <c r="Y45" s="7" t="e">
        <f t="shared" si="28"/>
        <v>#REF!</v>
      </c>
      <c r="Z45" s="7" t="e">
        <f t="shared" si="29"/>
        <v>#REF!</v>
      </c>
      <c r="AA45" s="7" t="e">
        <f t="shared" si="30"/>
        <v>#REF!</v>
      </c>
      <c r="AB45" s="7" t="e">
        <f t="shared" si="31"/>
        <v>#REF!</v>
      </c>
      <c r="AC45" s="7" t="e">
        <f t="shared" si="32"/>
        <v>#REF!</v>
      </c>
      <c r="AD45" s="7" t="e">
        <f t="shared" si="33"/>
        <v>#REF!</v>
      </c>
      <c r="AE45" s="7" t="e">
        <f t="shared" si="34"/>
        <v>#REF!</v>
      </c>
      <c r="AF45" s="7" t="e">
        <f t="shared" si="35"/>
        <v>#REF!</v>
      </c>
      <c r="AG45" s="7" t="e">
        <f t="shared" si="36"/>
        <v>#REF!</v>
      </c>
      <c r="AH45" s="7" t="e">
        <f t="shared" si="37"/>
        <v>#REF!</v>
      </c>
      <c r="AI45" s="7" t="e">
        <f t="shared" si="38"/>
        <v>#REF!</v>
      </c>
      <c r="AJ45" s="7" t="e">
        <f t="shared" si="39"/>
        <v>#REF!</v>
      </c>
      <c r="AK45" s="7" t="e">
        <f t="shared" si="40"/>
        <v>#REF!</v>
      </c>
      <c r="AL45" s="7" t="e">
        <f t="shared" si="41"/>
        <v>#REF!</v>
      </c>
      <c r="AM45" s="7" t="e">
        <f t="shared" si="42"/>
        <v>#REF!</v>
      </c>
      <c r="AN45" s="7" t="e">
        <f t="shared" si="43"/>
        <v>#REF!</v>
      </c>
      <c r="AO45" s="7" t="e">
        <f t="shared" si="44"/>
        <v>#REF!</v>
      </c>
      <c r="AP45" s="7"/>
      <c r="AQ45" s="10" t="e">
        <f t="shared" si="45"/>
        <v>#REF!</v>
      </c>
    </row>
    <row r="46" spans="1:43">
      <c r="A46" s="5" t="s">
        <v>101</v>
      </c>
      <c r="B46" s="7" t="e">
        <f t="shared" si="5"/>
        <v>#REF!</v>
      </c>
      <c r="C46" s="7" t="e">
        <f t="shared" si="6"/>
        <v>#REF!</v>
      </c>
      <c r="D46" s="7" t="e">
        <f t="shared" si="7"/>
        <v>#REF!</v>
      </c>
      <c r="E46" s="7" t="e">
        <f t="shared" si="8"/>
        <v>#REF!</v>
      </c>
      <c r="F46" s="7" t="e">
        <f t="shared" si="9"/>
        <v>#REF!</v>
      </c>
      <c r="G46" s="7" t="e">
        <f t="shared" si="10"/>
        <v>#REF!</v>
      </c>
      <c r="H46" s="7" t="e">
        <f t="shared" si="11"/>
        <v>#REF!</v>
      </c>
      <c r="I46" s="7" t="e">
        <f t="shared" si="12"/>
        <v>#REF!</v>
      </c>
      <c r="J46" s="7" t="e">
        <f t="shared" si="13"/>
        <v>#REF!</v>
      </c>
      <c r="K46" s="7" t="e">
        <f t="shared" si="14"/>
        <v>#REF!</v>
      </c>
      <c r="L46" s="7" t="e">
        <f t="shared" si="15"/>
        <v>#REF!</v>
      </c>
      <c r="M46" s="7" t="e">
        <f t="shared" si="16"/>
        <v>#REF!</v>
      </c>
      <c r="N46" s="7" t="e">
        <f t="shared" si="17"/>
        <v>#REF!</v>
      </c>
      <c r="O46" s="7" t="e">
        <f t="shared" si="18"/>
        <v>#REF!</v>
      </c>
      <c r="P46" s="7" t="e">
        <f t="shared" si="19"/>
        <v>#REF!</v>
      </c>
      <c r="Q46" s="7" t="e">
        <f t="shared" si="20"/>
        <v>#REF!</v>
      </c>
      <c r="R46" s="7" t="e">
        <f t="shared" si="21"/>
        <v>#REF!</v>
      </c>
      <c r="S46" s="7" t="e">
        <f t="shared" si="22"/>
        <v>#REF!</v>
      </c>
      <c r="T46" s="7" t="e">
        <f t="shared" si="23"/>
        <v>#REF!</v>
      </c>
      <c r="U46" s="7" t="e">
        <f t="shared" si="24"/>
        <v>#REF!</v>
      </c>
      <c r="V46" s="7" t="e">
        <f t="shared" si="25"/>
        <v>#REF!</v>
      </c>
      <c r="W46" s="7" t="e">
        <f t="shared" si="26"/>
        <v>#REF!</v>
      </c>
      <c r="X46" s="7" t="e">
        <f t="shared" si="27"/>
        <v>#REF!</v>
      </c>
      <c r="Y46" s="7" t="e">
        <f t="shared" si="28"/>
        <v>#REF!</v>
      </c>
      <c r="Z46" s="7" t="e">
        <f t="shared" si="29"/>
        <v>#REF!</v>
      </c>
      <c r="AA46" s="7" t="e">
        <f t="shared" si="30"/>
        <v>#REF!</v>
      </c>
      <c r="AB46" s="7" t="e">
        <f t="shared" si="31"/>
        <v>#REF!</v>
      </c>
      <c r="AC46" s="7" t="e">
        <f t="shared" si="32"/>
        <v>#REF!</v>
      </c>
      <c r="AD46" s="7" t="e">
        <f t="shared" si="33"/>
        <v>#REF!</v>
      </c>
      <c r="AE46" s="7" t="e">
        <f t="shared" si="34"/>
        <v>#REF!</v>
      </c>
      <c r="AF46" s="7" t="e">
        <f t="shared" si="35"/>
        <v>#REF!</v>
      </c>
      <c r="AG46" s="7" t="e">
        <f t="shared" si="36"/>
        <v>#REF!</v>
      </c>
      <c r="AH46" s="7" t="e">
        <f t="shared" si="37"/>
        <v>#REF!</v>
      </c>
      <c r="AI46" s="7" t="e">
        <f t="shared" si="38"/>
        <v>#REF!</v>
      </c>
      <c r="AJ46" s="7" t="e">
        <f t="shared" si="39"/>
        <v>#REF!</v>
      </c>
      <c r="AK46" s="7" t="e">
        <f t="shared" si="40"/>
        <v>#REF!</v>
      </c>
      <c r="AL46" s="7" t="e">
        <f t="shared" si="41"/>
        <v>#REF!</v>
      </c>
      <c r="AM46" s="7" t="e">
        <f t="shared" si="42"/>
        <v>#REF!</v>
      </c>
      <c r="AN46" s="7" t="e">
        <f t="shared" si="43"/>
        <v>#REF!</v>
      </c>
      <c r="AO46" s="7" t="e">
        <f t="shared" si="44"/>
        <v>#REF!</v>
      </c>
      <c r="AP46" s="7"/>
      <c r="AQ46" s="10" t="e">
        <f t="shared" si="45"/>
        <v>#REF!</v>
      </c>
    </row>
    <row r="47" spans="1:43">
      <c r="A47" s="5" t="s">
        <v>102</v>
      </c>
      <c r="B47" s="7" t="e">
        <f t="shared" si="5"/>
        <v>#REF!</v>
      </c>
      <c r="C47" s="7" t="e">
        <f t="shared" si="6"/>
        <v>#REF!</v>
      </c>
      <c r="D47" s="7" t="e">
        <f t="shared" si="7"/>
        <v>#REF!</v>
      </c>
      <c r="E47" s="7" t="e">
        <f t="shared" si="8"/>
        <v>#REF!</v>
      </c>
      <c r="F47" s="7" t="e">
        <f t="shared" si="9"/>
        <v>#REF!</v>
      </c>
      <c r="G47" s="7" t="e">
        <f t="shared" si="10"/>
        <v>#REF!</v>
      </c>
      <c r="H47" s="7" t="e">
        <f t="shared" si="11"/>
        <v>#REF!</v>
      </c>
      <c r="I47" s="7" t="e">
        <f t="shared" si="12"/>
        <v>#REF!</v>
      </c>
      <c r="J47" s="7" t="e">
        <f t="shared" si="13"/>
        <v>#REF!</v>
      </c>
      <c r="K47" s="7" t="e">
        <f t="shared" si="14"/>
        <v>#REF!</v>
      </c>
      <c r="L47" s="7" t="e">
        <f t="shared" si="15"/>
        <v>#REF!</v>
      </c>
      <c r="M47" s="7" t="e">
        <f t="shared" si="16"/>
        <v>#REF!</v>
      </c>
      <c r="N47" s="7" t="e">
        <f t="shared" si="17"/>
        <v>#REF!</v>
      </c>
      <c r="O47" s="7" t="e">
        <f t="shared" si="18"/>
        <v>#REF!</v>
      </c>
      <c r="P47" s="7" t="e">
        <f t="shared" si="19"/>
        <v>#REF!</v>
      </c>
      <c r="Q47" s="7" t="e">
        <f t="shared" si="20"/>
        <v>#REF!</v>
      </c>
      <c r="R47" s="7" t="e">
        <f t="shared" si="21"/>
        <v>#REF!</v>
      </c>
      <c r="S47" s="7" t="e">
        <f t="shared" si="22"/>
        <v>#REF!</v>
      </c>
      <c r="T47" s="7" t="e">
        <f t="shared" si="23"/>
        <v>#REF!</v>
      </c>
      <c r="U47" s="7" t="e">
        <f t="shared" si="24"/>
        <v>#REF!</v>
      </c>
      <c r="V47" s="7" t="e">
        <f t="shared" si="25"/>
        <v>#REF!</v>
      </c>
      <c r="W47" s="7" t="e">
        <f t="shared" si="26"/>
        <v>#REF!</v>
      </c>
      <c r="X47" s="7" t="e">
        <f t="shared" si="27"/>
        <v>#REF!</v>
      </c>
      <c r="Y47" s="7" t="e">
        <f t="shared" si="28"/>
        <v>#REF!</v>
      </c>
      <c r="Z47" s="7" t="e">
        <f t="shared" si="29"/>
        <v>#REF!</v>
      </c>
      <c r="AA47" s="7" t="e">
        <f t="shared" si="30"/>
        <v>#REF!</v>
      </c>
      <c r="AB47" s="7" t="e">
        <f t="shared" si="31"/>
        <v>#REF!</v>
      </c>
      <c r="AC47" s="7" t="e">
        <f t="shared" si="32"/>
        <v>#REF!</v>
      </c>
      <c r="AD47" s="7" t="e">
        <f t="shared" si="33"/>
        <v>#REF!</v>
      </c>
      <c r="AE47" s="7" t="e">
        <f t="shared" si="34"/>
        <v>#REF!</v>
      </c>
      <c r="AF47" s="7" t="e">
        <f t="shared" si="35"/>
        <v>#REF!</v>
      </c>
      <c r="AG47" s="7" t="e">
        <f t="shared" si="36"/>
        <v>#REF!</v>
      </c>
      <c r="AH47" s="7" t="e">
        <f t="shared" si="37"/>
        <v>#REF!</v>
      </c>
      <c r="AI47" s="7" t="e">
        <f t="shared" si="38"/>
        <v>#REF!</v>
      </c>
      <c r="AJ47" s="7" t="e">
        <f t="shared" si="39"/>
        <v>#REF!</v>
      </c>
      <c r="AK47" s="7" t="e">
        <f t="shared" si="40"/>
        <v>#REF!</v>
      </c>
      <c r="AL47" s="7" t="e">
        <f t="shared" si="41"/>
        <v>#REF!</v>
      </c>
      <c r="AM47" s="7" t="e">
        <f t="shared" si="42"/>
        <v>#REF!</v>
      </c>
      <c r="AN47" s="7" t="e">
        <f t="shared" si="43"/>
        <v>#REF!</v>
      </c>
      <c r="AO47" s="7" t="e">
        <f t="shared" si="44"/>
        <v>#REF!</v>
      </c>
      <c r="AP47" s="7"/>
      <c r="AQ47" s="10" t="e">
        <f t="shared" si="45"/>
        <v>#REF!</v>
      </c>
    </row>
    <row r="48" spans="1:43">
      <c r="A48" s="5" t="s">
        <v>103</v>
      </c>
      <c r="B48" s="7" t="e">
        <f t="shared" si="5"/>
        <v>#REF!</v>
      </c>
      <c r="C48" s="7" t="e">
        <f t="shared" si="6"/>
        <v>#REF!</v>
      </c>
      <c r="D48" s="7" t="e">
        <f t="shared" si="7"/>
        <v>#REF!</v>
      </c>
      <c r="E48" s="7" t="e">
        <f t="shared" si="8"/>
        <v>#REF!</v>
      </c>
      <c r="F48" s="7" t="e">
        <f t="shared" si="9"/>
        <v>#REF!</v>
      </c>
      <c r="G48" s="7" t="e">
        <f t="shared" si="10"/>
        <v>#REF!</v>
      </c>
      <c r="H48" s="7" t="e">
        <f t="shared" si="11"/>
        <v>#REF!</v>
      </c>
      <c r="I48" s="7" t="e">
        <f t="shared" si="12"/>
        <v>#REF!</v>
      </c>
      <c r="J48" s="7" t="e">
        <f t="shared" si="13"/>
        <v>#REF!</v>
      </c>
      <c r="K48" s="7" t="e">
        <f t="shared" si="14"/>
        <v>#REF!</v>
      </c>
      <c r="L48" s="7" t="e">
        <f t="shared" si="15"/>
        <v>#REF!</v>
      </c>
      <c r="M48" s="7" t="e">
        <f t="shared" si="16"/>
        <v>#REF!</v>
      </c>
      <c r="N48" s="7" t="e">
        <f t="shared" si="17"/>
        <v>#REF!</v>
      </c>
      <c r="O48" s="7" t="e">
        <f t="shared" si="18"/>
        <v>#REF!</v>
      </c>
      <c r="P48" s="7" t="e">
        <f t="shared" si="19"/>
        <v>#REF!</v>
      </c>
      <c r="Q48" s="7" t="e">
        <f t="shared" si="20"/>
        <v>#REF!</v>
      </c>
      <c r="R48" s="7" t="e">
        <f t="shared" si="21"/>
        <v>#REF!</v>
      </c>
      <c r="S48" s="7" t="e">
        <f t="shared" si="22"/>
        <v>#REF!</v>
      </c>
      <c r="T48" s="7" t="e">
        <f t="shared" si="23"/>
        <v>#REF!</v>
      </c>
      <c r="U48" s="7" t="e">
        <f t="shared" si="24"/>
        <v>#REF!</v>
      </c>
      <c r="V48" s="7" t="e">
        <f t="shared" si="25"/>
        <v>#REF!</v>
      </c>
      <c r="W48" s="7" t="e">
        <f t="shared" si="26"/>
        <v>#REF!</v>
      </c>
      <c r="X48" s="7" t="e">
        <f t="shared" si="27"/>
        <v>#REF!</v>
      </c>
      <c r="Y48" s="7" t="e">
        <f t="shared" si="28"/>
        <v>#REF!</v>
      </c>
      <c r="Z48" s="7" t="e">
        <f t="shared" si="29"/>
        <v>#REF!</v>
      </c>
      <c r="AA48" s="7" t="e">
        <f t="shared" si="30"/>
        <v>#REF!</v>
      </c>
      <c r="AB48" s="7" t="e">
        <f t="shared" si="31"/>
        <v>#REF!</v>
      </c>
      <c r="AC48" s="7" t="e">
        <f t="shared" si="32"/>
        <v>#REF!</v>
      </c>
      <c r="AD48" s="7" t="e">
        <f t="shared" si="33"/>
        <v>#REF!</v>
      </c>
      <c r="AE48" s="7" t="e">
        <f t="shared" si="34"/>
        <v>#REF!</v>
      </c>
      <c r="AF48" s="7" t="e">
        <f t="shared" si="35"/>
        <v>#REF!</v>
      </c>
      <c r="AG48" s="7" t="e">
        <f t="shared" si="36"/>
        <v>#REF!</v>
      </c>
      <c r="AH48" s="7" t="e">
        <f t="shared" si="37"/>
        <v>#REF!</v>
      </c>
      <c r="AI48" s="7" t="e">
        <f t="shared" si="38"/>
        <v>#REF!</v>
      </c>
      <c r="AJ48" s="7" t="e">
        <f t="shared" si="39"/>
        <v>#REF!</v>
      </c>
      <c r="AK48" s="7" t="e">
        <f t="shared" si="40"/>
        <v>#REF!</v>
      </c>
      <c r="AL48" s="7" t="e">
        <f t="shared" si="41"/>
        <v>#REF!</v>
      </c>
      <c r="AM48" s="7" t="e">
        <f t="shared" si="42"/>
        <v>#REF!</v>
      </c>
      <c r="AN48" s="7" t="e">
        <f t="shared" si="43"/>
        <v>#REF!</v>
      </c>
      <c r="AO48" s="7" t="e">
        <f t="shared" si="44"/>
        <v>#REF!</v>
      </c>
      <c r="AP48" s="7"/>
      <c r="AQ48" s="10" t="e">
        <f t="shared" si="45"/>
        <v>#REF!</v>
      </c>
    </row>
    <row r="49" spans="1:43">
      <c r="A49" s="5" t="s">
        <v>104</v>
      </c>
      <c r="B49" s="7" t="e">
        <f t="shared" si="5"/>
        <v>#REF!</v>
      </c>
      <c r="C49" s="7" t="e">
        <f t="shared" si="6"/>
        <v>#REF!</v>
      </c>
      <c r="D49" s="7" t="e">
        <f t="shared" si="7"/>
        <v>#REF!</v>
      </c>
      <c r="E49" s="7" t="e">
        <f t="shared" si="8"/>
        <v>#REF!</v>
      </c>
      <c r="F49" s="7" t="e">
        <f t="shared" si="9"/>
        <v>#REF!</v>
      </c>
      <c r="G49" s="7" t="e">
        <f t="shared" si="10"/>
        <v>#REF!</v>
      </c>
      <c r="H49" s="7" t="e">
        <f t="shared" si="11"/>
        <v>#REF!</v>
      </c>
      <c r="I49" s="7" t="e">
        <f t="shared" si="12"/>
        <v>#REF!</v>
      </c>
      <c r="J49" s="7" t="e">
        <f t="shared" si="13"/>
        <v>#REF!</v>
      </c>
      <c r="K49" s="7" t="e">
        <f t="shared" si="14"/>
        <v>#REF!</v>
      </c>
      <c r="L49" s="7" t="e">
        <f t="shared" si="15"/>
        <v>#REF!</v>
      </c>
      <c r="M49" s="7" t="e">
        <f t="shared" si="16"/>
        <v>#REF!</v>
      </c>
      <c r="N49" s="7" t="e">
        <f t="shared" si="17"/>
        <v>#REF!</v>
      </c>
      <c r="O49" s="7" t="e">
        <f t="shared" si="18"/>
        <v>#REF!</v>
      </c>
      <c r="P49" s="7" t="e">
        <f t="shared" si="19"/>
        <v>#REF!</v>
      </c>
      <c r="Q49" s="7" t="e">
        <f t="shared" si="20"/>
        <v>#REF!</v>
      </c>
      <c r="R49" s="7" t="e">
        <f t="shared" si="21"/>
        <v>#REF!</v>
      </c>
      <c r="S49" s="7" t="e">
        <f t="shared" si="22"/>
        <v>#REF!</v>
      </c>
      <c r="T49" s="7" t="e">
        <f t="shared" si="23"/>
        <v>#REF!</v>
      </c>
      <c r="U49" s="7" t="e">
        <f t="shared" si="24"/>
        <v>#REF!</v>
      </c>
      <c r="V49" s="7" t="e">
        <f t="shared" si="25"/>
        <v>#REF!</v>
      </c>
      <c r="W49" s="7" t="e">
        <f t="shared" si="26"/>
        <v>#REF!</v>
      </c>
      <c r="X49" s="7" t="e">
        <f t="shared" si="27"/>
        <v>#REF!</v>
      </c>
      <c r="Y49" s="7" t="e">
        <f t="shared" si="28"/>
        <v>#REF!</v>
      </c>
      <c r="Z49" s="7" t="e">
        <f t="shared" si="29"/>
        <v>#REF!</v>
      </c>
      <c r="AA49" s="7" t="e">
        <f t="shared" si="30"/>
        <v>#REF!</v>
      </c>
      <c r="AB49" s="7" t="e">
        <f t="shared" si="31"/>
        <v>#REF!</v>
      </c>
      <c r="AC49" s="7" t="e">
        <f t="shared" si="32"/>
        <v>#REF!</v>
      </c>
      <c r="AD49" s="7" t="e">
        <f t="shared" si="33"/>
        <v>#REF!</v>
      </c>
      <c r="AE49" s="7" t="e">
        <f t="shared" si="34"/>
        <v>#REF!</v>
      </c>
      <c r="AF49" s="7" t="e">
        <f t="shared" si="35"/>
        <v>#REF!</v>
      </c>
      <c r="AG49" s="7" t="e">
        <f t="shared" si="36"/>
        <v>#REF!</v>
      </c>
      <c r="AH49" s="7" t="e">
        <f t="shared" si="37"/>
        <v>#REF!</v>
      </c>
      <c r="AI49" s="7" t="e">
        <f t="shared" si="38"/>
        <v>#REF!</v>
      </c>
      <c r="AJ49" s="7" t="e">
        <f t="shared" si="39"/>
        <v>#REF!</v>
      </c>
      <c r="AK49" s="7" t="e">
        <f t="shared" si="40"/>
        <v>#REF!</v>
      </c>
      <c r="AL49" s="7" t="e">
        <f t="shared" si="41"/>
        <v>#REF!</v>
      </c>
      <c r="AM49" s="7" t="e">
        <f t="shared" si="42"/>
        <v>#REF!</v>
      </c>
      <c r="AN49" s="7" t="e">
        <f t="shared" si="43"/>
        <v>#REF!</v>
      </c>
      <c r="AO49" s="7" t="e">
        <f t="shared" si="44"/>
        <v>#REF!</v>
      </c>
      <c r="AP49" s="7"/>
      <c r="AQ49" s="10" t="e">
        <f t="shared" si="45"/>
        <v>#REF!</v>
      </c>
    </row>
    <row r="50" spans="1:43">
      <c r="A50" s="5" t="s">
        <v>105</v>
      </c>
      <c r="B50" s="7" t="e">
        <f t="shared" si="5"/>
        <v>#REF!</v>
      </c>
      <c r="C50" s="7" t="e">
        <f t="shared" si="6"/>
        <v>#REF!</v>
      </c>
      <c r="D50" s="7" t="e">
        <f t="shared" si="7"/>
        <v>#REF!</v>
      </c>
      <c r="E50" s="7" t="e">
        <f t="shared" si="8"/>
        <v>#REF!</v>
      </c>
      <c r="F50" s="7" t="e">
        <f t="shared" si="9"/>
        <v>#REF!</v>
      </c>
      <c r="G50" s="7" t="e">
        <f t="shared" si="10"/>
        <v>#REF!</v>
      </c>
      <c r="H50" s="7" t="e">
        <f t="shared" si="11"/>
        <v>#REF!</v>
      </c>
      <c r="I50" s="7" t="e">
        <f t="shared" si="12"/>
        <v>#REF!</v>
      </c>
      <c r="J50" s="7" t="e">
        <f t="shared" si="13"/>
        <v>#REF!</v>
      </c>
      <c r="K50" s="7" t="e">
        <f t="shared" si="14"/>
        <v>#REF!</v>
      </c>
      <c r="L50" s="7" t="e">
        <f t="shared" si="15"/>
        <v>#REF!</v>
      </c>
      <c r="M50" s="7" t="e">
        <f t="shared" si="16"/>
        <v>#REF!</v>
      </c>
      <c r="N50" s="7" t="e">
        <f t="shared" si="17"/>
        <v>#REF!</v>
      </c>
      <c r="O50" s="7" t="e">
        <f t="shared" si="18"/>
        <v>#REF!</v>
      </c>
      <c r="P50" s="7" t="e">
        <f t="shared" si="19"/>
        <v>#REF!</v>
      </c>
      <c r="Q50" s="7" t="e">
        <f t="shared" si="20"/>
        <v>#REF!</v>
      </c>
      <c r="R50" s="7" t="e">
        <f t="shared" si="21"/>
        <v>#REF!</v>
      </c>
      <c r="S50" s="7" t="e">
        <f t="shared" si="22"/>
        <v>#REF!</v>
      </c>
      <c r="T50" s="7" t="e">
        <f t="shared" si="23"/>
        <v>#REF!</v>
      </c>
      <c r="U50" s="7" t="e">
        <f t="shared" si="24"/>
        <v>#REF!</v>
      </c>
      <c r="V50" s="7" t="e">
        <f t="shared" si="25"/>
        <v>#REF!</v>
      </c>
      <c r="W50" s="7" t="e">
        <f t="shared" si="26"/>
        <v>#REF!</v>
      </c>
      <c r="X50" s="7" t="e">
        <f t="shared" si="27"/>
        <v>#REF!</v>
      </c>
      <c r="Y50" s="7" t="e">
        <f t="shared" si="28"/>
        <v>#REF!</v>
      </c>
      <c r="Z50" s="7" t="e">
        <f t="shared" si="29"/>
        <v>#REF!</v>
      </c>
      <c r="AA50" s="7" t="e">
        <f t="shared" si="30"/>
        <v>#REF!</v>
      </c>
      <c r="AB50" s="7" t="e">
        <f t="shared" si="31"/>
        <v>#REF!</v>
      </c>
      <c r="AC50" s="7" t="e">
        <f t="shared" si="32"/>
        <v>#REF!</v>
      </c>
      <c r="AD50" s="7" t="e">
        <f t="shared" si="33"/>
        <v>#REF!</v>
      </c>
      <c r="AE50" s="7" t="e">
        <f t="shared" si="34"/>
        <v>#REF!</v>
      </c>
      <c r="AF50" s="7" t="e">
        <f t="shared" si="35"/>
        <v>#REF!</v>
      </c>
      <c r="AG50" s="7" t="e">
        <f t="shared" si="36"/>
        <v>#REF!</v>
      </c>
      <c r="AH50" s="7" t="e">
        <f t="shared" si="37"/>
        <v>#REF!</v>
      </c>
      <c r="AI50" s="7" t="e">
        <f t="shared" si="38"/>
        <v>#REF!</v>
      </c>
      <c r="AJ50" s="7" t="e">
        <f t="shared" si="39"/>
        <v>#REF!</v>
      </c>
      <c r="AK50" s="7" t="e">
        <f t="shared" si="40"/>
        <v>#REF!</v>
      </c>
      <c r="AL50" s="7" t="e">
        <f t="shared" si="41"/>
        <v>#REF!</v>
      </c>
      <c r="AM50" s="7" t="e">
        <f t="shared" si="42"/>
        <v>#REF!</v>
      </c>
      <c r="AN50" s="7" t="e">
        <f t="shared" si="43"/>
        <v>#REF!</v>
      </c>
      <c r="AO50" s="7" t="e">
        <f t="shared" si="44"/>
        <v>#REF!</v>
      </c>
      <c r="AP50" s="7"/>
      <c r="AQ50" s="10" t="e">
        <f t="shared" si="45"/>
        <v>#REF!</v>
      </c>
    </row>
    <row r="51" spans="1:43">
      <c r="A51" s="5" t="s">
        <v>106</v>
      </c>
      <c r="B51" s="7" t="e">
        <f t="shared" si="5"/>
        <v>#REF!</v>
      </c>
      <c r="C51" s="7" t="e">
        <f t="shared" si="6"/>
        <v>#REF!</v>
      </c>
      <c r="D51" s="7" t="e">
        <f t="shared" si="7"/>
        <v>#REF!</v>
      </c>
      <c r="E51" s="7" t="e">
        <f t="shared" si="8"/>
        <v>#REF!</v>
      </c>
      <c r="F51" s="7" t="e">
        <f t="shared" si="9"/>
        <v>#REF!</v>
      </c>
      <c r="G51" s="7" t="e">
        <f t="shared" si="10"/>
        <v>#REF!</v>
      </c>
      <c r="H51" s="7" t="e">
        <f t="shared" si="11"/>
        <v>#REF!</v>
      </c>
      <c r="I51" s="7" t="e">
        <f t="shared" si="12"/>
        <v>#REF!</v>
      </c>
      <c r="J51" s="7" t="e">
        <f t="shared" si="13"/>
        <v>#REF!</v>
      </c>
      <c r="K51" s="7" t="e">
        <f t="shared" si="14"/>
        <v>#REF!</v>
      </c>
      <c r="L51" s="7" t="e">
        <f t="shared" si="15"/>
        <v>#REF!</v>
      </c>
      <c r="M51" s="7" t="e">
        <f t="shared" si="16"/>
        <v>#REF!</v>
      </c>
      <c r="N51" s="7" t="e">
        <f t="shared" si="17"/>
        <v>#REF!</v>
      </c>
      <c r="O51" s="7" t="e">
        <f t="shared" si="18"/>
        <v>#REF!</v>
      </c>
      <c r="P51" s="7" t="e">
        <f t="shared" si="19"/>
        <v>#REF!</v>
      </c>
      <c r="Q51" s="7" t="e">
        <f t="shared" si="20"/>
        <v>#REF!</v>
      </c>
      <c r="R51" s="7" t="e">
        <f t="shared" si="21"/>
        <v>#REF!</v>
      </c>
      <c r="S51" s="7" t="e">
        <f t="shared" si="22"/>
        <v>#REF!</v>
      </c>
      <c r="T51" s="7" t="e">
        <f t="shared" si="23"/>
        <v>#REF!</v>
      </c>
      <c r="U51" s="7" t="e">
        <f t="shared" si="24"/>
        <v>#REF!</v>
      </c>
      <c r="V51" s="7" t="e">
        <f t="shared" si="25"/>
        <v>#REF!</v>
      </c>
      <c r="W51" s="7" t="e">
        <f t="shared" si="26"/>
        <v>#REF!</v>
      </c>
      <c r="X51" s="7" t="e">
        <f t="shared" si="27"/>
        <v>#REF!</v>
      </c>
      <c r="Y51" s="7" t="e">
        <f t="shared" si="28"/>
        <v>#REF!</v>
      </c>
      <c r="Z51" s="7" t="e">
        <f t="shared" si="29"/>
        <v>#REF!</v>
      </c>
      <c r="AA51" s="7" t="e">
        <f t="shared" si="30"/>
        <v>#REF!</v>
      </c>
      <c r="AB51" s="7" t="e">
        <f t="shared" si="31"/>
        <v>#REF!</v>
      </c>
      <c r="AC51" s="7" t="e">
        <f t="shared" si="32"/>
        <v>#REF!</v>
      </c>
      <c r="AD51" s="7" t="e">
        <f t="shared" si="33"/>
        <v>#REF!</v>
      </c>
      <c r="AE51" s="7" t="e">
        <f t="shared" si="34"/>
        <v>#REF!</v>
      </c>
      <c r="AF51" s="7" t="e">
        <f t="shared" si="35"/>
        <v>#REF!</v>
      </c>
      <c r="AG51" s="7" t="e">
        <f t="shared" si="36"/>
        <v>#REF!</v>
      </c>
      <c r="AH51" s="7" t="e">
        <f t="shared" si="37"/>
        <v>#REF!</v>
      </c>
      <c r="AI51" s="7" t="e">
        <f t="shared" si="38"/>
        <v>#REF!</v>
      </c>
      <c r="AJ51" s="7" t="e">
        <f t="shared" si="39"/>
        <v>#REF!</v>
      </c>
      <c r="AK51" s="7" t="e">
        <f t="shared" si="40"/>
        <v>#REF!</v>
      </c>
      <c r="AL51" s="7" t="e">
        <f t="shared" si="41"/>
        <v>#REF!</v>
      </c>
      <c r="AM51" s="7" t="e">
        <f t="shared" si="42"/>
        <v>#REF!</v>
      </c>
      <c r="AN51" s="7" t="e">
        <f t="shared" si="43"/>
        <v>#REF!</v>
      </c>
      <c r="AO51" s="7" t="e">
        <f t="shared" si="44"/>
        <v>#REF!</v>
      </c>
      <c r="AP51" s="7"/>
      <c r="AQ51" s="10" t="e">
        <f t="shared" si="45"/>
        <v>#REF!</v>
      </c>
    </row>
    <row r="52" spans="1:43">
      <c r="A52" s="5" t="s">
        <v>107</v>
      </c>
      <c r="B52" s="7" t="e">
        <f t="shared" si="5"/>
        <v>#REF!</v>
      </c>
      <c r="C52" s="7" t="e">
        <f t="shared" si="6"/>
        <v>#REF!</v>
      </c>
      <c r="D52" s="7" t="e">
        <f t="shared" si="7"/>
        <v>#REF!</v>
      </c>
      <c r="E52" s="7" t="e">
        <f t="shared" si="8"/>
        <v>#REF!</v>
      </c>
      <c r="F52" s="7" t="e">
        <f t="shared" si="9"/>
        <v>#REF!</v>
      </c>
      <c r="G52" s="7" t="e">
        <f t="shared" si="10"/>
        <v>#REF!</v>
      </c>
      <c r="H52" s="7" t="e">
        <f t="shared" si="11"/>
        <v>#REF!</v>
      </c>
      <c r="I52" s="7" t="e">
        <f t="shared" si="12"/>
        <v>#REF!</v>
      </c>
      <c r="J52" s="7" t="e">
        <f t="shared" si="13"/>
        <v>#REF!</v>
      </c>
      <c r="K52" s="7" t="e">
        <f t="shared" si="14"/>
        <v>#REF!</v>
      </c>
      <c r="L52" s="7" t="e">
        <f t="shared" si="15"/>
        <v>#REF!</v>
      </c>
      <c r="M52" s="7" t="e">
        <f t="shared" si="16"/>
        <v>#REF!</v>
      </c>
      <c r="N52" s="7" t="e">
        <f t="shared" si="17"/>
        <v>#REF!</v>
      </c>
      <c r="O52" s="7" t="e">
        <f t="shared" si="18"/>
        <v>#REF!</v>
      </c>
      <c r="P52" s="7" t="e">
        <f t="shared" si="19"/>
        <v>#REF!</v>
      </c>
      <c r="Q52" s="7" t="e">
        <f t="shared" si="20"/>
        <v>#REF!</v>
      </c>
      <c r="R52" s="7" t="e">
        <f t="shared" si="21"/>
        <v>#REF!</v>
      </c>
      <c r="S52" s="7" t="e">
        <f t="shared" si="22"/>
        <v>#REF!</v>
      </c>
      <c r="T52" s="7" t="e">
        <f t="shared" si="23"/>
        <v>#REF!</v>
      </c>
      <c r="U52" s="7" t="e">
        <f t="shared" si="24"/>
        <v>#REF!</v>
      </c>
      <c r="V52" s="7" t="e">
        <f t="shared" si="25"/>
        <v>#REF!</v>
      </c>
      <c r="W52" s="7" t="e">
        <f t="shared" si="26"/>
        <v>#REF!</v>
      </c>
      <c r="X52" s="7" t="e">
        <f t="shared" si="27"/>
        <v>#REF!</v>
      </c>
      <c r="Y52" s="7" t="e">
        <f t="shared" si="28"/>
        <v>#REF!</v>
      </c>
      <c r="Z52" s="7" t="e">
        <f t="shared" si="29"/>
        <v>#REF!</v>
      </c>
      <c r="AA52" s="7" t="e">
        <f t="shared" si="30"/>
        <v>#REF!</v>
      </c>
      <c r="AB52" s="7" t="e">
        <f t="shared" si="31"/>
        <v>#REF!</v>
      </c>
      <c r="AC52" s="7" t="e">
        <f t="shared" si="32"/>
        <v>#REF!</v>
      </c>
      <c r="AD52" s="7" t="e">
        <f t="shared" si="33"/>
        <v>#REF!</v>
      </c>
      <c r="AE52" s="7" t="e">
        <f t="shared" si="34"/>
        <v>#REF!</v>
      </c>
      <c r="AF52" s="7" t="e">
        <f t="shared" si="35"/>
        <v>#REF!</v>
      </c>
      <c r="AG52" s="7" t="e">
        <f t="shared" si="36"/>
        <v>#REF!</v>
      </c>
      <c r="AH52" s="7" t="e">
        <f t="shared" si="37"/>
        <v>#REF!</v>
      </c>
      <c r="AI52" s="7" t="e">
        <f t="shared" si="38"/>
        <v>#REF!</v>
      </c>
      <c r="AJ52" s="7" t="e">
        <f t="shared" si="39"/>
        <v>#REF!</v>
      </c>
      <c r="AK52" s="7" t="e">
        <f t="shared" si="40"/>
        <v>#REF!</v>
      </c>
      <c r="AL52" s="7" t="e">
        <f t="shared" si="41"/>
        <v>#REF!</v>
      </c>
      <c r="AM52" s="7" t="e">
        <f t="shared" si="42"/>
        <v>#REF!</v>
      </c>
      <c r="AN52" s="7" t="e">
        <f t="shared" si="43"/>
        <v>#REF!</v>
      </c>
      <c r="AO52" s="7" t="e">
        <f t="shared" si="44"/>
        <v>#REF!</v>
      </c>
      <c r="AP52" s="7"/>
      <c r="AQ52" s="10" t="e">
        <f t="shared" si="45"/>
        <v>#REF!</v>
      </c>
    </row>
    <row r="53" spans="1:43">
      <c r="A53" s="5" t="s">
        <v>108</v>
      </c>
      <c r="B53" s="7" t="e">
        <f t="shared" si="5"/>
        <v>#REF!</v>
      </c>
      <c r="C53" s="7" t="e">
        <f t="shared" si="6"/>
        <v>#REF!</v>
      </c>
      <c r="D53" s="7" t="e">
        <f t="shared" si="7"/>
        <v>#REF!</v>
      </c>
      <c r="E53" s="7" t="e">
        <f t="shared" si="8"/>
        <v>#REF!</v>
      </c>
      <c r="F53" s="7" t="e">
        <f t="shared" si="9"/>
        <v>#REF!</v>
      </c>
      <c r="G53" s="7" t="e">
        <f t="shared" si="10"/>
        <v>#REF!</v>
      </c>
      <c r="H53" s="7" t="e">
        <f t="shared" si="11"/>
        <v>#REF!</v>
      </c>
      <c r="I53" s="7" t="e">
        <f t="shared" si="12"/>
        <v>#REF!</v>
      </c>
      <c r="J53" s="7" t="e">
        <f t="shared" si="13"/>
        <v>#REF!</v>
      </c>
      <c r="K53" s="7" t="e">
        <f t="shared" si="14"/>
        <v>#REF!</v>
      </c>
      <c r="L53" s="7" t="e">
        <f t="shared" si="15"/>
        <v>#REF!</v>
      </c>
      <c r="M53" s="7" t="e">
        <f t="shared" si="16"/>
        <v>#REF!</v>
      </c>
      <c r="N53" s="7" t="e">
        <f t="shared" si="17"/>
        <v>#REF!</v>
      </c>
      <c r="O53" s="7" t="e">
        <f t="shared" si="18"/>
        <v>#REF!</v>
      </c>
      <c r="P53" s="7" t="e">
        <f t="shared" si="19"/>
        <v>#REF!</v>
      </c>
      <c r="Q53" s="7" t="e">
        <f t="shared" si="20"/>
        <v>#REF!</v>
      </c>
      <c r="R53" s="7" t="e">
        <f t="shared" si="21"/>
        <v>#REF!</v>
      </c>
      <c r="S53" s="7" t="e">
        <f t="shared" si="22"/>
        <v>#REF!</v>
      </c>
      <c r="T53" s="7" t="e">
        <f t="shared" si="23"/>
        <v>#REF!</v>
      </c>
      <c r="U53" s="7" t="e">
        <f t="shared" si="24"/>
        <v>#REF!</v>
      </c>
      <c r="V53" s="7" t="e">
        <f t="shared" si="25"/>
        <v>#REF!</v>
      </c>
      <c r="W53" s="7" t="e">
        <f t="shared" si="26"/>
        <v>#REF!</v>
      </c>
      <c r="X53" s="7" t="e">
        <f t="shared" si="27"/>
        <v>#REF!</v>
      </c>
      <c r="Y53" s="7" t="e">
        <f t="shared" si="28"/>
        <v>#REF!</v>
      </c>
      <c r="Z53" s="7" t="e">
        <f t="shared" si="29"/>
        <v>#REF!</v>
      </c>
      <c r="AA53" s="7" t="e">
        <f t="shared" si="30"/>
        <v>#REF!</v>
      </c>
      <c r="AB53" s="7" t="e">
        <f t="shared" si="31"/>
        <v>#REF!</v>
      </c>
      <c r="AC53" s="7" t="e">
        <f t="shared" si="32"/>
        <v>#REF!</v>
      </c>
      <c r="AD53" s="7" t="e">
        <f t="shared" si="33"/>
        <v>#REF!</v>
      </c>
      <c r="AE53" s="7" t="e">
        <f t="shared" si="34"/>
        <v>#REF!</v>
      </c>
      <c r="AF53" s="7" t="e">
        <f t="shared" si="35"/>
        <v>#REF!</v>
      </c>
      <c r="AG53" s="7" t="e">
        <f t="shared" si="36"/>
        <v>#REF!</v>
      </c>
      <c r="AH53" s="7" t="e">
        <f t="shared" si="37"/>
        <v>#REF!</v>
      </c>
      <c r="AI53" s="7" t="e">
        <f t="shared" si="38"/>
        <v>#REF!</v>
      </c>
      <c r="AJ53" s="7" t="e">
        <f t="shared" si="39"/>
        <v>#REF!</v>
      </c>
      <c r="AK53" s="7" t="e">
        <f t="shared" si="40"/>
        <v>#REF!</v>
      </c>
      <c r="AL53" s="7" t="e">
        <f t="shared" si="41"/>
        <v>#REF!</v>
      </c>
      <c r="AM53" s="7" t="e">
        <f t="shared" si="42"/>
        <v>#REF!</v>
      </c>
      <c r="AN53" s="7" t="e">
        <f t="shared" si="43"/>
        <v>#REF!</v>
      </c>
      <c r="AO53" s="7" t="e">
        <f t="shared" si="44"/>
        <v>#REF!</v>
      </c>
      <c r="AP53" s="7"/>
      <c r="AQ53" s="10" t="e">
        <f t="shared" si="45"/>
        <v>#REF!</v>
      </c>
    </row>
    <row r="54" spans="1:43">
      <c r="A54" s="5" t="s">
        <v>109</v>
      </c>
      <c r="B54" s="7" t="e">
        <f t="shared" si="5"/>
        <v>#REF!</v>
      </c>
      <c r="C54" s="7" t="e">
        <f t="shared" si="6"/>
        <v>#REF!</v>
      </c>
      <c r="D54" s="7" t="e">
        <f t="shared" si="7"/>
        <v>#REF!</v>
      </c>
      <c r="E54" s="7" t="e">
        <f t="shared" si="8"/>
        <v>#REF!</v>
      </c>
      <c r="F54" s="7" t="e">
        <f t="shared" si="9"/>
        <v>#REF!</v>
      </c>
      <c r="G54" s="7" t="e">
        <f t="shared" si="10"/>
        <v>#REF!</v>
      </c>
      <c r="H54" s="7" t="e">
        <f t="shared" si="11"/>
        <v>#REF!</v>
      </c>
      <c r="I54" s="7" t="e">
        <f t="shared" si="12"/>
        <v>#REF!</v>
      </c>
      <c r="J54" s="7" t="e">
        <f t="shared" si="13"/>
        <v>#REF!</v>
      </c>
      <c r="K54" s="7" t="e">
        <f t="shared" si="14"/>
        <v>#REF!</v>
      </c>
      <c r="L54" s="7" t="e">
        <f t="shared" si="15"/>
        <v>#REF!</v>
      </c>
      <c r="M54" s="7" t="e">
        <f t="shared" si="16"/>
        <v>#REF!</v>
      </c>
      <c r="N54" s="7" t="e">
        <f t="shared" si="17"/>
        <v>#REF!</v>
      </c>
      <c r="O54" s="7" t="e">
        <f t="shared" si="18"/>
        <v>#REF!</v>
      </c>
      <c r="P54" s="7" t="e">
        <f t="shared" si="19"/>
        <v>#REF!</v>
      </c>
      <c r="Q54" s="7" t="e">
        <f t="shared" si="20"/>
        <v>#REF!</v>
      </c>
      <c r="R54" s="7" t="e">
        <f t="shared" si="21"/>
        <v>#REF!</v>
      </c>
      <c r="S54" s="7" t="e">
        <f t="shared" si="22"/>
        <v>#REF!</v>
      </c>
      <c r="T54" s="7" t="e">
        <f t="shared" si="23"/>
        <v>#REF!</v>
      </c>
      <c r="U54" s="7" t="e">
        <f t="shared" si="24"/>
        <v>#REF!</v>
      </c>
      <c r="V54" s="7" t="e">
        <f t="shared" si="25"/>
        <v>#REF!</v>
      </c>
      <c r="W54" s="7" t="e">
        <f t="shared" si="26"/>
        <v>#REF!</v>
      </c>
      <c r="X54" s="7" t="e">
        <f t="shared" si="27"/>
        <v>#REF!</v>
      </c>
      <c r="Y54" s="7" t="e">
        <f t="shared" si="28"/>
        <v>#REF!</v>
      </c>
      <c r="Z54" s="7" t="e">
        <f t="shared" si="29"/>
        <v>#REF!</v>
      </c>
      <c r="AA54" s="7" t="e">
        <f t="shared" si="30"/>
        <v>#REF!</v>
      </c>
      <c r="AB54" s="7" t="e">
        <f t="shared" si="31"/>
        <v>#REF!</v>
      </c>
      <c r="AC54" s="7" t="e">
        <f t="shared" si="32"/>
        <v>#REF!</v>
      </c>
      <c r="AD54" s="7" t="e">
        <f t="shared" si="33"/>
        <v>#REF!</v>
      </c>
      <c r="AE54" s="7" t="e">
        <f t="shared" si="34"/>
        <v>#REF!</v>
      </c>
      <c r="AF54" s="7" t="e">
        <f t="shared" si="35"/>
        <v>#REF!</v>
      </c>
      <c r="AG54" s="7" t="e">
        <f t="shared" si="36"/>
        <v>#REF!</v>
      </c>
      <c r="AH54" s="7" t="e">
        <f t="shared" si="37"/>
        <v>#REF!</v>
      </c>
      <c r="AI54" s="7" t="e">
        <f t="shared" si="38"/>
        <v>#REF!</v>
      </c>
      <c r="AJ54" s="7" t="e">
        <f t="shared" si="39"/>
        <v>#REF!</v>
      </c>
      <c r="AK54" s="7" t="e">
        <f t="shared" si="40"/>
        <v>#REF!</v>
      </c>
      <c r="AL54" s="7" t="e">
        <f t="shared" si="41"/>
        <v>#REF!</v>
      </c>
      <c r="AM54" s="7" t="e">
        <f t="shared" si="42"/>
        <v>#REF!</v>
      </c>
      <c r="AN54" s="7" t="e">
        <f t="shared" si="43"/>
        <v>#REF!</v>
      </c>
      <c r="AO54" s="7" t="e">
        <f t="shared" si="44"/>
        <v>#REF!</v>
      </c>
      <c r="AP54" s="7"/>
      <c r="AQ54" s="10" t="e">
        <f t="shared" si="45"/>
        <v>#REF!</v>
      </c>
    </row>
    <row r="55" spans="1:43">
      <c r="A55" s="5" t="s">
        <v>110</v>
      </c>
      <c r="B55" s="7" t="e">
        <f t="shared" si="5"/>
        <v>#REF!</v>
      </c>
      <c r="C55" s="7" t="e">
        <f t="shared" si="6"/>
        <v>#REF!</v>
      </c>
      <c r="D55" s="7" t="e">
        <f t="shared" si="7"/>
        <v>#REF!</v>
      </c>
      <c r="E55" s="7" t="e">
        <f t="shared" si="8"/>
        <v>#REF!</v>
      </c>
      <c r="F55" s="7" t="e">
        <f t="shared" si="9"/>
        <v>#REF!</v>
      </c>
      <c r="G55" s="7" t="e">
        <f t="shared" si="10"/>
        <v>#REF!</v>
      </c>
      <c r="H55" s="7" t="e">
        <f t="shared" si="11"/>
        <v>#REF!</v>
      </c>
      <c r="I55" s="7" t="e">
        <f t="shared" si="12"/>
        <v>#REF!</v>
      </c>
      <c r="J55" s="7" t="e">
        <f t="shared" si="13"/>
        <v>#REF!</v>
      </c>
      <c r="K55" s="7" t="e">
        <f t="shared" si="14"/>
        <v>#REF!</v>
      </c>
      <c r="L55" s="7" t="e">
        <f t="shared" si="15"/>
        <v>#REF!</v>
      </c>
      <c r="M55" s="7" t="e">
        <f t="shared" si="16"/>
        <v>#REF!</v>
      </c>
      <c r="N55" s="7" t="e">
        <f t="shared" si="17"/>
        <v>#REF!</v>
      </c>
      <c r="O55" s="7" t="e">
        <f t="shared" si="18"/>
        <v>#REF!</v>
      </c>
      <c r="P55" s="7" t="e">
        <f t="shared" si="19"/>
        <v>#REF!</v>
      </c>
      <c r="Q55" s="7" t="e">
        <f t="shared" si="20"/>
        <v>#REF!</v>
      </c>
      <c r="R55" s="7" t="e">
        <f t="shared" si="21"/>
        <v>#REF!</v>
      </c>
      <c r="S55" s="7" t="e">
        <f t="shared" si="22"/>
        <v>#REF!</v>
      </c>
      <c r="T55" s="7" t="e">
        <f t="shared" si="23"/>
        <v>#REF!</v>
      </c>
      <c r="U55" s="7" t="e">
        <f t="shared" si="24"/>
        <v>#REF!</v>
      </c>
      <c r="V55" s="7" t="e">
        <f t="shared" si="25"/>
        <v>#REF!</v>
      </c>
      <c r="W55" s="7" t="e">
        <f t="shared" si="26"/>
        <v>#REF!</v>
      </c>
      <c r="X55" s="7" t="e">
        <f t="shared" si="27"/>
        <v>#REF!</v>
      </c>
      <c r="Y55" s="7" t="e">
        <f t="shared" si="28"/>
        <v>#REF!</v>
      </c>
      <c r="Z55" s="7" t="e">
        <f t="shared" si="29"/>
        <v>#REF!</v>
      </c>
      <c r="AA55" s="7" t="e">
        <f t="shared" si="30"/>
        <v>#REF!</v>
      </c>
      <c r="AB55" s="7" t="e">
        <f t="shared" si="31"/>
        <v>#REF!</v>
      </c>
      <c r="AC55" s="7" t="e">
        <f t="shared" si="32"/>
        <v>#REF!</v>
      </c>
      <c r="AD55" s="7" t="e">
        <f t="shared" si="33"/>
        <v>#REF!</v>
      </c>
      <c r="AE55" s="7" t="e">
        <f t="shared" si="34"/>
        <v>#REF!</v>
      </c>
      <c r="AF55" s="7" t="e">
        <f t="shared" si="35"/>
        <v>#REF!</v>
      </c>
      <c r="AG55" s="7" t="e">
        <f t="shared" si="36"/>
        <v>#REF!</v>
      </c>
      <c r="AH55" s="7" t="e">
        <f t="shared" si="37"/>
        <v>#REF!</v>
      </c>
      <c r="AI55" s="7" t="e">
        <f t="shared" si="38"/>
        <v>#REF!</v>
      </c>
      <c r="AJ55" s="7" t="e">
        <f t="shared" si="39"/>
        <v>#REF!</v>
      </c>
      <c r="AK55" s="7" t="e">
        <f t="shared" si="40"/>
        <v>#REF!</v>
      </c>
      <c r="AL55" s="7" t="e">
        <f t="shared" si="41"/>
        <v>#REF!</v>
      </c>
      <c r="AM55" s="7" t="e">
        <f t="shared" si="42"/>
        <v>#REF!</v>
      </c>
      <c r="AN55" s="7" t="e">
        <f t="shared" si="43"/>
        <v>#REF!</v>
      </c>
      <c r="AO55" s="7" t="e">
        <f t="shared" si="44"/>
        <v>#REF!</v>
      </c>
      <c r="AP55" s="7"/>
      <c r="AQ55" s="10" t="e">
        <f t="shared" si="45"/>
        <v>#REF!</v>
      </c>
    </row>
    <row r="56" spans="1:43">
      <c r="A56" s="5" t="s">
        <v>111</v>
      </c>
      <c r="B56" s="7" t="e">
        <f t="shared" si="5"/>
        <v>#REF!</v>
      </c>
      <c r="C56" s="7" t="e">
        <f t="shared" si="6"/>
        <v>#REF!</v>
      </c>
      <c r="D56" s="7" t="e">
        <f t="shared" si="7"/>
        <v>#REF!</v>
      </c>
      <c r="E56" s="7" t="e">
        <f t="shared" si="8"/>
        <v>#REF!</v>
      </c>
      <c r="F56" s="7" t="e">
        <f t="shared" si="9"/>
        <v>#REF!</v>
      </c>
      <c r="G56" s="7" t="e">
        <f t="shared" si="10"/>
        <v>#REF!</v>
      </c>
      <c r="H56" s="7" t="e">
        <f t="shared" si="11"/>
        <v>#REF!</v>
      </c>
      <c r="I56" s="7" t="e">
        <f t="shared" si="12"/>
        <v>#REF!</v>
      </c>
      <c r="J56" s="7" t="e">
        <f t="shared" si="13"/>
        <v>#REF!</v>
      </c>
      <c r="K56" s="7" t="e">
        <f t="shared" si="14"/>
        <v>#REF!</v>
      </c>
      <c r="L56" s="7" t="e">
        <f t="shared" si="15"/>
        <v>#REF!</v>
      </c>
      <c r="M56" s="7" t="e">
        <f t="shared" si="16"/>
        <v>#REF!</v>
      </c>
      <c r="N56" s="7" t="e">
        <f t="shared" si="17"/>
        <v>#REF!</v>
      </c>
      <c r="O56" s="7" t="e">
        <f t="shared" si="18"/>
        <v>#REF!</v>
      </c>
      <c r="P56" s="7" t="e">
        <f t="shared" si="19"/>
        <v>#REF!</v>
      </c>
      <c r="Q56" s="7" t="e">
        <f t="shared" si="20"/>
        <v>#REF!</v>
      </c>
      <c r="R56" s="7" t="e">
        <f t="shared" si="21"/>
        <v>#REF!</v>
      </c>
      <c r="S56" s="7" t="e">
        <f t="shared" si="22"/>
        <v>#REF!</v>
      </c>
      <c r="T56" s="7" t="e">
        <f t="shared" si="23"/>
        <v>#REF!</v>
      </c>
      <c r="U56" s="7" t="e">
        <f t="shared" si="24"/>
        <v>#REF!</v>
      </c>
      <c r="V56" s="7" t="e">
        <f t="shared" si="25"/>
        <v>#REF!</v>
      </c>
      <c r="W56" s="7" t="e">
        <f t="shared" si="26"/>
        <v>#REF!</v>
      </c>
      <c r="X56" s="7" t="e">
        <f t="shared" si="27"/>
        <v>#REF!</v>
      </c>
      <c r="Y56" s="7" t="e">
        <f t="shared" si="28"/>
        <v>#REF!</v>
      </c>
      <c r="Z56" s="7" t="e">
        <f t="shared" si="29"/>
        <v>#REF!</v>
      </c>
      <c r="AA56" s="7" t="e">
        <f t="shared" si="30"/>
        <v>#REF!</v>
      </c>
      <c r="AB56" s="7" t="e">
        <f t="shared" si="31"/>
        <v>#REF!</v>
      </c>
      <c r="AC56" s="7" t="e">
        <f t="shared" si="32"/>
        <v>#REF!</v>
      </c>
      <c r="AD56" s="7" t="e">
        <f t="shared" si="33"/>
        <v>#REF!</v>
      </c>
      <c r="AE56" s="7" t="e">
        <f t="shared" si="34"/>
        <v>#REF!</v>
      </c>
      <c r="AF56" s="7" t="e">
        <f t="shared" si="35"/>
        <v>#REF!</v>
      </c>
      <c r="AG56" s="7" t="e">
        <f t="shared" si="36"/>
        <v>#REF!</v>
      </c>
      <c r="AH56" s="7" t="e">
        <f t="shared" si="37"/>
        <v>#REF!</v>
      </c>
      <c r="AI56" s="7" t="e">
        <f t="shared" si="38"/>
        <v>#REF!</v>
      </c>
      <c r="AJ56" s="7" t="e">
        <f t="shared" si="39"/>
        <v>#REF!</v>
      </c>
      <c r="AK56" s="7" t="e">
        <f t="shared" si="40"/>
        <v>#REF!</v>
      </c>
      <c r="AL56" s="7" t="e">
        <f t="shared" si="41"/>
        <v>#REF!</v>
      </c>
      <c r="AM56" s="7" t="e">
        <f t="shared" si="42"/>
        <v>#REF!</v>
      </c>
      <c r="AN56" s="7" t="e">
        <f t="shared" si="43"/>
        <v>#REF!</v>
      </c>
      <c r="AO56" s="7" t="e">
        <f t="shared" si="44"/>
        <v>#REF!</v>
      </c>
      <c r="AP56" s="7"/>
      <c r="AQ56" s="10" t="e">
        <f t="shared" si="45"/>
        <v>#REF!</v>
      </c>
    </row>
    <row r="57" spans="1:43">
      <c r="A57" s="5" t="s">
        <v>112</v>
      </c>
      <c r="B57" s="7" t="e">
        <f t="shared" si="5"/>
        <v>#REF!</v>
      </c>
      <c r="C57" s="7" t="e">
        <f t="shared" si="6"/>
        <v>#REF!</v>
      </c>
      <c r="D57" s="7" t="e">
        <f t="shared" si="7"/>
        <v>#REF!</v>
      </c>
      <c r="E57" s="7" t="e">
        <f t="shared" si="8"/>
        <v>#REF!</v>
      </c>
      <c r="F57" s="7" t="e">
        <f t="shared" si="9"/>
        <v>#REF!</v>
      </c>
      <c r="G57" s="7" t="e">
        <f t="shared" si="10"/>
        <v>#REF!</v>
      </c>
      <c r="H57" s="7" t="e">
        <f t="shared" si="11"/>
        <v>#REF!</v>
      </c>
      <c r="I57" s="7" t="e">
        <f t="shared" si="12"/>
        <v>#REF!</v>
      </c>
      <c r="J57" s="7" t="e">
        <f t="shared" si="13"/>
        <v>#REF!</v>
      </c>
      <c r="K57" s="7" t="e">
        <f t="shared" si="14"/>
        <v>#REF!</v>
      </c>
      <c r="L57" s="7" t="e">
        <f t="shared" si="15"/>
        <v>#REF!</v>
      </c>
      <c r="M57" s="7" t="e">
        <f t="shared" si="16"/>
        <v>#REF!</v>
      </c>
      <c r="N57" s="7" t="e">
        <f t="shared" si="17"/>
        <v>#REF!</v>
      </c>
      <c r="O57" s="7" t="e">
        <f t="shared" si="18"/>
        <v>#REF!</v>
      </c>
      <c r="P57" s="7" t="e">
        <f t="shared" si="19"/>
        <v>#REF!</v>
      </c>
      <c r="Q57" s="7" t="e">
        <f t="shared" si="20"/>
        <v>#REF!</v>
      </c>
      <c r="R57" s="7" t="e">
        <f t="shared" si="21"/>
        <v>#REF!</v>
      </c>
      <c r="S57" s="7" t="e">
        <f t="shared" si="22"/>
        <v>#REF!</v>
      </c>
      <c r="T57" s="7" t="e">
        <f t="shared" si="23"/>
        <v>#REF!</v>
      </c>
      <c r="U57" s="7" t="e">
        <f t="shared" si="24"/>
        <v>#REF!</v>
      </c>
      <c r="V57" s="7" t="e">
        <f t="shared" si="25"/>
        <v>#REF!</v>
      </c>
      <c r="W57" s="7" t="e">
        <f t="shared" si="26"/>
        <v>#REF!</v>
      </c>
      <c r="X57" s="7" t="e">
        <f t="shared" si="27"/>
        <v>#REF!</v>
      </c>
      <c r="Y57" s="7" t="e">
        <f t="shared" si="28"/>
        <v>#REF!</v>
      </c>
      <c r="Z57" s="7" t="e">
        <f t="shared" si="29"/>
        <v>#REF!</v>
      </c>
      <c r="AA57" s="7" t="e">
        <f t="shared" si="30"/>
        <v>#REF!</v>
      </c>
      <c r="AB57" s="7" t="e">
        <f t="shared" si="31"/>
        <v>#REF!</v>
      </c>
      <c r="AC57" s="7" t="e">
        <f t="shared" si="32"/>
        <v>#REF!</v>
      </c>
      <c r="AD57" s="7" t="e">
        <f t="shared" si="33"/>
        <v>#REF!</v>
      </c>
      <c r="AE57" s="7" t="e">
        <f t="shared" si="34"/>
        <v>#REF!</v>
      </c>
      <c r="AF57" s="7" t="e">
        <f t="shared" si="35"/>
        <v>#REF!</v>
      </c>
      <c r="AG57" s="7" t="e">
        <f t="shared" si="36"/>
        <v>#REF!</v>
      </c>
      <c r="AH57" s="7" t="e">
        <f t="shared" si="37"/>
        <v>#REF!</v>
      </c>
      <c r="AI57" s="7" t="e">
        <f t="shared" si="38"/>
        <v>#REF!</v>
      </c>
      <c r="AJ57" s="7" t="e">
        <f t="shared" si="39"/>
        <v>#REF!</v>
      </c>
      <c r="AK57" s="7" t="e">
        <f t="shared" si="40"/>
        <v>#REF!</v>
      </c>
      <c r="AL57" s="7" t="e">
        <f t="shared" si="41"/>
        <v>#REF!</v>
      </c>
      <c r="AM57" s="7" t="e">
        <f t="shared" si="42"/>
        <v>#REF!</v>
      </c>
      <c r="AN57" s="7" t="e">
        <f t="shared" si="43"/>
        <v>#REF!</v>
      </c>
      <c r="AO57" s="7" t="e">
        <f t="shared" si="44"/>
        <v>#REF!</v>
      </c>
      <c r="AP57" s="7"/>
      <c r="AQ57" s="10" t="e">
        <f t="shared" si="45"/>
        <v>#REF!</v>
      </c>
    </row>
    <row r="58" spans="1:43">
      <c r="A58" s="5" t="s">
        <v>113</v>
      </c>
      <c r="B58" s="7" t="e">
        <f t="shared" si="5"/>
        <v>#REF!</v>
      </c>
      <c r="C58" s="7" t="e">
        <f t="shared" si="6"/>
        <v>#REF!</v>
      </c>
      <c r="D58" s="7" t="e">
        <f t="shared" si="7"/>
        <v>#REF!</v>
      </c>
      <c r="E58" s="7" t="e">
        <f t="shared" si="8"/>
        <v>#REF!</v>
      </c>
      <c r="F58" s="7" t="e">
        <f t="shared" si="9"/>
        <v>#REF!</v>
      </c>
      <c r="G58" s="7" t="e">
        <f t="shared" si="10"/>
        <v>#REF!</v>
      </c>
      <c r="H58" s="7" t="e">
        <f t="shared" si="11"/>
        <v>#REF!</v>
      </c>
      <c r="I58" s="7" t="e">
        <f t="shared" si="12"/>
        <v>#REF!</v>
      </c>
      <c r="J58" s="7" t="e">
        <f t="shared" si="13"/>
        <v>#REF!</v>
      </c>
      <c r="K58" s="7" t="e">
        <f t="shared" si="14"/>
        <v>#REF!</v>
      </c>
      <c r="L58" s="7" t="e">
        <f t="shared" si="15"/>
        <v>#REF!</v>
      </c>
      <c r="M58" s="7" t="e">
        <f t="shared" si="16"/>
        <v>#REF!</v>
      </c>
      <c r="N58" s="7" t="e">
        <f t="shared" si="17"/>
        <v>#REF!</v>
      </c>
      <c r="O58" s="7" t="e">
        <f t="shared" si="18"/>
        <v>#REF!</v>
      </c>
      <c r="P58" s="7" t="e">
        <f t="shared" si="19"/>
        <v>#REF!</v>
      </c>
      <c r="Q58" s="7" t="e">
        <f t="shared" si="20"/>
        <v>#REF!</v>
      </c>
      <c r="R58" s="7" t="e">
        <f t="shared" si="21"/>
        <v>#REF!</v>
      </c>
      <c r="S58" s="7" t="e">
        <f t="shared" si="22"/>
        <v>#REF!</v>
      </c>
      <c r="T58" s="7" t="e">
        <f t="shared" si="23"/>
        <v>#REF!</v>
      </c>
      <c r="U58" s="7" t="e">
        <f t="shared" si="24"/>
        <v>#REF!</v>
      </c>
      <c r="V58" s="7" t="e">
        <f t="shared" si="25"/>
        <v>#REF!</v>
      </c>
      <c r="W58" s="7" t="e">
        <f t="shared" si="26"/>
        <v>#REF!</v>
      </c>
      <c r="X58" s="7" t="e">
        <f t="shared" si="27"/>
        <v>#REF!</v>
      </c>
      <c r="Y58" s="7" t="e">
        <f t="shared" si="28"/>
        <v>#REF!</v>
      </c>
      <c r="Z58" s="7" t="e">
        <f t="shared" si="29"/>
        <v>#REF!</v>
      </c>
      <c r="AA58" s="7" t="e">
        <f t="shared" si="30"/>
        <v>#REF!</v>
      </c>
      <c r="AB58" s="7" t="e">
        <f t="shared" si="31"/>
        <v>#REF!</v>
      </c>
      <c r="AC58" s="7" t="e">
        <f t="shared" si="32"/>
        <v>#REF!</v>
      </c>
      <c r="AD58" s="7" t="e">
        <f t="shared" si="33"/>
        <v>#REF!</v>
      </c>
      <c r="AE58" s="7" t="e">
        <f t="shared" si="34"/>
        <v>#REF!</v>
      </c>
      <c r="AF58" s="7" t="e">
        <f t="shared" si="35"/>
        <v>#REF!</v>
      </c>
      <c r="AG58" s="7" t="e">
        <f t="shared" si="36"/>
        <v>#REF!</v>
      </c>
      <c r="AH58" s="7" t="e">
        <f t="shared" si="37"/>
        <v>#REF!</v>
      </c>
      <c r="AI58" s="7" t="e">
        <f t="shared" si="38"/>
        <v>#REF!</v>
      </c>
      <c r="AJ58" s="7" t="e">
        <f t="shared" si="39"/>
        <v>#REF!</v>
      </c>
      <c r="AK58" s="7" t="e">
        <f t="shared" si="40"/>
        <v>#REF!</v>
      </c>
      <c r="AL58" s="7" t="e">
        <f t="shared" si="41"/>
        <v>#REF!</v>
      </c>
      <c r="AM58" s="7" t="e">
        <f t="shared" si="42"/>
        <v>#REF!</v>
      </c>
      <c r="AN58" s="7" t="e">
        <f t="shared" si="43"/>
        <v>#REF!</v>
      </c>
      <c r="AO58" s="7" t="e">
        <f t="shared" si="44"/>
        <v>#REF!</v>
      </c>
      <c r="AP58" s="7"/>
      <c r="AQ58" s="10" t="e">
        <f t="shared" si="45"/>
        <v>#REF!</v>
      </c>
    </row>
    <row r="59" spans="1:43">
      <c r="A59" s="5" t="s">
        <v>114</v>
      </c>
      <c r="B59" s="7" t="e">
        <f t="shared" si="5"/>
        <v>#REF!</v>
      </c>
      <c r="C59" s="7" t="e">
        <f t="shared" si="6"/>
        <v>#REF!</v>
      </c>
      <c r="D59" s="7" t="e">
        <f t="shared" si="7"/>
        <v>#REF!</v>
      </c>
      <c r="E59" s="7" t="e">
        <f t="shared" si="8"/>
        <v>#REF!</v>
      </c>
      <c r="F59" s="7" t="e">
        <f t="shared" si="9"/>
        <v>#REF!</v>
      </c>
      <c r="G59" s="7" t="e">
        <f t="shared" si="10"/>
        <v>#REF!</v>
      </c>
      <c r="H59" s="7" t="e">
        <f t="shared" si="11"/>
        <v>#REF!</v>
      </c>
      <c r="I59" s="7" t="e">
        <f t="shared" si="12"/>
        <v>#REF!</v>
      </c>
      <c r="J59" s="7" t="e">
        <f t="shared" si="13"/>
        <v>#REF!</v>
      </c>
      <c r="K59" s="7" t="e">
        <f t="shared" si="14"/>
        <v>#REF!</v>
      </c>
      <c r="L59" s="7" t="e">
        <f t="shared" si="15"/>
        <v>#REF!</v>
      </c>
      <c r="M59" s="7" t="e">
        <f t="shared" si="16"/>
        <v>#REF!</v>
      </c>
      <c r="N59" s="7" t="e">
        <f t="shared" si="17"/>
        <v>#REF!</v>
      </c>
      <c r="O59" s="7" t="e">
        <f t="shared" si="18"/>
        <v>#REF!</v>
      </c>
      <c r="P59" s="7" t="e">
        <f t="shared" si="19"/>
        <v>#REF!</v>
      </c>
      <c r="Q59" s="7" t="e">
        <f t="shared" si="20"/>
        <v>#REF!</v>
      </c>
      <c r="R59" s="7" t="e">
        <f t="shared" si="21"/>
        <v>#REF!</v>
      </c>
      <c r="S59" s="7" t="e">
        <f t="shared" si="22"/>
        <v>#REF!</v>
      </c>
      <c r="T59" s="7" t="e">
        <f t="shared" si="23"/>
        <v>#REF!</v>
      </c>
      <c r="U59" s="7" t="e">
        <f t="shared" si="24"/>
        <v>#REF!</v>
      </c>
      <c r="V59" s="7" t="e">
        <f t="shared" si="25"/>
        <v>#REF!</v>
      </c>
      <c r="W59" s="7" t="e">
        <f t="shared" si="26"/>
        <v>#REF!</v>
      </c>
      <c r="X59" s="7" t="e">
        <f t="shared" si="27"/>
        <v>#REF!</v>
      </c>
      <c r="Y59" s="7" t="e">
        <f t="shared" si="28"/>
        <v>#REF!</v>
      </c>
      <c r="Z59" s="7" t="e">
        <f t="shared" si="29"/>
        <v>#REF!</v>
      </c>
      <c r="AA59" s="7" t="e">
        <f t="shared" si="30"/>
        <v>#REF!</v>
      </c>
      <c r="AB59" s="7" t="e">
        <f t="shared" si="31"/>
        <v>#REF!</v>
      </c>
      <c r="AC59" s="7" t="e">
        <f t="shared" si="32"/>
        <v>#REF!</v>
      </c>
      <c r="AD59" s="7" t="e">
        <f t="shared" si="33"/>
        <v>#REF!</v>
      </c>
      <c r="AE59" s="7" t="e">
        <f t="shared" si="34"/>
        <v>#REF!</v>
      </c>
      <c r="AF59" s="7" t="e">
        <f t="shared" si="35"/>
        <v>#REF!</v>
      </c>
      <c r="AG59" s="7" t="e">
        <f t="shared" si="36"/>
        <v>#REF!</v>
      </c>
      <c r="AH59" s="7" t="e">
        <f t="shared" si="37"/>
        <v>#REF!</v>
      </c>
      <c r="AI59" s="7" t="e">
        <f t="shared" si="38"/>
        <v>#REF!</v>
      </c>
      <c r="AJ59" s="7" t="e">
        <f t="shared" si="39"/>
        <v>#REF!</v>
      </c>
      <c r="AK59" s="7" t="e">
        <f t="shared" si="40"/>
        <v>#REF!</v>
      </c>
      <c r="AL59" s="7" t="e">
        <f t="shared" si="41"/>
        <v>#REF!</v>
      </c>
      <c r="AM59" s="7" t="e">
        <f t="shared" si="42"/>
        <v>#REF!</v>
      </c>
      <c r="AN59" s="7" t="e">
        <f t="shared" si="43"/>
        <v>#REF!</v>
      </c>
      <c r="AO59" s="7" t="e">
        <f t="shared" si="44"/>
        <v>#REF!</v>
      </c>
      <c r="AP59" s="7"/>
      <c r="AQ59" s="10" t="e">
        <f t="shared" si="45"/>
        <v>#REF!</v>
      </c>
    </row>
    <row r="60" spans="1:43">
      <c r="A60" s="9" t="s">
        <v>120</v>
      </c>
      <c r="B60" s="10" t="e">
        <f>SUM(B38:B59)</f>
        <v>#REF!</v>
      </c>
      <c r="C60" s="10" t="e">
        <f t="shared" ref="C60:AQ60" si="46">SUM(C38:C59)</f>
        <v>#REF!</v>
      </c>
      <c r="D60" s="10" t="e">
        <f t="shared" si="46"/>
        <v>#REF!</v>
      </c>
      <c r="E60" s="10" t="e">
        <f t="shared" si="46"/>
        <v>#REF!</v>
      </c>
      <c r="F60" s="10" t="e">
        <f t="shared" si="46"/>
        <v>#REF!</v>
      </c>
      <c r="G60" s="10" t="e">
        <f t="shared" si="46"/>
        <v>#REF!</v>
      </c>
      <c r="H60" s="10" t="e">
        <f t="shared" si="46"/>
        <v>#REF!</v>
      </c>
      <c r="I60" s="10" t="e">
        <f t="shared" si="46"/>
        <v>#REF!</v>
      </c>
      <c r="J60" s="10" t="e">
        <f t="shared" si="46"/>
        <v>#REF!</v>
      </c>
      <c r="K60" s="10" t="e">
        <f t="shared" si="46"/>
        <v>#REF!</v>
      </c>
      <c r="L60" s="10" t="e">
        <f t="shared" si="46"/>
        <v>#REF!</v>
      </c>
      <c r="M60" s="10" t="e">
        <f t="shared" si="46"/>
        <v>#REF!</v>
      </c>
      <c r="N60" s="10" t="e">
        <f t="shared" si="46"/>
        <v>#REF!</v>
      </c>
      <c r="O60" s="10" t="e">
        <f t="shared" si="46"/>
        <v>#REF!</v>
      </c>
      <c r="P60" s="10" t="e">
        <f t="shared" si="46"/>
        <v>#REF!</v>
      </c>
      <c r="Q60" s="10" t="e">
        <f t="shared" si="46"/>
        <v>#REF!</v>
      </c>
      <c r="R60" s="10" t="e">
        <f t="shared" si="46"/>
        <v>#REF!</v>
      </c>
      <c r="S60" s="10" t="e">
        <f t="shared" si="46"/>
        <v>#REF!</v>
      </c>
      <c r="T60" s="10" t="e">
        <f t="shared" si="46"/>
        <v>#REF!</v>
      </c>
      <c r="U60" s="10" t="e">
        <f t="shared" si="46"/>
        <v>#REF!</v>
      </c>
      <c r="V60" s="10" t="e">
        <f t="shared" si="46"/>
        <v>#REF!</v>
      </c>
      <c r="W60" s="10" t="e">
        <f t="shared" si="46"/>
        <v>#REF!</v>
      </c>
      <c r="X60" s="10" t="e">
        <f t="shared" si="46"/>
        <v>#REF!</v>
      </c>
      <c r="Y60" s="10" t="e">
        <f t="shared" si="46"/>
        <v>#REF!</v>
      </c>
      <c r="Z60" s="10" t="e">
        <f t="shared" si="46"/>
        <v>#REF!</v>
      </c>
      <c r="AA60" s="10" t="e">
        <f t="shared" si="46"/>
        <v>#REF!</v>
      </c>
      <c r="AB60" s="10" t="e">
        <f t="shared" si="46"/>
        <v>#REF!</v>
      </c>
      <c r="AC60" s="10" t="e">
        <f t="shared" si="46"/>
        <v>#REF!</v>
      </c>
      <c r="AD60" s="10" t="e">
        <f t="shared" si="46"/>
        <v>#REF!</v>
      </c>
      <c r="AE60" s="10" t="e">
        <f t="shared" si="46"/>
        <v>#REF!</v>
      </c>
      <c r="AF60" s="10" t="e">
        <f t="shared" si="46"/>
        <v>#REF!</v>
      </c>
      <c r="AG60" s="10" t="e">
        <f t="shared" si="46"/>
        <v>#REF!</v>
      </c>
      <c r="AH60" s="10" t="e">
        <f t="shared" si="46"/>
        <v>#REF!</v>
      </c>
      <c r="AI60" s="10" t="e">
        <f t="shared" si="46"/>
        <v>#REF!</v>
      </c>
      <c r="AJ60" s="10" t="e">
        <f t="shared" si="46"/>
        <v>#REF!</v>
      </c>
      <c r="AK60" s="10" t="e">
        <f t="shared" si="46"/>
        <v>#REF!</v>
      </c>
      <c r="AL60" s="10" t="e">
        <f t="shared" si="46"/>
        <v>#REF!</v>
      </c>
      <c r="AM60" s="10" t="e">
        <f t="shared" si="46"/>
        <v>#REF!</v>
      </c>
      <c r="AN60" s="10" t="e">
        <f t="shared" si="46"/>
        <v>#REF!</v>
      </c>
      <c r="AO60" s="10" t="e">
        <f t="shared" si="46"/>
        <v>#REF!</v>
      </c>
      <c r="AP60" s="10" t="e">
        <f t="shared" si="46"/>
        <v>#REF!</v>
      </c>
      <c r="AQ60" s="10" t="e">
        <f t="shared" si="46"/>
        <v>#REF!</v>
      </c>
    </row>
  </sheetData>
  <mergeCells count="3">
    <mergeCell ref="A34:AN34"/>
    <mergeCell ref="AQ2:AQ4"/>
    <mergeCell ref="AQ35:AQ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1DA56-DC02-47E5-A352-D4E00AF14937}"/>
</file>

<file path=customXml/itemProps2.xml><?xml version="1.0" encoding="utf-8"?>
<ds:datastoreItem xmlns:ds="http://schemas.openxmlformats.org/officeDocument/2006/customXml" ds:itemID="{B64B0BC4-CA6A-4CFC-A6EF-B45347FAB605}"/>
</file>

<file path=customXml/itemProps3.xml><?xml version="1.0" encoding="utf-8"?>
<ds:datastoreItem xmlns:ds="http://schemas.openxmlformats.org/officeDocument/2006/customXml" ds:itemID="{FABD56D0-CCD9-40E6-B569-91B17DC29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Isem</dc:creator>
  <cp:keywords/>
  <dc:description/>
  <cp:lastModifiedBy>Paola Florens Cardenas Duran</cp:lastModifiedBy>
  <cp:revision/>
  <dcterms:created xsi:type="dcterms:W3CDTF">2018-12-19T21:32:24Z</dcterms:created>
  <dcterms:modified xsi:type="dcterms:W3CDTF">2024-05-29T00:43:16Z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d2267-eeb7-4e78-b4c1-8b620bbda0e6_Enabled">
    <vt:lpwstr>true</vt:lpwstr>
  </property>
  <property fmtid="{D5CDD505-2E9C-101B-9397-08002B2CF9AE}" pid="3" name="MSIP_Label_7d6d2267-eeb7-4e78-b4c1-8b620bbda0e6_SetDate">
    <vt:lpwstr>2023-07-25T21:51:35Z</vt:lpwstr>
  </property>
  <property fmtid="{D5CDD505-2E9C-101B-9397-08002B2CF9AE}" pid="4" name="MSIP_Label_7d6d2267-eeb7-4e78-b4c1-8b620bbda0e6_Method">
    <vt:lpwstr>Standard</vt:lpwstr>
  </property>
  <property fmtid="{D5CDD505-2E9C-101B-9397-08002B2CF9AE}" pid="5" name="MSIP_Label_7d6d2267-eeb7-4e78-b4c1-8b620bbda0e6_Name">
    <vt:lpwstr>defa4170-0d19-0005-0004-bc88714345d2</vt:lpwstr>
  </property>
  <property fmtid="{D5CDD505-2E9C-101B-9397-08002B2CF9AE}" pid="6" name="MSIP_Label_7d6d2267-eeb7-4e78-b4c1-8b620bbda0e6_SiteId">
    <vt:lpwstr>3054317f-e5ba-4e29-accc-ff8158b8cab7</vt:lpwstr>
  </property>
  <property fmtid="{D5CDD505-2E9C-101B-9397-08002B2CF9AE}" pid="7" name="MSIP_Label_7d6d2267-eeb7-4e78-b4c1-8b620bbda0e6_ActionId">
    <vt:lpwstr>c268d938-f17e-420b-8859-45cf8c22835c</vt:lpwstr>
  </property>
  <property fmtid="{D5CDD505-2E9C-101B-9397-08002B2CF9AE}" pid="8" name="MSIP_Label_7d6d2267-eeb7-4e78-b4c1-8b620bbda0e6_ContentBits">
    <vt:lpwstr>0</vt:lpwstr>
  </property>
  <property fmtid="{D5CDD505-2E9C-101B-9397-08002B2CF9AE}" pid="9" name="ContentTypeId">
    <vt:lpwstr>0x010100F5415DB709CD1545A2CC5066B4D78BBF</vt:lpwstr>
  </property>
  <property fmtid="{D5CDD505-2E9C-101B-9397-08002B2CF9AE}" pid="10" name="MediaServiceImageTags">
    <vt:lpwstr/>
  </property>
</Properties>
</file>