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capristan\Documents\Personal\INMAQ\2024\ARCHIVOS ESTRUCTURA SGI\"/>
    </mc:Choice>
  </mc:AlternateContent>
  <xr:revisionPtr revIDLastSave="0" documentId="8_{DCB77B0D-7316-4FE5-A9FE-29E851A0CB22}" xr6:coauthVersionLast="47" xr6:coauthVersionMax="47" xr10:uidLastSave="{00000000-0000-0000-0000-000000000000}"/>
  <bookViews>
    <workbookView xWindow="-120" yWindow="-120" windowWidth="20730" windowHeight="11160" tabRatio="673" firstSheet="5" activeTab="6" xr2:uid="{00000000-000D-0000-FFFF-FFFF00000000}"/>
  </bookViews>
  <sheets>
    <sheet name="REG REVISION 23-11" sheetId="33" state="hidden" r:id="rId1"/>
    <sheet name="DIAGRAMA DE PROCESO" sheetId="32" state="hidden" r:id="rId2"/>
    <sheet name="Hoja1 (2)" sheetId="14" state="hidden" r:id="rId3"/>
    <sheet name="DATOS MA" sheetId="26" state="hidden" r:id="rId4"/>
    <sheet name="DATOS SSO" sheetId="27" state="hidden" r:id="rId5"/>
    <sheet name="DIAGRAMA DE PROCESO OK" sheetId="34" r:id="rId6"/>
    <sheet name="MANTENIMIENTO DE EQUIPOS PESADO" sheetId="31" r:id="rId7"/>
    <sheet name="RIESGO" sheetId="11" state="hidden" r:id="rId8"/>
    <sheet name="Valoración de Riesgo" sheetId="16" state="hidden" r:id="rId9"/>
    <sheet name="Tabla de Peligros y Riesgo" sheetId="28" r:id="rId10"/>
    <sheet name="LISTA DE ASPECTOS - IMPACTOS" sheetId="29" state="hidden" r:id="rId11"/>
    <sheet name="Hoja1" sheetId="13" state="hidden" r:id="rId12"/>
    <sheet name="LISTA DEPLEGABLE" sheetId="30" state="hidden" r:id="rId13"/>
  </sheets>
  <externalReferences>
    <externalReference r:id="rId14"/>
    <externalReference r:id="rId15"/>
  </externalReferences>
  <definedNames>
    <definedName name="_xlnm._FilterDatabase" localSheetId="1" hidden="1">'DIAGRAMA DE PROCESO'!$A$8:$F$2783</definedName>
    <definedName name="_xlnm._FilterDatabase" localSheetId="6" hidden="1">'MANTENIMIENTO DE EQUIPOS PESADO'!$A$17:$AZ$438</definedName>
    <definedName name="_xlnm._FilterDatabase" localSheetId="9" hidden="1">'Tabla de Peligros y Riesgo'!$B$1:$E$226</definedName>
    <definedName name="ACOSO_LABORAL">'Tabla de Peligros y Riesgo'!$R$41:$R$47</definedName>
    <definedName name="ACOSO_SEXUAL">'Tabla de Peligros y Riesgo'!$T$39:$T$44</definedName>
    <definedName name="_xlnm.Print_Area" localSheetId="1">'DIAGRAMA DE PROCESO'!$A$1:$F$2791</definedName>
    <definedName name="COMPONENTES_SIN_AUTORIZACIÓN">'LISTA DE ASPECTOS - IMPACTOS'!$R$23</definedName>
    <definedName name="CONSECUENCIAS">'[1]Lista de Ftes riesgo'!$G$6:$G$18</definedName>
    <definedName name="CONSUMO_DE_AGREGADOS">'LISTA DE ASPECTOS - IMPACTOS'!$L$26</definedName>
    <definedName name="CONSUMO_DE_AGUA">'LISTA DE ASPECTOS - IMPACTOS'!$R$14</definedName>
    <definedName name="CONSUMO_DE_COMBUSTIBLE">'LISTA DE ASPECTOS - IMPACTOS'!$R$11</definedName>
    <definedName name="CONSUMO_DE_ENERGÍA_ELÉCTRICA">'LISTA DE ASPECTOS - IMPACTOS'!$R$8</definedName>
    <definedName name="CONSUMO_DE_GASES_GLP_PROPANO">'LISTA DE ASPECTOS - IMPACTOS'!$N$26</definedName>
    <definedName name="CONSUMO_DE_MADERA">'LISTA DE ASPECTOS - IMPACTOS'!$R$17</definedName>
    <definedName name="CONSUMO_DE_PAPEL">'LISTA DE ASPECTOS - IMPACTOS'!$R$20</definedName>
    <definedName name="CONTACTO_CON_AGENTES_INFECCIOSOS">'Tabla de Peligros y Riesgo'!$X$8:$X$13</definedName>
    <definedName name="CONTACTO_CON_ELEMENTOS_PUNZO_CORTANTE">'Tabla de Peligros y Riesgo'!$AB$48:$AB$52</definedName>
    <definedName name="CONTACTO_CON_ENERGIA_ELECTRICA">'Tabla de Peligros y Riesgo'!$P$24:$P$34</definedName>
    <definedName name="CONTACTO_CON_FLUIDOS_CORPORALES">'Tabla de Peligros y Riesgo'!$X$23:$X$25</definedName>
    <definedName name="CONTACTO_CON_PARTES_MOVILES_DE_MAQUINAS_Y_HERRAMIENTAS">'Tabla de Peligros y Riesgo'!$T$24:$T$29</definedName>
    <definedName name="CONTACTO_CON_RESIDUOS_SOLIDOS">'Tabla de Peligros y Riesgo'!$Z$8:$Z$11</definedName>
    <definedName name="DatosExternos_1" localSheetId="2" hidden="1">'Hoja1 (2)'!$A$1:$A$5</definedName>
    <definedName name="DERRAME_DE_AGUA_RESIDUAL">'LISTA DE ASPECTOS - IMPACTOS'!$N$11:$N$12</definedName>
    <definedName name="DERRAME_DE_HIDROCARBUROS_LUBRICANTES">'LISTA DE ASPECTOS - IMPACTOS'!$V$8:$V$9</definedName>
    <definedName name="DERRAME_DE_MINERAL">'LISTA DE ASPECTOS - IMPACTOS'!$N$8</definedName>
    <definedName name="DERRAME_DE_PRODUCTOS_QUIMICOS">'LISTA DE ASPECTOS - IMPACTOS'!$N$15:$N$17</definedName>
    <definedName name="DERRAME_DE_RELAVES">'LISTA DE ASPECTOS - IMPACTOS'!$N$20:$N$21</definedName>
    <definedName name="DISPOSICIÓN_DE_DESMONTES">'LISTA DE ASPECTOS - IMPACTOS'!$R$26</definedName>
    <definedName name="DISPOSICIÓN_DE_RELAVES">'LISTA DE ASPECTOS - IMPACTOS'!$P$26</definedName>
    <definedName name="EMISIÓN_DE_GASES">'LISTA DE ASPECTOS - IMPACTOS'!$P$8:$P$11</definedName>
    <definedName name="EMISIÓN_DE_MATERIAL_PARTICULADO_POLVO">'LISTA DE ASPECTOS - IMPACTOS'!$T$12:$T$13</definedName>
    <definedName name="EXPOSICION_A_RADIACION_IONZANTE">'Tabla de Peligros y Riesgo'!$V$39:$V$40</definedName>
    <definedName name="EXPOSICION_A_RADIACION_NO_IONZANTE">'Tabla de Peligros y Riesgo'!$T$34:$T$35</definedName>
    <definedName name="EXPOSICION_A_RUIDO">'Tabla de Peligros y Riesgo'!$X$2:$X$5</definedName>
    <definedName name="EXPOSICIÓN_A_TEMPERATURAS_EXTREMAS">'Tabla de Peligros y Riesgo'!$R$31:$R$37</definedName>
    <definedName name="EXPOSICION_A_VIBRACION">'Tabla de Peligros y Riesgo'!$Z$2:$Z$4</definedName>
    <definedName name="FLUIDO_EN_DETRITOS">'Tabla de Peligros y Riesgo'!$X$29:$X$30</definedName>
    <definedName name="FUENTES">'[1]Lista de Ftes riesgo'!$B$3:$B$72</definedName>
    <definedName name="GENERACIÓN_DE_AGUA_RESIDUAL_DOMÉSTICA">'LISTA DE ASPECTOS - IMPACTOS'!$J$10:$J$11</definedName>
    <definedName name="GENERACIÓN_DE_AGUA_RESIDUAL_INDUSTRIAL">'LISTA DE ASPECTOS - IMPACTOS'!$J$14:$J$20</definedName>
    <definedName name="GENERACIÓN_DE_DESMONTE">'LISTA DE ASPECTOS - IMPACTOS'!$T$26</definedName>
    <definedName name="GENERACIÓN_DE_RESIDUOS_DE_APARATOS_ELÉCTRICOS_Y_ELECTRÓNICOS_RAEE">'LISTA DE ASPECTOS - IMPACTOS'!$P$3:$P$5</definedName>
    <definedName name="GENERACIÓN_DE_RESIDUOS_SÓLIDOS_METÁLICOS">'LISTA DE ASPECTOS - IMPACTOS'!$N$3:$N$4</definedName>
    <definedName name="GENERACIÓN_DE_RESIDUOS_SÓLIDOS_METALURGICOS_PELIGROSOS_RELAVES">'LISTA DE ASPECTOS - IMPACTOS'!$V$26</definedName>
    <definedName name="GENERACIÓN_DE_RESIDUOS_SÓLIDOS_NO_PELIGROSOS">'LISTA DE ASPECTOS - IMPACTOS'!$J$3:$J$7</definedName>
    <definedName name="GENERACIÓN_DE_RESIDUOS_SÓLIDOS_NO_PELIGROSOS_DE_CONSTRUCCIÓN">'LISTA DE ASPECTOS - IMPACTOS'!$R$3</definedName>
    <definedName name="GENERACIÓN_DE_RESIDUOS_SÓLIDOS_PELIGROSOS">'LISTA DE ASPECTOS - IMPACTOS'!$L$3:$L$14</definedName>
    <definedName name="GENERACIÓN_DE_RESIDUOS_SÓLIDOS_PELIGROSOS_BIOCONTAMINADOS">'LISTA DE ASPECTOS - IMPACTOS'!$V$3:$V$4</definedName>
    <definedName name="GENERACIÓN_DE_RUIDO">'LISTA DE ASPECTOS - IMPACTOS'!$L$17</definedName>
    <definedName name="GENERACIÓN_DE_VIBRACIÓN">'LISTA DE ASPECTOS - IMPACTOS'!$L$20</definedName>
    <definedName name="INESTABILIDAD_DE_ESTRUCTURA">'Tabla de Peligros y Riesgo'!$T$2:$T$14</definedName>
    <definedName name="INESTABILIDAD_DE_IZAJE_DE_CARGAS">'Tabla de Peligros y Riesgo'!$X$36:$X$43</definedName>
    <definedName name="INESTABILIDAD_DE_SUELOS">'Tabla de Peligros y Riesgo'!$P$15:$P$21</definedName>
    <definedName name="INESTABILIDAD_DEL_MACIZO_ROCOSO">'Tabla de Peligros y Riesgo'!$V$2:$V$11</definedName>
    <definedName name="INUNDACIÓN">'Tabla de Peligros y Riesgo'!$V$43:$V$47</definedName>
    <definedName name="LIBERACIÓN_INTEMPESTIVA_DE_ENERGIA_POR_EXPLOSIVOS">'Tabla de Peligros y Riesgo'!$Z$36:$Z$40</definedName>
    <definedName name="LISTA_IMPACTOS_AMBIENTALES">'LISTA DE ASPECTOS - IMPACTOS'!$C$2:$F$63</definedName>
    <definedName name="MA">'LISTA DEPLEGABLE'!$F$2:$F$35</definedName>
    <definedName name="MANEJO_DE_RELACIONES_COMUNITARIAS">'LISTA DE ASPECTOS - IMPACTOS'!$T$23</definedName>
    <definedName name="MANIPULACIÓN_DE_CARGAS">'Tabla de Peligros y Riesgo'!$Z$15:$Z$23</definedName>
    <definedName name="MOVIMIENTO_DE_TIERRAS">'LISTA DE ASPECTOS - IMPACTOS'!$T$8:$T$9</definedName>
    <definedName name="MOVIMIENTOS_REPETITIVOS">'Tabla de Peligros y Riesgo'!$P$37:$P$40</definedName>
    <definedName name="OTROS">'Tabla de Peligros y Riesgo'!$P$51:$P$54</definedName>
    <definedName name="PERDIDA_DE_CONTENSIÓN_DE_SUSTANCIAS_QUIMICAS">'Tabla de Peligros y Riesgo'!$V$16:$V$34</definedName>
    <definedName name="PÉRDIDA_DE_CONTROL_DE_VEHICULOS_Y_EQUIPOS">'Tabla de Peligros y Riesgo'!$R$12:$R$23</definedName>
    <definedName name="PERDIDA_DE_EQUILIBRIO">'Tabla de Peligros y Riesgo'!$P$2:$P$12</definedName>
    <definedName name="POSTURA">'Tabla de Peligros y Riesgo'!$R$2:$R$9</definedName>
    <definedName name="SALPICADURA">'Tabla de Peligros y Riesgo'!$P$47</definedName>
    <definedName name="SARS_COV_2">'Tabla de Peligros y Riesgo'!$P$43</definedName>
    <definedName name="SE">'LISTA DEPLEGABLE'!$B$2:$B$32</definedName>
    <definedName name="SISMO">'Tabla de Peligros y Riesgo'!$AB$44</definedName>
    <definedName name="_xlnm.Print_Titles" localSheetId="1">'DIAGRAMA DE PROCESO'!$8:$8</definedName>
    <definedName name="_xlnm.Print_Titles" localSheetId="6">'MANTENIMIENTO DE EQUIPOS PESADO'!$16:$17</definedName>
    <definedName name="TORMENTAS_ELECTRICAS">'Tabla de Peligros y Riesgo'!$Z$29:$Z$31</definedName>
    <definedName name="TRABAJOS_EN_ALTURA">'Tabla de Peligros y Riesgo'!$AB$2:$AB$37</definedName>
    <definedName name="USO_DE_FUENTES_RADIOACTIVAS">'LISTA DE ASPECTOS - IMPACTOS'!$J$26</definedName>
    <definedName name="USO_DE_PCB_BIFENILOS_POLICLORADOS">'LISTA DE ASPECTOS - IMPACTOS'!$T$3</definedName>
    <definedName name="VERTIMIENTO_DE_AGUA_INDUSTRIAL">'LISTA DE ASPECTOS - IMPACTOS'!$J$23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0" i="31" l="1"/>
  <c r="J355" i="31"/>
  <c r="J308" i="31"/>
  <c r="J262" i="31"/>
  <c r="J220" i="31"/>
  <c r="J175" i="31"/>
  <c r="J136" i="31"/>
  <c r="J91" i="31"/>
  <c r="J58" i="31"/>
  <c r="J24" i="31"/>
  <c r="I400" i="31"/>
  <c r="I355" i="31"/>
  <c r="I308" i="31"/>
  <c r="I262" i="31"/>
  <c r="I220" i="31"/>
  <c r="I175" i="31"/>
  <c r="I136" i="31"/>
  <c r="I91" i="31"/>
  <c r="I58" i="31"/>
  <c r="I24" i="31"/>
  <c r="Y67" i="31"/>
  <c r="Y33" i="31"/>
  <c r="M18" i="31"/>
  <c r="M19" i="31"/>
  <c r="M20" i="31"/>
  <c r="M21" i="31"/>
  <c r="M22" i="31"/>
  <c r="M23" i="31"/>
  <c r="M24" i="31"/>
  <c r="M25" i="31"/>
  <c r="M26" i="31"/>
  <c r="M27" i="31"/>
  <c r="M28" i="31"/>
  <c r="M29" i="31"/>
  <c r="M30" i="31"/>
  <c r="M31" i="31"/>
  <c r="M32" i="31"/>
  <c r="M34" i="31"/>
  <c r="M35" i="31"/>
  <c r="M36" i="31"/>
  <c r="M37" i="31"/>
  <c r="M38" i="31"/>
  <c r="M39" i="31"/>
  <c r="M40" i="31"/>
  <c r="M41" i="31"/>
  <c r="M42" i="31"/>
  <c r="M43" i="31"/>
  <c r="M44" i="31"/>
  <c r="M45" i="31"/>
  <c r="M46" i="31"/>
  <c r="M47" i="31"/>
  <c r="M48" i="31"/>
  <c r="M49" i="31"/>
  <c r="M50" i="31"/>
  <c r="M51" i="31"/>
  <c r="M52" i="31"/>
  <c r="M53" i="31"/>
  <c r="M54" i="31"/>
  <c r="M55" i="31"/>
  <c r="M56" i="31"/>
  <c r="M57" i="31"/>
  <c r="M58" i="31"/>
  <c r="M59" i="31"/>
  <c r="M60" i="31"/>
  <c r="M61" i="31"/>
  <c r="M62" i="31"/>
  <c r="M63" i="31"/>
  <c r="M64" i="31"/>
  <c r="M65" i="31"/>
  <c r="M66" i="31"/>
  <c r="M68" i="31"/>
  <c r="M69" i="31"/>
  <c r="M70" i="31"/>
  <c r="M71" i="31"/>
  <c r="M72" i="31"/>
  <c r="M73" i="31"/>
  <c r="M74" i="31"/>
  <c r="M75" i="31"/>
  <c r="M76" i="31"/>
  <c r="M77" i="31"/>
  <c r="M78" i="31"/>
  <c r="M79" i="31"/>
  <c r="M80" i="31"/>
  <c r="M81" i="31"/>
  <c r="M82" i="31"/>
  <c r="M83" i="31"/>
  <c r="M84" i="31"/>
  <c r="M85" i="31"/>
  <c r="M86" i="31"/>
  <c r="M87" i="31"/>
  <c r="M88" i="31"/>
  <c r="M89" i="31"/>
  <c r="M90" i="31"/>
  <c r="M91" i="31"/>
  <c r="M92" i="31"/>
  <c r="M93" i="31"/>
  <c r="M94" i="31"/>
  <c r="M95" i="31"/>
  <c r="M96" i="31"/>
  <c r="M97" i="31"/>
  <c r="M98" i="31"/>
  <c r="M99" i="31"/>
  <c r="M100" i="31"/>
  <c r="M101" i="31"/>
  <c r="M102" i="31"/>
  <c r="M103" i="31"/>
  <c r="M104" i="31"/>
  <c r="M105" i="31"/>
  <c r="M106" i="31"/>
  <c r="M107" i="31"/>
  <c r="M108" i="31"/>
  <c r="M109" i="31"/>
  <c r="M110" i="31"/>
  <c r="M111" i="31"/>
  <c r="M112" i="31"/>
  <c r="M113" i="31"/>
  <c r="M114" i="31"/>
  <c r="M115" i="31"/>
  <c r="M116" i="31"/>
  <c r="M117" i="31"/>
  <c r="M118" i="31"/>
  <c r="M119" i="31"/>
  <c r="M120" i="31"/>
  <c r="M121" i="31"/>
  <c r="M122" i="31"/>
  <c r="M123" i="31"/>
  <c r="M124" i="31"/>
  <c r="M125" i="31"/>
  <c r="M126" i="31"/>
  <c r="M127" i="31"/>
  <c r="M128" i="31"/>
  <c r="M129" i="31"/>
  <c r="M130" i="31"/>
  <c r="M131" i="31"/>
  <c r="M132" i="31"/>
  <c r="M133" i="31"/>
  <c r="M134" i="31"/>
  <c r="M135" i="31"/>
  <c r="M136" i="31"/>
  <c r="M137" i="31"/>
  <c r="M138" i="31"/>
  <c r="M139" i="31"/>
  <c r="M140" i="31"/>
  <c r="M141" i="31"/>
  <c r="M142" i="31"/>
  <c r="M143" i="31"/>
  <c r="M144" i="31"/>
  <c r="M145" i="31"/>
  <c r="M146" i="31"/>
  <c r="M147" i="31"/>
  <c r="M148" i="31"/>
  <c r="M149" i="31"/>
  <c r="M150" i="31"/>
  <c r="M151" i="31"/>
  <c r="M152" i="31"/>
  <c r="M153" i="31"/>
  <c r="M154" i="31"/>
  <c r="M155" i="31"/>
  <c r="M156" i="31"/>
  <c r="M157" i="31"/>
  <c r="M158" i="31"/>
  <c r="M159" i="31"/>
  <c r="M160" i="31"/>
  <c r="M161" i="31"/>
  <c r="M162" i="31"/>
  <c r="M163" i="31"/>
  <c r="M164" i="31"/>
  <c r="M165" i="31"/>
  <c r="M166" i="31"/>
  <c r="M167" i="31"/>
  <c r="M168" i="31"/>
  <c r="M169" i="31"/>
  <c r="M170" i="31"/>
  <c r="M171" i="31"/>
  <c r="M172" i="31"/>
  <c r="M173" i="31"/>
  <c r="M174" i="31"/>
  <c r="M175" i="31"/>
  <c r="M176" i="31"/>
  <c r="M177" i="31"/>
  <c r="M178" i="31"/>
  <c r="M179" i="31"/>
  <c r="M180" i="31"/>
  <c r="M181" i="31"/>
  <c r="M182" i="31"/>
  <c r="M183" i="31"/>
  <c r="M184" i="31"/>
  <c r="M185" i="31"/>
  <c r="M186" i="31"/>
  <c r="M187" i="31"/>
  <c r="M188" i="31"/>
  <c r="M189" i="31"/>
  <c r="M190" i="31"/>
  <c r="M191" i="31"/>
  <c r="M192" i="31"/>
  <c r="M193" i="31"/>
  <c r="M194" i="31"/>
  <c r="M195" i="31"/>
  <c r="M196" i="31"/>
  <c r="M197" i="31"/>
  <c r="M198" i="31"/>
  <c r="M199" i="31"/>
  <c r="M200" i="31"/>
  <c r="M201" i="31"/>
  <c r="M202" i="31"/>
  <c r="M203" i="31"/>
  <c r="M204" i="31"/>
  <c r="M205" i="31"/>
  <c r="M206" i="31"/>
  <c r="M207" i="31"/>
  <c r="M208" i="31"/>
  <c r="M209" i="31"/>
  <c r="M210" i="31"/>
  <c r="M211" i="31"/>
  <c r="M212" i="31"/>
  <c r="M213" i="31"/>
  <c r="M214" i="31"/>
  <c r="M215" i="31"/>
  <c r="M216" i="31"/>
  <c r="M217" i="31"/>
  <c r="M218" i="31"/>
  <c r="M219" i="31"/>
  <c r="M220" i="31"/>
  <c r="M221" i="31"/>
  <c r="M222" i="31"/>
  <c r="M223" i="31"/>
  <c r="M224" i="31"/>
  <c r="M225" i="31"/>
  <c r="M226" i="31"/>
  <c r="M227" i="31"/>
  <c r="M228" i="31"/>
  <c r="M229" i="31"/>
  <c r="M230" i="31"/>
  <c r="M231" i="31"/>
  <c r="M232" i="31"/>
  <c r="M233" i="31"/>
  <c r="M234" i="31"/>
  <c r="M235" i="31"/>
  <c r="M236" i="31"/>
  <c r="M237" i="31"/>
  <c r="M238" i="31"/>
  <c r="M239" i="31"/>
  <c r="M240" i="31"/>
  <c r="M241" i="31"/>
  <c r="M242" i="31"/>
  <c r="M243" i="31"/>
  <c r="M244" i="31"/>
  <c r="M245" i="31"/>
  <c r="M246" i="31"/>
  <c r="M247" i="31"/>
  <c r="M248" i="31"/>
  <c r="M249" i="31"/>
  <c r="M250" i="31"/>
  <c r="M251" i="31"/>
  <c r="M252" i="31"/>
  <c r="M253" i="31"/>
  <c r="M254" i="31"/>
  <c r="M255" i="31"/>
  <c r="M256" i="31"/>
  <c r="M257" i="31"/>
  <c r="M258" i="31"/>
  <c r="M259" i="31"/>
  <c r="M260" i="31"/>
  <c r="M261" i="31"/>
  <c r="M262" i="31"/>
  <c r="M263" i="31"/>
  <c r="M264" i="31"/>
  <c r="M265" i="31"/>
  <c r="M266" i="31"/>
  <c r="M267" i="31"/>
  <c r="M268" i="31"/>
  <c r="M269" i="31"/>
  <c r="M270" i="31"/>
  <c r="M271" i="31"/>
  <c r="M272" i="31"/>
  <c r="M273" i="31"/>
  <c r="M274" i="31"/>
  <c r="M275" i="31"/>
  <c r="M276" i="31"/>
  <c r="M277" i="31"/>
  <c r="M278" i="31"/>
  <c r="M279" i="31"/>
  <c r="M280" i="31"/>
  <c r="M281" i="31"/>
  <c r="M282" i="31"/>
  <c r="M283" i="31"/>
  <c r="M284" i="31"/>
  <c r="M285" i="31"/>
  <c r="M286" i="31"/>
  <c r="M287" i="31"/>
  <c r="M288" i="31"/>
  <c r="M289" i="31"/>
  <c r="M290" i="31"/>
  <c r="M291" i="31"/>
  <c r="M292" i="31"/>
  <c r="M293" i="31"/>
  <c r="M294" i="31"/>
  <c r="M295" i="31"/>
  <c r="M296" i="31"/>
  <c r="M297" i="31"/>
  <c r="M298" i="31"/>
  <c r="M299" i="31"/>
  <c r="M300" i="31"/>
  <c r="M301" i="31"/>
  <c r="M302" i="31"/>
  <c r="M303" i="31"/>
  <c r="M304" i="31"/>
  <c r="M305" i="31"/>
  <c r="M306" i="31"/>
  <c r="M307" i="31"/>
  <c r="M308" i="31"/>
  <c r="M309" i="31"/>
  <c r="M310" i="31"/>
  <c r="M311" i="31"/>
  <c r="M312" i="31"/>
  <c r="M313" i="31"/>
  <c r="M314" i="31"/>
  <c r="M315" i="31"/>
  <c r="M316" i="31"/>
  <c r="M317" i="31"/>
  <c r="M318" i="31"/>
  <c r="M319" i="31"/>
  <c r="M320" i="31"/>
  <c r="M321" i="31"/>
  <c r="M322" i="31"/>
  <c r="M323" i="31"/>
  <c r="M324" i="31"/>
  <c r="M325" i="31"/>
  <c r="M326" i="31"/>
  <c r="M327" i="31"/>
  <c r="M328" i="31"/>
  <c r="M329" i="31"/>
  <c r="M330" i="31"/>
  <c r="M331" i="31"/>
  <c r="M332" i="31"/>
  <c r="M333" i="31"/>
  <c r="M334" i="31"/>
  <c r="M335" i="31"/>
  <c r="M336" i="31"/>
  <c r="M337" i="31"/>
  <c r="M338" i="31"/>
  <c r="M339" i="31"/>
  <c r="M340" i="31"/>
  <c r="M341" i="31"/>
  <c r="M342" i="31"/>
  <c r="M343" i="31"/>
  <c r="M344" i="31"/>
  <c r="M345" i="31"/>
  <c r="M346" i="31"/>
  <c r="M347" i="31"/>
  <c r="M348" i="31"/>
  <c r="M349" i="31"/>
  <c r="M350" i="31"/>
  <c r="M351" i="31"/>
  <c r="M352" i="31"/>
  <c r="M353" i="31"/>
  <c r="M354" i="31"/>
  <c r="M355" i="31"/>
  <c r="M356" i="31"/>
  <c r="M357" i="31"/>
  <c r="M358" i="31"/>
  <c r="M359" i="31"/>
  <c r="M360" i="31"/>
  <c r="M361" i="31"/>
  <c r="M362" i="31"/>
  <c r="M363" i="31"/>
  <c r="M364" i="31"/>
  <c r="M365" i="31"/>
  <c r="M366" i="31"/>
  <c r="M367" i="31"/>
  <c r="M368" i="31"/>
  <c r="M369" i="31"/>
  <c r="M370" i="31"/>
  <c r="M371" i="31"/>
  <c r="M372" i="31"/>
  <c r="M373" i="31"/>
  <c r="M374" i="31"/>
  <c r="M375" i="31"/>
  <c r="M376" i="31"/>
  <c r="M377" i="31"/>
  <c r="M378" i="31"/>
  <c r="M379" i="31"/>
  <c r="M380" i="31"/>
  <c r="M381" i="31"/>
  <c r="M382" i="31"/>
  <c r="M383" i="31"/>
  <c r="M384" i="31"/>
  <c r="M385" i="31"/>
  <c r="M386" i="31"/>
  <c r="M387" i="31"/>
  <c r="M388" i="31"/>
  <c r="M389" i="31"/>
  <c r="M390" i="31"/>
  <c r="M391" i="31"/>
  <c r="M392" i="31"/>
  <c r="M393" i="31"/>
  <c r="M394" i="31"/>
  <c r="M395" i="31"/>
  <c r="M396" i="31"/>
  <c r="M397" i="31"/>
  <c r="M398" i="31"/>
  <c r="M399" i="31"/>
  <c r="M400" i="31"/>
  <c r="M401" i="31"/>
  <c r="M402" i="31"/>
  <c r="M403" i="31"/>
  <c r="M404" i="31"/>
  <c r="M405" i="31"/>
  <c r="M406" i="31"/>
  <c r="M407" i="31"/>
  <c r="M408" i="31"/>
  <c r="M409" i="31"/>
  <c r="M410" i="31"/>
  <c r="M411" i="31"/>
  <c r="M412" i="31"/>
  <c r="M413" i="31"/>
  <c r="M414" i="31"/>
  <c r="M415" i="31"/>
  <c r="M416" i="31"/>
  <c r="M417" i="31"/>
  <c r="M418" i="31"/>
  <c r="M419" i="31"/>
  <c r="M420" i="31"/>
  <c r="M421" i="31"/>
  <c r="M422" i="31"/>
  <c r="M423" i="31"/>
  <c r="M424" i="31"/>
  <c r="M425" i="31"/>
  <c r="M426" i="31"/>
  <c r="M427" i="31"/>
  <c r="M428" i="31"/>
  <c r="M429" i="31"/>
  <c r="M430" i="31"/>
  <c r="M431" i="31"/>
  <c r="M432" i="31"/>
  <c r="M433" i="31"/>
  <c r="M434" i="31"/>
  <c r="M435" i="31"/>
  <c r="M436" i="31"/>
  <c r="W304" i="31" l="1"/>
  <c r="Y304" i="31" s="1"/>
  <c r="W305" i="31"/>
  <c r="Y305" i="31" s="1"/>
  <c r="W351" i="31"/>
  <c r="Y351" i="31" s="1"/>
  <c r="W352" i="31"/>
  <c r="Y352" i="31" s="1"/>
  <c r="J415" i="31" l="1"/>
  <c r="J372" i="31"/>
  <c r="J324" i="31"/>
  <c r="J278" i="31"/>
  <c r="J235" i="31"/>
  <c r="J191" i="31"/>
  <c r="J145" i="31"/>
  <c r="J398" i="31"/>
  <c r="I398" i="31"/>
  <c r="J353" i="31"/>
  <c r="I353" i="31"/>
  <c r="J306" i="31"/>
  <c r="I306" i="31"/>
  <c r="J260" i="31"/>
  <c r="I260" i="31"/>
  <c r="J218" i="31"/>
  <c r="I218" i="31"/>
  <c r="J173" i="31"/>
  <c r="I173" i="31"/>
  <c r="J134" i="31"/>
  <c r="I134" i="31"/>
  <c r="J89" i="31"/>
  <c r="I89" i="31"/>
  <c r="J57" i="31"/>
  <c r="I57" i="31"/>
  <c r="J23" i="31"/>
  <c r="I23" i="31"/>
  <c r="I399" i="31"/>
  <c r="I354" i="31"/>
  <c r="I307" i="31"/>
  <c r="I261" i="31"/>
  <c r="I219" i="31"/>
  <c r="I174" i="31"/>
  <c r="I135" i="31"/>
  <c r="I90" i="31"/>
  <c r="W23" i="31" l="1"/>
  <c r="Y23" i="31" s="1"/>
  <c r="W134" i="31"/>
  <c r="Y134" i="31" s="1"/>
  <c r="W26" i="31"/>
  <c r="Y26" i="31" s="1"/>
  <c r="W48" i="31"/>
  <c r="Y48" i="31" s="1"/>
  <c r="W74" i="31"/>
  <c r="Y74" i="31" s="1"/>
  <c r="W95" i="31"/>
  <c r="Y95" i="31" s="1"/>
  <c r="W129" i="31"/>
  <c r="Y129" i="31" s="1"/>
  <c r="W168" i="31"/>
  <c r="Y168" i="31" s="1"/>
  <c r="W187" i="31"/>
  <c r="Y187" i="31" s="1"/>
  <c r="W231" i="31"/>
  <c r="Y231" i="31" s="1"/>
  <c r="W274" i="31"/>
  <c r="Y274" i="31" s="1"/>
  <c r="W319" i="31"/>
  <c r="Y319" i="31" s="1"/>
  <c r="W367" i="31"/>
  <c r="Y367" i="31" s="1"/>
  <c r="W417" i="31"/>
  <c r="Y417" i="31" s="1"/>
  <c r="W89" i="31"/>
  <c r="Y89" i="31" s="1"/>
  <c r="W218" i="31"/>
  <c r="Y218" i="31" s="1"/>
  <c r="W260" i="31"/>
  <c r="Y260" i="31" s="1"/>
  <c r="W398" i="31"/>
  <c r="Y398" i="31" s="1"/>
  <c r="W28" i="31"/>
  <c r="Y28" i="31" s="1"/>
  <c r="W60" i="31"/>
  <c r="Y60" i="31" s="1"/>
  <c r="W83" i="31"/>
  <c r="Y83" i="31" s="1"/>
  <c r="W97" i="31"/>
  <c r="Y97" i="31" s="1"/>
  <c r="W138" i="31"/>
  <c r="Y138" i="31" s="1"/>
  <c r="W193" i="31"/>
  <c r="Y193" i="31" s="1"/>
  <c r="W237" i="31"/>
  <c r="Y237" i="31" s="1"/>
  <c r="W280" i="31"/>
  <c r="Y280" i="31" s="1"/>
  <c r="W326" i="31"/>
  <c r="Y326" i="31" s="1"/>
  <c r="W374" i="31"/>
  <c r="Y374" i="31" s="1"/>
  <c r="W402" i="31"/>
  <c r="Y402" i="31" s="1"/>
  <c r="W419" i="31"/>
  <c r="Y419" i="31" s="1"/>
  <c r="W191" i="31"/>
  <c r="Y191" i="31" s="1"/>
  <c r="W235" i="31"/>
  <c r="Y235" i="31" s="1"/>
  <c r="W278" i="31"/>
  <c r="Y278" i="31" s="1"/>
  <c r="W324" i="31"/>
  <c r="Y324" i="31" s="1"/>
  <c r="W372" i="31"/>
  <c r="Y372" i="31" s="1"/>
  <c r="W415" i="31"/>
  <c r="Y415" i="31" s="1"/>
  <c r="W31" i="31"/>
  <c r="Y31" i="31" s="1"/>
  <c r="W62" i="31"/>
  <c r="Y62" i="31" s="1"/>
  <c r="W100" i="31"/>
  <c r="Y100" i="31" s="1"/>
  <c r="W141" i="31"/>
  <c r="Y141" i="31" s="1"/>
  <c r="W177" i="31"/>
  <c r="Y177" i="31" s="1"/>
  <c r="W201" i="31"/>
  <c r="Y201" i="31" s="1"/>
  <c r="W222" i="31"/>
  <c r="Y222" i="31" s="1"/>
  <c r="W239" i="31"/>
  <c r="Y239" i="31" s="1"/>
  <c r="W264" i="31"/>
  <c r="Y264" i="31" s="1"/>
  <c r="W282" i="31"/>
  <c r="Y282" i="31" s="1"/>
  <c r="W310" i="31"/>
  <c r="Y310" i="31" s="1"/>
  <c r="W328" i="31"/>
  <c r="Y328" i="31" s="1"/>
  <c r="W357" i="31"/>
  <c r="Y357" i="31" s="1"/>
  <c r="W376" i="31"/>
  <c r="Y376" i="31" s="1"/>
  <c r="W403" i="31"/>
  <c r="Y403" i="31" s="1"/>
  <c r="W434" i="31"/>
  <c r="Y434" i="31" s="1"/>
  <c r="W57" i="31"/>
  <c r="Y57" i="31" s="1"/>
  <c r="W173" i="31"/>
  <c r="Y173" i="31" s="1"/>
  <c r="W306" i="31"/>
  <c r="Y306" i="31" s="1"/>
  <c r="W353" i="31"/>
  <c r="Y353" i="31" s="1"/>
  <c r="W39" i="31"/>
  <c r="Y39" i="31" s="1"/>
  <c r="W65" i="31"/>
  <c r="Y65" i="31" s="1"/>
  <c r="W93" i="31"/>
  <c r="Y93" i="31" s="1"/>
  <c r="W120" i="31"/>
  <c r="Y120" i="31" s="1"/>
  <c r="W148" i="31"/>
  <c r="Y148" i="31" s="1"/>
  <c r="W178" i="31"/>
  <c r="Y178" i="31" s="1"/>
  <c r="W213" i="31"/>
  <c r="Y213" i="31" s="1"/>
  <c r="W223" i="31"/>
  <c r="Y223" i="31" s="1"/>
  <c r="W255" i="31"/>
  <c r="Y255" i="31" s="1"/>
  <c r="W265" i="31"/>
  <c r="Y265" i="31" s="1"/>
  <c r="W298" i="31"/>
  <c r="Y298" i="31" s="1"/>
  <c r="W311" i="31"/>
  <c r="Y311" i="31" s="1"/>
  <c r="W344" i="31"/>
  <c r="Y344" i="31" s="1"/>
  <c r="W358" i="31"/>
  <c r="Y358" i="31" s="1"/>
  <c r="W392" i="31"/>
  <c r="Y392" i="31" s="1"/>
  <c r="W411" i="31"/>
  <c r="Y411" i="31" s="1"/>
  <c r="W145" i="31"/>
  <c r="Y145" i="31" s="1"/>
  <c r="V26" i="29"/>
  <c r="T26" i="29"/>
  <c r="R26" i="29"/>
  <c r="P26" i="29"/>
  <c r="N26" i="29"/>
  <c r="L26" i="29"/>
  <c r="J26" i="29"/>
  <c r="T23" i="29"/>
  <c r="R23" i="29"/>
  <c r="J23" i="29"/>
  <c r="N21" i="29"/>
  <c r="R20" i="29"/>
  <c r="N20" i="29"/>
  <c r="L20" i="29"/>
  <c r="J20" i="29"/>
  <c r="J19" i="29"/>
  <c r="J18" i="29"/>
  <c r="R17" i="29"/>
  <c r="N17" i="29"/>
  <c r="L17" i="29"/>
  <c r="J17" i="29"/>
  <c r="N16" i="29"/>
  <c r="J16" i="29"/>
  <c r="N15" i="29"/>
  <c r="J15" i="29"/>
  <c r="R14" i="29"/>
  <c r="L14" i="29"/>
  <c r="J14" i="29"/>
  <c r="T13" i="29"/>
  <c r="L13" i="29"/>
  <c r="T12" i="29"/>
  <c r="N12" i="29"/>
  <c r="L12" i="29"/>
  <c r="R11" i="29"/>
  <c r="P11" i="29"/>
  <c r="N11" i="29"/>
  <c r="L11" i="29"/>
  <c r="J11" i="29"/>
  <c r="P10" i="29"/>
  <c r="L10" i="29"/>
  <c r="J10" i="29"/>
  <c r="V9" i="29"/>
  <c r="T9" i="29"/>
  <c r="P9" i="29"/>
  <c r="L9" i="29"/>
  <c r="V8" i="29"/>
  <c r="T8" i="29"/>
  <c r="R8" i="29"/>
  <c r="P8" i="29"/>
  <c r="N8" i="29"/>
  <c r="L8" i="29"/>
  <c r="L7" i="29"/>
  <c r="J7" i="29"/>
  <c r="L6" i="29"/>
  <c r="J6" i="29"/>
  <c r="P5" i="29"/>
  <c r="L5" i="29"/>
  <c r="J5" i="29"/>
  <c r="V4" i="29"/>
  <c r="P4" i="29"/>
  <c r="N4" i="29"/>
  <c r="L4" i="29"/>
  <c r="J4" i="29"/>
  <c r="V3" i="29"/>
  <c r="T3" i="29"/>
  <c r="R3" i="29"/>
  <c r="P3" i="29"/>
  <c r="N3" i="29"/>
  <c r="L3" i="29"/>
  <c r="J3" i="29"/>
  <c r="P54" i="28"/>
  <c r="P53" i="28"/>
  <c r="AB52" i="28"/>
  <c r="P52" i="28"/>
  <c r="AB51" i="28"/>
  <c r="P51" i="28"/>
  <c r="AB50" i="28"/>
  <c r="AB49" i="28"/>
  <c r="AB48" i="28"/>
  <c r="V47" i="28"/>
  <c r="R47" i="28"/>
  <c r="P47" i="28"/>
  <c r="V46" i="28"/>
  <c r="R46" i="28"/>
  <c r="V45" i="28"/>
  <c r="R45" i="28"/>
  <c r="AB44" i="28"/>
  <c r="V44" i="28"/>
  <c r="T44" i="28"/>
  <c r="R44" i="28"/>
  <c r="X43" i="28"/>
  <c r="V43" i="28"/>
  <c r="T43" i="28"/>
  <c r="R43" i="28"/>
  <c r="P43" i="28"/>
  <c r="X42" i="28"/>
  <c r="T42" i="28"/>
  <c r="R42" i="28"/>
  <c r="X41" i="28"/>
  <c r="T41" i="28"/>
  <c r="R41" i="28"/>
  <c r="Z40" i="28"/>
  <c r="X40" i="28"/>
  <c r="V40" i="28"/>
  <c r="T40" i="28"/>
  <c r="P40" i="28"/>
  <c r="Z39" i="28"/>
  <c r="X39" i="28"/>
  <c r="V39" i="28"/>
  <c r="T39" i="28"/>
  <c r="P39" i="28"/>
  <c r="Z38" i="28"/>
  <c r="X38" i="28"/>
  <c r="P38" i="28"/>
  <c r="AB37" i="28"/>
  <c r="Z37" i="28"/>
  <c r="X37" i="28"/>
  <c r="R37" i="28"/>
  <c r="P37" i="28"/>
  <c r="AB36" i="28"/>
  <c r="Z36" i="28"/>
  <c r="X36" i="28"/>
  <c r="R36" i="28"/>
  <c r="AB35" i="28"/>
  <c r="T35" i="28"/>
  <c r="R35" i="28"/>
  <c r="AB34" i="28"/>
  <c r="V34" i="28"/>
  <c r="T34" i="28"/>
  <c r="R34" i="28"/>
  <c r="P34" i="28"/>
  <c r="AB33" i="28"/>
  <c r="V33" i="28"/>
  <c r="R33" i="28"/>
  <c r="P33" i="28"/>
  <c r="AB32" i="28"/>
  <c r="V32" i="28"/>
  <c r="R32" i="28"/>
  <c r="P32" i="28"/>
  <c r="AB31" i="28"/>
  <c r="Z31" i="28"/>
  <c r="V31" i="28"/>
  <c r="R31" i="28"/>
  <c r="P31" i="28"/>
  <c r="AB30" i="28"/>
  <c r="Z30" i="28"/>
  <c r="X30" i="28"/>
  <c r="V30" i="28"/>
  <c r="P30" i="28"/>
  <c r="AB29" i="28"/>
  <c r="Z29" i="28"/>
  <c r="X29" i="28"/>
  <c r="V29" i="28"/>
  <c r="T29" i="28"/>
  <c r="P29" i="28"/>
  <c r="AB28" i="28"/>
  <c r="V28" i="28"/>
  <c r="T28" i="28"/>
  <c r="P28" i="28"/>
  <c r="AB27" i="28"/>
  <c r="V27" i="28"/>
  <c r="T27" i="28"/>
  <c r="P27" i="28"/>
  <c r="AB26" i="28"/>
  <c r="V26" i="28"/>
  <c r="T26" i="28"/>
  <c r="P26" i="28"/>
  <c r="AB25" i="28"/>
  <c r="X25" i="28"/>
  <c r="V25" i="28"/>
  <c r="T25" i="28"/>
  <c r="P25" i="28"/>
  <c r="AB24" i="28"/>
  <c r="X24" i="28"/>
  <c r="V24" i="28"/>
  <c r="T24" i="28"/>
  <c r="P24" i="28"/>
  <c r="AB23" i="28"/>
  <c r="Z23" i="28"/>
  <c r="X23" i="28"/>
  <c r="V23" i="28"/>
  <c r="R23" i="28"/>
  <c r="AB22" i="28"/>
  <c r="Z22" i="28"/>
  <c r="V22" i="28"/>
  <c r="R22" i="28"/>
  <c r="AB21" i="28"/>
  <c r="Z21" i="28"/>
  <c r="V21" i="28"/>
  <c r="R21" i="28"/>
  <c r="P21" i="28"/>
  <c r="AB20" i="28"/>
  <c r="Z20" i="28"/>
  <c r="V20" i="28"/>
  <c r="R20" i="28"/>
  <c r="P20" i="28"/>
  <c r="AB19" i="28"/>
  <c r="Z19" i="28"/>
  <c r="V19" i="28"/>
  <c r="R19" i="28"/>
  <c r="P19" i="28"/>
  <c r="AB18" i="28"/>
  <c r="Z18" i="28"/>
  <c r="V18" i="28"/>
  <c r="R18" i="28"/>
  <c r="P18" i="28"/>
  <c r="AB17" i="28"/>
  <c r="Z17" i="28"/>
  <c r="V17" i="28"/>
  <c r="R17" i="28"/>
  <c r="P17" i="28"/>
  <c r="AB16" i="28"/>
  <c r="Z16" i="28"/>
  <c r="V16" i="28"/>
  <c r="R16" i="28"/>
  <c r="P16" i="28"/>
  <c r="AB15" i="28"/>
  <c r="Z15" i="28"/>
  <c r="R15" i="28"/>
  <c r="P15" i="28"/>
  <c r="AB14" i="28"/>
  <c r="T14" i="28"/>
  <c r="R14" i="28"/>
  <c r="AB13" i="28"/>
  <c r="X13" i="28"/>
  <c r="T13" i="28"/>
  <c r="R13" i="28"/>
  <c r="AB12" i="28"/>
  <c r="X12" i="28"/>
  <c r="T12" i="28"/>
  <c r="R12" i="28"/>
  <c r="P12" i="28"/>
  <c r="AB11" i="28"/>
  <c r="Z11" i="28"/>
  <c r="X11" i="28"/>
  <c r="V11" i="28"/>
  <c r="T11" i="28"/>
  <c r="P11" i="28"/>
  <c r="AB10" i="28"/>
  <c r="Z10" i="28"/>
  <c r="X10" i="28"/>
  <c r="V10" i="28"/>
  <c r="T10" i="28"/>
  <c r="P10" i="28"/>
  <c r="AB9" i="28"/>
  <c r="Z9" i="28"/>
  <c r="X9" i="28"/>
  <c r="V9" i="28"/>
  <c r="T9" i="28"/>
  <c r="R9" i="28"/>
  <c r="P9" i="28"/>
  <c r="AB8" i="28"/>
  <c r="Z8" i="28"/>
  <c r="X8" i="28"/>
  <c r="V8" i="28"/>
  <c r="T8" i="28"/>
  <c r="R8" i="28"/>
  <c r="P8" i="28"/>
  <c r="AB7" i="28"/>
  <c r="V7" i="28"/>
  <c r="T7" i="28"/>
  <c r="R7" i="28"/>
  <c r="P7" i="28"/>
  <c r="AB6" i="28"/>
  <c r="V6" i="28"/>
  <c r="T6" i="28"/>
  <c r="R6" i="28"/>
  <c r="P6" i="28"/>
  <c r="AB5" i="28"/>
  <c r="X5" i="28"/>
  <c r="V5" i="28"/>
  <c r="T5" i="28"/>
  <c r="R5" i="28"/>
  <c r="P5" i="28"/>
  <c r="AB4" i="28"/>
  <c r="Z4" i="28"/>
  <c r="X4" i="28"/>
  <c r="V4" i="28"/>
  <c r="T4" i="28"/>
  <c r="R4" i="28"/>
  <c r="P4" i="28"/>
  <c r="AB3" i="28"/>
  <c r="Z3" i="28"/>
  <c r="X3" i="28"/>
  <c r="V3" i="28"/>
  <c r="T3" i="28"/>
  <c r="R3" i="28"/>
  <c r="P3" i="28"/>
  <c r="AB2" i="28"/>
  <c r="Z2" i="28"/>
  <c r="X2" i="28"/>
  <c r="V2" i="28"/>
  <c r="T2" i="28"/>
  <c r="R2" i="28"/>
  <c r="P2" i="28"/>
  <c r="J436" i="31"/>
  <c r="I436" i="31"/>
  <c r="I435" i="31"/>
  <c r="I434" i="31"/>
  <c r="J433" i="31"/>
  <c r="I433" i="31"/>
  <c r="J432" i="31"/>
  <c r="I432" i="31"/>
  <c r="J431" i="31"/>
  <c r="I431" i="31"/>
  <c r="J430" i="31"/>
  <c r="I430" i="31"/>
  <c r="I429" i="31"/>
  <c r="J428" i="31"/>
  <c r="I428" i="31"/>
  <c r="J427" i="31"/>
  <c r="I427" i="31"/>
  <c r="I426" i="31"/>
  <c r="I425" i="31"/>
  <c r="J424" i="31"/>
  <c r="I424" i="31"/>
  <c r="J423" i="31"/>
  <c r="I423" i="31"/>
  <c r="J422" i="31"/>
  <c r="I422" i="31"/>
  <c r="J421" i="31"/>
  <c r="I421" i="31"/>
  <c r="J420" i="31"/>
  <c r="I420" i="31"/>
  <c r="I419" i="31"/>
  <c r="J418" i="31"/>
  <c r="I418" i="31"/>
  <c r="I417" i="31"/>
  <c r="I416" i="31"/>
  <c r="I415" i="31"/>
  <c r="W414" i="31"/>
  <c r="Y414" i="31" s="1"/>
  <c r="J414" i="31"/>
  <c r="I414" i="31"/>
  <c r="I413" i="31"/>
  <c r="J412" i="31"/>
  <c r="I412" i="31"/>
  <c r="I411" i="31"/>
  <c r="J410" i="31"/>
  <c r="I410" i="31"/>
  <c r="J409" i="31"/>
  <c r="I409" i="31"/>
  <c r="J408" i="31"/>
  <c r="I408" i="31"/>
  <c r="J407" i="31"/>
  <c r="I407" i="31"/>
  <c r="J406" i="31"/>
  <c r="I406" i="31"/>
  <c r="I405" i="31"/>
  <c r="I404" i="31"/>
  <c r="I403" i="31"/>
  <c r="I402" i="31"/>
  <c r="J401" i="31"/>
  <c r="I401" i="31"/>
  <c r="J396" i="31"/>
  <c r="I396" i="31"/>
  <c r="J395" i="31"/>
  <c r="I395" i="31"/>
  <c r="W394" i="31"/>
  <c r="Y394" i="31" s="1"/>
  <c r="J394" i="31"/>
  <c r="I394" i="31"/>
  <c r="W393" i="31"/>
  <c r="Y393" i="31" s="1"/>
  <c r="I393" i="31"/>
  <c r="I392" i="31"/>
  <c r="J391" i="31"/>
  <c r="I391" i="31"/>
  <c r="J390" i="31"/>
  <c r="I390" i="31"/>
  <c r="J389" i="31"/>
  <c r="I389" i="31"/>
  <c r="J388" i="31"/>
  <c r="I388" i="31"/>
  <c r="I387" i="31"/>
  <c r="J386" i="31"/>
  <c r="I386" i="31"/>
  <c r="J385" i="31"/>
  <c r="I385" i="31"/>
  <c r="I384" i="31"/>
  <c r="I383" i="31"/>
  <c r="J382" i="31"/>
  <c r="I382" i="31"/>
  <c r="J381" i="31"/>
  <c r="I381" i="31"/>
  <c r="J380" i="31"/>
  <c r="I380" i="31"/>
  <c r="J379" i="31"/>
  <c r="I379" i="31"/>
  <c r="J378" i="31"/>
  <c r="I378" i="31"/>
  <c r="W377" i="31"/>
  <c r="Y377" i="31" s="1"/>
  <c r="J377" i="31"/>
  <c r="I377" i="31"/>
  <c r="I376" i="31"/>
  <c r="J375" i="31"/>
  <c r="I375" i="31"/>
  <c r="I374" i="31"/>
  <c r="I373" i="31"/>
  <c r="I372" i="31"/>
  <c r="W371" i="31"/>
  <c r="Y371" i="31" s="1"/>
  <c r="J371" i="31"/>
  <c r="I371" i="31"/>
  <c r="I370" i="31"/>
  <c r="J369" i="31"/>
  <c r="I369" i="31"/>
  <c r="J368" i="31"/>
  <c r="I368" i="31"/>
  <c r="X367" i="31"/>
  <c r="I367" i="31"/>
  <c r="J366" i="31"/>
  <c r="I366" i="31"/>
  <c r="J365" i="31"/>
  <c r="I365" i="31"/>
  <c r="J364" i="31"/>
  <c r="I364" i="31"/>
  <c r="J363" i="31"/>
  <c r="I363" i="31"/>
  <c r="J362" i="31"/>
  <c r="I362" i="31"/>
  <c r="I361" i="31"/>
  <c r="I360" i="31"/>
  <c r="I358" i="31"/>
  <c r="I357" i="31"/>
  <c r="J356" i="31"/>
  <c r="I356" i="31"/>
  <c r="W354" i="31"/>
  <c r="Y354" i="31" s="1"/>
  <c r="J349" i="31"/>
  <c r="I349" i="31"/>
  <c r="W348" i="31"/>
  <c r="Y348" i="31" s="1"/>
  <c r="J348" i="31"/>
  <c r="I348" i="31"/>
  <c r="J347" i="31"/>
  <c r="I347" i="31"/>
  <c r="W346" i="31"/>
  <c r="Y346" i="31" s="1"/>
  <c r="J346" i="31"/>
  <c r="I346" i="31"/>
  <c r="W345" i="31"/>
  <c r="Y345" i="31" s="1"/>
  <c r="I345" i="31"/>
  <c r="I344" i="31"/>
  <c r="J343" i="31"/>
  <c r="I343" i="31"/>
  <c r="J342" i="31"/>
  <c r="I342" i="31"/>
  <c r="J341" i="31"/>
  <c r="I341" i="31"/>
  <c r="J340" i="31"/>
  <c r="I340" i="31"/>
  <c r="W339" i="31"/>
  <c r="Y339" i="31" s="1"/>
  <c r="I339" i="31"/>
  <c r="J338" i="31"/>
  <c r="I338" i="31"/>
  <c r="J337" i="31"/>
  <c r="I337" i="31"/>
  <c r="I336" i="31"/>
  <c r="I335" i="31"/>
  <c r="J334" i="31"/>
  <c r="I334" i="31"/>
  <c r="J333" i="31"/>
  <c r="I333" i="31"/>
  <c r="J332" i="31"/>
  <c r="I332" i="31"/>
  <c r="J331" i="31"/>
  <c r="I331" i="31"/>
  <c r="J330" i="31"/>
  <c r="I330" i="31"/>
  <c r="J329" i="31"/>
  <c r="I329" i="31"/>
  <c r="I328" i="31"/>
  <c r="J327" i="31"/>
  <c r="I327" i="31"/>
  <c r="I326" i="31"/>
  <c r="I325" i="31"/>
  <c r="I324" i="31"/>
  <c r="J323" i="31"/>
  <c r="I323" i="31"/>
  <c r="I322" i="31"/>
  <c r="J321" i="31"/>
  <c r="I321" i="31"/>
  <c r="J320" i="31"/>
  <c r="I320" i="31"/>
  <c r="I319" i="31"/>
  <c r="J318" i="31"/>
  <c r="I318" i="31"/>
  <c r="W317" i="31"/>
  <c r="Y317" i="31" s="1"/>
  <c r="J317" i="31"/>
  <c r="I317" i="31"/>
  <c r="J316" i="31"/>
  <c r="I316" i="31"/>
  <c r="W315" i="31"/>
  <c r="Y315" i="31" s="1"/>
  <c r="J315" i="31"/>
  <c r="I315" i="31"/>
  <c r="J314" i="31"/>
  <c r="I314" i="31"/>
  <c r="I313" i="31"/>
  <c r="I312" i="31"/>
  <c r="I311" i="31"/>
  <c r="I310" i="31"/>
  <c r="J309" i="31"/>
  <c r="I309" i="31"/>
  <c r="J302" i="31"/>
  <c r="I302" i="31"/>
  <c r="J301" i="31"/>
  <c r="I301" i="31"/>
  <c r="J300" i="31"/>
  <c r="I300" i="31"/>
  <c r="I299" i="31"/>
  <c r="I298" i="31"/>
  <c r="J297" i="31"/>
  <c r="I297" i="31"/>
  <c r="J296" i="31"/>
  <c r="I296" i="31"/>
  <c r="J295" i="31"/>
  <c r="I295" i="31"/>
  <c r="J294" i="31"/>
  <c r="I294" i="31"/>
  <c r="I293" i="31"/>
  <c r="J292" i="31"/>
  <c r="I292" i="31"/>
  <c r="J291" i="31"/>
  <c r="I291" i="31"/>
  <c r="I290" i="31"/>
  <c r="I289" i="31"/>
  <c r="J288" i="31"/>
  <c r="I288" i="31"/>
  <c r="J287" i="31"/>
  <c r="I287" i="31"/>
  <c r="J286" i="31"/>
  <c r="I286" i="31"/>
  <c r="J285" i="31"/>
  <c r="I285" i="31"/>
  <c r="J284" i="31"/>
  <c r="I284" i="31"/>
  <c r="J283" i="31"/>
  <c r="I283" i="31"/>
  <c r="I282" i="31"/>
  <c r="J281" i="31"/>
  <c r="I281" i="31"/>
  <c r="I280" i="31"/>
  <c r="I279" i="31"/>
  <c r="I278" i="31"/>
  <c r="J277" i="31"/>
  <c r="I277" i="31"/>
  <c r="I276" i="31"/>
  <c r="J275" i="31"/>
  <c r="I275" i="31"/>
  <c r="I274" i="31"/>
  <c r="J273" i="31"/>
  <c r="I273" i="31"/>
  <c r="J272" i="31"/>
  <c r="I272" i="31"/>
  <c r="J271" i="31"/>
  <c r="I271" i="31"/>
  <c r="J270" i="31"/>
  <c r="I270" i="31"/>
  <c r="J269" i="31"/>
  <c r="I269" i="31"/>
  <c r="J268" i="31"/>
  <c r="I268" i="31"/>
  <c r="I267" i="31"/>
  <c r="I266" i="31"/>
  <c r="I265" i="31"/>
  <c r="I264" i="31"/>
  <c r="J263" i="31"/>
  <c r="I263" i="31"/>
  <c r="W261" i="31"/>
  <c r="Y261" i="31" s="1"/>
  <c r="J258" i="31"/>
  <c r="I258" i="31"/>
  <c r="J257" i="31"/>
  <c r="I257" i="31"/>
  <c r="I256" i="31"/>
  <c r="I255" i="31"/>
  <c r="J254" i="31"/>
  <c r="I254" i="31"/>
  <c r="J253" i="31"/>
  <c r="I253" i="31"/>
  <c r="J252" i="31"/>
  <c r="I252" i="31"/>
  <c r="J251" i="31"/>
  <c r="I251" i="31"/>
  <c r="W250" i="31"/>
  <c r="Y250" i="31" s="1"/>
  <c r="I250" i="31"/>
  <c r="J249" i="31"/>
  <c r="I249" i="31"/>
  <c r="J248" i="31"/>
  <c r="I248" i="31"/>
  <c r="W247" i="31"/>
  <c r="Y247" i="31" s="1"/>
  <c r="I247" i="31"/>
  <c r="I246" i="31"/>
  <c r="J245" i="31"/>
  <c r="I245" i="31"/>
  <c r="J244" i="31"/>
  <c r="I244" i="31"/>
  <c r="J243" i="31"/>
  <c r="I243" i="31"/>
  <c r="J242" i="31"/>
  <c r="I242" i="31"/>
  <c r="J241" i="31"/>
  <c r="I241" i="31"/>
  <c r="J240" i="31"/>
  <c r="I240" i="31"/>
  <c r="I239" i="31"/>
  <c r="J238" i="31"/>
  <c r="I238" i="31"/>
  <c r="I237" i="31"/>
  <c r="I236" i="31"/>
  <c r="I235" i="31"/>
  <c r="W234" i="31"/>
  <c r="Y234" i="31" s="1"/>
  <c r="J234" i="31"/>
  <c r="I234" i="31"/>
  <c r="I233" i="31"/>
  <c r="J232" i="31"/>
  <c r="I232" i="31"/>
  <c r="X231" i="31"/>
  <c r="I231" i="31"/>
  <c r="J230" i="31"/>
  <c r="I230" i="31"/>
  <c r="J229" i="31"/>
  <c r="I229" i="31"/>
  <c r="J228" i="31"/>
  <c r="I228" i="31"/>
  <c r="J227" i="31"/>
  <c r="I227" i="31"/>
  <c r="J226" i="31"/>
  <c r="I226" i="31"/>
  <c r="I225" i="31"/>
  <c r="I224" i="31"/>
  <c r="I223" i="31"/>
  <c r="I222" i="31"/>
  <c r="J221" i="31"/>
  <c r="I221" i="31"/>
  <c r="W219" i="31"/>
  <c r="Y219" i="31" s="1"/>
  <c r="J216" i="31"/>
  <c r="I216" i="31"/>
  <c r="J215" i="31"/>
  <c r="I215" i="31"/>
  <c r="I214" i="31"/>
  <c r="I213" i="31"/>
  <c r="J212" i="31"/>
  <c r="I212" i="31"/>
  <c r="J211" i="31"/>
  <c r="I211" i="31"/>
  <c r="J210" i="31"/>
  <c r="I210" i="31"/>
  <c r="J209" i="31"/>
  <c r="I209" i="31"/>
  <c r="W208" i="31"/>
  <c r="Y208" i="31" s="1"/>
  <c r="I208" i="31"/>
  <c r="J207" i="31"/>
  <c r="I207" i="31"/>
  <c r="J206" i="31"/>
  <c r="I206" i="31"/>
  <c r="W205" i="31"/>
  <c r="Y205" i="31" s="1"/>
  <c r="I205" i="31"/>
  <c r="I204" i="31"/>
  <c r="J203" i="31"/>
  <c r="I203" i="31"/>
  <c r="J202" i="31"/>
  <c r="I202" i="31"/>
  <c r="I201" i="31"/>
  <c r="J200" i="31"/>
  <c r="I200" i="31"/>
  <c r="J199" i="31"/>
  <c r="I199" i="31"/>
  <c r="J198" i="31"/>
  <c r="I198" i="31"/>
  <c r="J197" i="31"/>
  <c r="I197" i="31"/>
  <c r="J196" i="31"/>
  <c r="I196" i="31"/>
  <c r="J195" i="31"/>
  <c r="I195" i="31"/>
  <c r="J194" i="31"/>
  <c r="I194" i="31"/>
  <c r="I193" i="31"/>
  <c r="I192" i="31"/>
  <c r="I191" i="31"/>
  <c r="J190" i="31"/>
  <c r="I190" i="31"/>
  <c r="I189" i="31"/>
  <c r="J188" i="31"/>
  <c r="I188" i="31"/>
  <c r="I187" i="31"/>
  <c r="J186" i="31"/>
  <c r="I186" i="31"/>
  <c r="J185" i="31"/>
  <c r="I185" i="31"/>
  <c r="J184" i="31"/>
  <c r="I184" i="31"/>
  <c r="J183" i="31"/>
  <c r="I183" i="31"/>
  <c r="J182" i="31"/>
  <c r="I182" i="31"/>
  <c r="J181" i="31"/>
  <c r="I181" i="31"/>
  <c r="I180" i="31"/>
  <c r="I179" i="31"/>
  <c r="I178" i="31"/>
  <c r="I177" i="31"/>
  <c r="J176" i="31"/>
  <c r="I176" i="31"/>
  <c r="J171" i="31"/>
  <c r="I171" i="31"/>
  <c r="J170" i="31"/>
  <c r="I170" i="31"/>
  <c r="I169" i="31"/>
  <c r="I168" i="31"/>
  <c r="J167" i="31"/>
  <c r="I167" i="31"/>
  <c r="J166" i="31"/>
  <c r="I166" i="31"/>
  <c r="J165" i="31"/>
  <c r="I165" i="31"/>
  <c r="J164" i="31"/>
  <c r="I164" i="31"/>
  <c r="I163" i="31"/>
  <c r="J162" i="31"/>
  <c r="I162" i="31"/>
  <c r="J161" i="31"/>
  <c r="I161" i="31"/>
  <c r="I160" i="31"/>
  <c r="I159" i="31"/>
  <c r="J158" i="31"/>
  <c r="I158" i="31"/>
  <c r="J157" i="31"/>
  <c r="I157" i="31"/>
  <c r="I156" i="31"/>
  <c r="J155" i="31"/>
  <c r="I155" i="31"/>
  <c r="W154" i="31"/>
  <c r="Y154" i="31" s="1"/>
  <c r="I154" i="31"/>
  <c r="J153" i="31"/>
  <c r="I153" i="31"/>
  <c r="J152" i="31"/>
  <c r="I152" i="31"/>
  <c r="W151" i="31"/>
  <c r="Y151" i="31" s="1"/>
  <c r="I151" i="31"/>
  <c r="J150" i="31"/>
  <c r="I150" i="31"/>
  <c r="J149" i="31"/>
  <c r="I149" i="31"/>
  <c r="I148" i="31"/>
  <c r="J147" i="31"/>
  <c r="I147" i="31"/>
  <c r="I146" i="31"/>
  <c r="I145" i="31"/>
  <c r="W144" i="31"/>
  <c r="Y144" i="31" s="1"/>
  <c r="J144" i="31"/>
  <c r="I144" i="31"/>
  <c r="I143" i="31"/>
  <c r="J142" i="31"/>
  <c r="I142" i="31"/>
  <c r="I141" i="31"/>
  <c r="J140" i="31"/>
  <c r="I140" i="31"/>
  <c r="I139" i="31"/>
  <c r="I138" i="31"/>
  <c r="J137" i="31"/>
  <c r="I137" i="31"/>
  <c r="W135" i="31"/>
  <c r="Y135" i="31" s="1"/>
  <c r="J132" i="31"/>
  <c r="I132" i="31"/>
  <c r="J131" i="31"/>
  <c r="I131" i="31"/>
  <c r="I130" i="31"/>
  <c r="I129" i="31"/>
  <c r="J128" i="31"/>
  <c r="I128" i="31"/>
  <c r="J127" i="31"/>
  <c r="I127" i="31"/>
  <c r="J126" i="31"/>
  <c r="I126" i="31"/>
  <c r="J125" i="31"/>
  <c r="I125" i="31"/>
  <c r="I124" i="31"/>
  <c r="J123" i="31"/>
  <c r="I123" i="31"/>
  <c r="J122" i="31"/>
  <c r="I122" i="31"/>
  <c r="I121" i="31"/>
  <c r="I120" i="31"/>
  <c r="I119" i="31"/>
  <c r="J118" i="31"/>
  <c r="I118" i="31"/>
  <c r="J117" i="31"/>
  <c r="I117" i="31"/>
  <c r="I116" i="31"/>
  <c r="W115" i="31"/>
  <c r="Y115" i="31" s="1"/>
  <c r="J115" i="31"/>
  <c r="I115" i="31"/>
  <c r="I114" i="31"/>
  <c r="J113" i="31"/>
  <c r="I113" i="31"/>
  <c r="W112" i="31"/>
  <c r="Y112" i="31" s="1"/>
  <c r="J112" i="31"/>
  <c r="I112" i="31"/>
  <c r="I111" i="31"/>
  <c r="J110" i="31"/>
  <c r="I110" i="31"/>
  <c r="W109" i="31"/>
  <c r="Y109" i="31" s="1"/>
  <c r="J109" i="31"/>
  <c r="I109" i="31"/>
  <c r="I108" i="31"/>
  <c r="J107" i="31"/>
  <c r="I107" i="31"/>
  <c r="W106" i="31"/>
  <c r="Y106" i="31" s="1"/>
  <c r="J106" i="31"/>
  <c r="I106" i="31"/>
  <c r="I105" i="31"/>
  <c r="J104" i="31"/>
  <c r="I104" i="31"/>
  <c r="J103" i="31"/>
  <c r="I103" i="31"/>
  <c r="J102" i="31"/>
  <c r="I102" i="31"/>
  <c r="I101" i="31"/>
  <c r="I100" i="31"/>
  <c r="J99" i="31"/>
  <c r="I99" i="31"/>
  <c r="I98" i="31"/>
  <c r="X97" i="31"/>
  <c r="I97" i="31"/>
  <c r="I96" i="31"/>
  <c r="X95" i="31"/>
  <c r="I95" i="31"/>
  <c r="I94" i="31"/>
  <c r="I93" i="31"/>
  <c r="J92" i="31"/>
  <c r="I92" i="31"/>
  <c r="J87" i="31"/>
  <c r="I87" i="31"/>
  <c r="J86" i="31"/>
  <c r="I86" i="31"/>
  <c r="J85" i="31"/>
  <c r="I85" i="31"/>
  <c r="I84" i="31"/>
  <c r="I83" i="31"/>
  <c r="J82" i="31"/>
  <c r="I82" i="31"/>
  <c r="J81" i="31"/>
  <c r="I81" i="31"/>
  <c r="J80" i="31"/>
  <c r="I80" i="31"/>
  <c r="J79" i="31"/>
  <c r="I79" i="31"/>
  <c r="I78" i="31"/>
  <c r="J77" i="31"/>
  <c r="I77" i="31"/>
  <c r="W76" i="31"/>
  <c r="Y76" i="31" s="1"/>
  <c r="J76" i="31"/>
  <c r="I76" i="31"/>
  <c r="I75" i="31"/>
  <c r="X74" i="31"/>
  <c r="I74" i="31"/>
  <c r="I73" i="31"/>
  <c r="J72" i="31"/>
  <c r="I72" i="31"/>
  <c r="J71" i="31"/>
  <c r="I71" i="31"/>
  <c r="W70" i="31"/>
  <c r="Y70" i="31" s="1"/>
  <c r="J70" i="31"/>
  <c r="I70" i="31"/>
  <c r="J69" i="31"/>
  <c r="I69" i="31"/>
  <c r="W68" i="31"/>
  <c r="Y68" i="31" s="1"/>
  <c r="J68" i="31"/>
  <c r="I68" i="31"/>
  <c r="I66" i="31"/>
  <c r="I65" i="31"/>
  <c r="I64" i="31"/>
  <c r="I62" i="31"/>
  <c r="I61" i="31"/>
  <c r="I60" i="31"/>
  <c r="J59" i="31"/>
  <c r="I59" i="31"/>
  <c r="J53" i="31"/>
  <c r="I53" i="31"/>
  <c r="J52" i="31"/>
  <c r="I52" i="31"/>
  <c r="J51" i="31"/>
  <c r="I51" i="31"/>
  <c r="W50" i="31"/>
  <c r="Y50" i="31" s="1"/>
  <c r="J50" i="31"/>
  <c r="I50" i="31"/>
  <c r="I49" i="31"/>
  <c r="I48" i="31"/>
  <c r="J47" i="31"/>
  <c r="I47" i="31"/>
  <c r="J46" i="31"/>
  <c r="I46" i="31"/>
  <c r="J45" i="31"/>
  <c r="I45" i="31"/>
  <c r="J44" i="31"/>
  <c r="I44" i="31"/>
  <c r="I43" i="31"/>
  <c r="W42" i="31"/>
  <c r="Y42" i="31" s="1"/>
  <c r="J42" i="31"/>
  <c r="I42" i="31"/>
  <c r="J41" i="31"/>
  <c r="I41" i="31"/>
  <c r="I40" i="31"/>
  <c r="X39" i="31"/>
  <c r="I39" i="31"/>
  <c r="I38" i="31"/>
  <c r="J37" i="31"/>
  <c r="I37" i="31"/>
  <c r="J36" i="31"/>
  <c r="I36" i="31"/>
  <c r="J35" i="31"/>
  <c r="I35" i="31"/>
  <c r="J34" i="31"/>
  <c r="I34" i="31"/>
  <c r="I32" i="31"/>
  <c r="I31" i="31"/>
  <c r="I30" i="31"/>
  <c r="I28" i="31"/>
  <c r="W27" i="31"/>
  <c r="Y27" i="31" s="1"/>
  <c r="I27" i="31"/>
  <c r="I26" i="31"/>
  <c r="J25" i="31"/>
  <c r="I25" i="31"/>
  <c r="J19" i="31"/>
  <c r="I19" i="31"/>
  <c r="W18" i="31"/>
  <c r="Y18" i="31" s="1"/>
  <c r="J18" i="31"/>
  <c r="I18" i="31"/>
  <c r="W25" i="31" l="1"/>
  <c r="Y25" i="31" s="1"/>
  <c r="W35" i="31"/>
  <c r="Y35" i="31" s="1"/>
  <c r="W38" i="31"/>
  <c r="Y38" i="31" s="1"/>
  <c r="W40" i="31"/>
  <c r="Y40" i="31" s="1"/>
  <c r="W52" i="31"/>
  <c r="Y52" i="31" s="1"/>
  <c r="W54" i="31"/>
  <c r="Y54" i="31" s="1"/>
  <c r="W59" i="31"/>
  <c r="Y59" i="31" s="1"/>
  <c r="W69" i="31"/>
  <c r="Y69" i="31" s="1"/>
  <c r="W81" i="31"/>
  <c r="Y81" i="31" s="1"/>
  <c r="W86" i="31"/>
  <c r="Y86" i="31" s="1"/>
  <c r="W94" i="31"/>
  <c r="Y94" i="31" s="1"/>
  <c r="W96" i="31"/>
  <c r="Y96" i="31" s="1"/>
  <c r="W103" i="31"/>
  <c r="Y103" i="31" s="1"/>
  <c r="W125" i="31"/>
  <c r="Y125" i="31" s="1"/>
  <c r="W130" i="31"/>
  <c r="Y130" i="31" s="1"/>
  <c r="W140" i="31"/>
  <c r="Y140" i="31" s="1"/>
  <c r="W142" i="31"/>
  <c r="Y142" i="31" s="1"/>
  <c r="W146" i="31"/>
  <c r="Y146" i="31" s="1"/>
  <c r="W171" i="31"/>
  <c r="Y171" i="31" s="1"/>
  <c r="W176" i="31"/>
  <c r="Y176" i="31" s="1"/>
  <c r="W179" i="31"/>
  <c r="Y179" i="31" s="1"/>
  <c r="W182" i="31"/>
  <c r="Y182" i="31" s="1"/>
  <c r="W186" i="31"/>
  <c r="Y186" i="31" s="1"/>
  <c r="W188" i="31"/>
  <c r="Y188" i="31" s="1"/>
  <c r="W192" i="31"/>
  <c r="Y192" i="31" s="1"/>
  <c r="W194" i="31"/>
  <c r="Y194" i="31" s="1"/>
  <c r="W198" i="31"/>
  <c r="Y198" i="31" s="1"/>
  <c r="W206" i="31"/>
  <c r="Y206" i="31" s="1"/>
  <c r="W209" i="31"/>
  <c r="Y209" i="31" s="1"/>
  <c r="W214" i="31"/>
  <c r="Y214" i="31" s="1"/>
  <c r="W225" i="31"/>
  <c r="Y225" i="31" s="1"/>
  <c r="W229" i="31"/>
  <c r="Y229" i="31" s="1"/>
  <c r="W232" i="31"/>
  <c r="Y232" i="31" s="1"/>
  <c r="W236" i="31"/>
  <c r="Y236" i="31" s="1"/>
  <c r="W238" i="31"/>
  <c r="Y238" i="31" s="1"/>
  <c r="W240" i="31"/>
  <c r="Y240" i="31" s="1"/>
  <c r="W244" i="31"/>
  <c r="Y244" i="31" s="1"/>
  <c r="W253" i="31"/>
  <c r="Y253" i="31" s="1"/>
  <c r="W258" i="31"/>
  <c r="Y258" i="31" s="1"/>
  <c r="W263" i="31"/>
  <c r="Y263" i="31" s="1"/>
  <c r="W266" i="31"/>
  <c r="Y266" i="31" s="1"/>
  <c r="W269" i="31"/>
  <c r="Y269" i="31" s="1"/>
  <c r="W273" i="31"/>
  <c r="Y273" i="31" s="1"/>
  <c r="W275" i="31"/>
  <c r="Y275" i="31" s="1"/>
  <c r="W279" i="31"/>
  <c r="Y279" i="31" s="1"/>
  <c r="W281" i="31"/>
  <c r="Y281" i="31" s="1"/>
  <c r="W283" i="31"/>
  <c r="Y283" i="31" s="1"/>
  <c r="W287" i="31"/>
  <c r="Y287" i="31" s="1"/>
  <c r="W296" i="31"/>
  <c r="Y296" i="31" s="1"/>
  <c r="W301" i="31"/>
  <c r="Y301" i="31" s="1"/>
  <c r="W303" i="31"/>
  <c r="Y303" i="31" s="1"/>
  <c r="W308" i="31"/>
  <c r="Y308" i="31" s="1"/>
  <c r="W314" i="31"/>
  <c r="Y314" i="31" s="1"/>
  <c r="W318" i="31"/>
  <c r="Y318" i="31" s="1"/>
  <c r="W320" i="31"/>
  <c r="Y320" i="31" s="1"/>
  <c r="W323" i="31"/>
  <c r="Y323" i="31" s="1"/>
  <c r="W332" i="31"/>
  <c r="Y332" i="31" s="1"/>
  <c r="W335" i="31"/>
  <c r="Y335" i="31" s="1"/>
  <c r="W338" i="31"/>
  <c r="Y338" i="31" s="1"/>
  <c r="W341" i="31"/>
  <c r="Y341" i="31" s="1"/>
  <c r="W21" i="31"/>
  <c r="Y21" i="31" s="1"/>
  <c r="W24" i="31"/>
  <c r="Y24" i="31" s="1"/>
  <c r="W29" i="31"/>
  <c r="Y29" i="31" s="1"/>
  <c r="W34" i="31"/>
  <c r="Y34" i="31" s="1"/>
  <c r="W46" i="31"/>
  <c r="Y46" i="31" s="1"/>
  <c r="W51" i="31"/>
  <c r="Y51" i="31" s="1"/>
  <c r="W55" i="31"/>
  <c r="Y55" i="31" s="1"/>
  <c r="W58" i="31"/>
  <c r="Y58" i="31" s="1"/>
  <c r="W63" i="31"/>
  <c r="Y63" i="31" s="1"/>
  <c r="W72" i="31"/>
  <c r="Y72" i="31" s="1"/>
  <c r="W77" i="31"/>
  <c r="Y77" i="31" s="1"/>
  <c r="W80" i="31"/>
  <c r="Y80" i="31" s="1"/>
  <c r="W85" i="31"/>
  <c r="Y85" i="31" s="1"/>
  <c r="W87" i="31"/>
  <c r="Y87" i="31" s="1"/>
  <c r="W92" i="31"/>
  <c r="Y92" i="31" s="1"/>
  <c r="W102" i="31"/>
  <c r="Y102" i="31" s="1"/>
  <c r="W105" i="31"/>
  <c r="Y105" i="31" s="1"/>
  <c r="W108" i="31"/>
  <c r="Y108" i="31" s="1"/>
  <c r="W111" i="31"/>
  <c r="Y111" i="31" s="1"/>
  <c r="W114" i="31"/>
  <c r="Y114" i="31" s="1"/>
  <c r="W117" i="31"/>
  <c r="Y117" i="31" s="1"/>
  <c r="W121" i="31"/>
  <c r="Y121" i="31" s="1"/>
  <c r="W124" i="31"/>
  <c r="Y124" i="31" s="1"/>
  <c r="W128" i="31"/>
  <c r="Y128" i="31" s="1"/>
  <c r="W139" i="31"/>
  <c r="Y139" i="31" s="1"/>
  <c r="W156" i="31"/>
  <c r="Y156" i="31" s="1"/>
  <c r="W159" i="31"/>
  <c r="Y159" i="31" s="1"/>
  <c r="W162" i="31"/>
  <c r="Y162" i="31" s="1"/>
  <c r="W165" i="31"/>
  <c r="Y165" i="31" s="1"/>
  <c r="W170" i="31"/>
  <c r="Y170" i="31" s="1"/>
  <c r="W172" i="31"/>
  <c r="Y172" i="31" s="1"/>
  <c r="W175" i="31"/>
  <c r="Y175" i="31" s="1"/>
  <c r="W181" i="31"/>
  <c r="Y181" i="31" s="1"/>
  <c r="W185" i="31"/>
  <c r="Y185" i="31" s="1"/>
  <c r="W190" i="31"/>
  <c r="Y190" i="31" s="1"/>
  <c r="W197" i="31"/>
  <c r="Y197" i="31" s="1"/>
  <c r="W203" i="31"/>
  <c r="Y203" i="31" s="1"/>
  <c r="W212" i="31"/>
  <c r="Y212" i="31" s="1"/>
  <c r="W228" i="31"/>
  <c r="Y228" i="31" s="1"/>
  <c r="W243" i="31"/>
  <c r="Y243" i="31" s="1"/>
  <c r="W246" i="31"/>
  <c r="Y246" i="31" s="1"/>
  <c r="W249" i="31"/>
  <c r="Y249" i="31" s="1"/>
  <c r="W252" i="31"/>
  <c r="Y252" i="31" s="1"/>
  <c r="W257" i="31"/>
  <c r="Y257" i="31" s="1"/>
  <c r="W259" i="31"/>
  <c r="Y259" i="31" s="1"/>
  <c r="W262" i="31"/>
  <c r="Y262" i="31" s="1"/>
  <c r="W268" i="31"/>
  <c r="Y268" i="31" s="1"/>
  <c r="W272" i="31"/>
  <c r="Y272" i="31" s="1"/>
  <c r="W277" i="31"/>
  <c r="Y277" i="31" s="1"/>
  <c r="W286" i="31"/>
  <c r="Y286" i="31" s="1"/>
  <c r="W289" i="31"/>
  <c r="Y289" i="31" s="1"/>
  <c r="W292" i="31"/>
  <c r="Y292" i="31" s="1"/>
  <c r="W295" i="31"/>
  <c r="Y295" i="31" s="1"/>
  <c r="W300" i="31"/>
  <c r="Y300" i="31" s="1"/>
  <c r="W307" i="31"/>
  <c r="Y307" i="31" s="1"/>
  <c r="W313" i="31"/>
  <c r="Y313" i="31" s="1"/>
  <c r="W322" i="31"/>
  <c r="Y322" i="31" s="1"/>
  <c r="W331" i="31"/>
  <c r="Y331" i="31" s="1"/>
  <c r="W337" i="31"/>
  <c r="Y337" i="31" s="1"/>
  <c r="W340" i="31"/>
  <c r="Y340" i="31" s="1"/>
  <c r="W349" i="31"/>
  <c r="Y349" i="31" s="1"/>
  <c r="W356" i="31"/>
  <c r="Y356" i="31" s="1"/>
  <c r="W364" i="31"/>
  <c r="Y364" i="31" s="1"/>
  <c r="W22" i="31"/>
  <c r="Y22" i="31" s="1"/>
  <c r="W32" i="31"/>
  <c r="Y32" i="31" s="1"/>
  <c r="W37" i="31"/>
  <c r="Y37" i="31" s="1"/>
  <c r="W45" i="31"/>
  <c r="Y45" i="31" s="1"/>
  <c r="W56" i="31"/>
  <c r="Y56" i="31" s="1"/>
  <c r="W66" i="31"/>
  <c r="Y66" i="31" s="1"/>
  <c r="W71" i="31"/>
  <c r="Y71" i="31" s="1"/>
  <c r="W79" i="31"/>
  <c r="Y79" i="31" s="1"/>
  <c r="W84" i="31"/>
  <c r="Y84" i="31" s="1"/>
  <c r="W88" i="31"/>
  <c r="Y88" i="31" s="1"/>
  <c r="W91" i="31"/>
  <c r="Y91" i="31" s="1"/>
  <c r="W101" i="31"/>
  <c r="Y101" i="31" s="1"/>
  <c r="W116" i="31"/>
  <c r="Y116" i="31" s="1"/>
  <c r="W119" i="31"/>
  <c r="Y119" i="31" s="1"/>
  <c r="W127" i="31"/>
  <c r="Y127" i="31" s="1"/>
  <c r="W132" i="31"/>
  <c r="Y132" i="31" s="1"/>
  <c r="W137" i="31"/>
  <c r="Y137" i="31" s="1"/>
  <c r="W143" i="31"/>
  <c r="Y143" i="31" s="1"/>
  <c r="W150" i="31"/>
  <c r="Y150" i="31" s="1"/>
  <c r="W153" i="31"/>
  <c r="Y153" i="31" s="1"/>
  <c r="W161" i="31"/>
  <c r="Y161" i="31" s="1"/>
  <c r="W164" i="31"/>
  <c r="Y164" i="31" s="1"/>
  <c r="W169" i="31"/>
  <c r="Y169" i="31" s="1"/>
  <c r="W174" i="31"/>
  <c r="Y174" i="31" s="1"/>
  <c r="W180" i="31"/>
  <c r="Y180" i="31" s="1"/>
  <c r="W184" i="31"/>
  <c r="Y184" i="31" s="1"/>
  <c r="W189" i="31"/>
  <c r="Y189" i="31" s="1"/>
  <c r="W196" i="31"/>
  <c r="Y196" i="31" s="1"/>
  <c r="W200" i="31"/>
  <c r="Y200" i="31" s="1"/>
  <c r="W202" i="31"/>
  <c r="Y202" i="31" s="1"/>
  <c r="W211" i="31"/>
  <c r="Y211" i="31" s="1"/>
  <c r="W216" i="31"/>
  <c r="Y216" i="31" s="1"/>
  <c r="W221" i="31"/>
  <c r="Y221" i="31" s="1"/>
  <c r="W224" i="31"/>
  <c r="Y224" i="31" s="1"/>
  <c r="W227" i="31"/>
  <c r="Y227" i="31" s="1"/>
  <c r="W233" i="31"/>
  <c r="Y233" i="31" s="1"/>
  <c r="W242" i="31"/>
  <c r="Y242" i="31" s="1"/>
  <c r="W248" i="31"/>
  <c r="Y248" i="31" s="1"/>
  <c r="W251" i="31"/>
  <c r="Y251" i="31" s="1"/>
  <c r="W256" i="31"/>
  <c r="Y256" i="31" s="1"/>
  <c r="W267" i="31"/>
  <c r="Y267" i="31" s="1"/>
  <c r="W271" i="31"/>
  <c r="Y271" i="31" s="1"/>
  <c r="W276" i="31"/>
  <c r="Y276" i="31" s="1"/>
  <c r="W285" i="31"/>
  <c r="Y285" i="31" s="1"/>
  <c r="W291" i="31"/>
  <c r="Y291" i="31" s="1"/>
  <c r="W294" i="31"/>
  <c r="Y294" i="31" s="1"/>
  <c r="W299" i="31"/>
  <c r="Y299" i="31" s="1"/>
  <c r="W316" i="31"/>
  <c r="Y316" i="31" s="1"/>
  <c r="W330" i="31"/>
  <c r="Y330" i="31" s="1"/>
  <c r="W334" i="31"/>
  <c r="Y334" i="31" s="1"/>
  <c r="W336" i="31"/>
  <c r="Y336" i="31" s="1"/>
  <c r="W343" i="31"/>
  <c r="Y343" i="31" s="1"/>
  <c r="W350" i="31"/>
  <c r="Y350" i="31" s="1"/>
  <c r="W355" i="31"/>
  <c r="Y355" i="31" s="1"/>
  <c r="W360" i="31"/>
  <c r="Y360" i="31" s="1"/>
  <c r="W363" i="31"/>
  <c r="Y363" i="31" s="1"/>
  <c r="W378" i="31"/>
  <c r="Y378" i="31" s="1"/>
  <c r="W382" i="31"/>
  <c r="Y382" i="31" s="1"/>
  <c r="W384" i="31"/>
  <c r="Y384" i="31" s="1"/>
  <c r="W387" i="31"/>
  <c r="Y387" i="31" s="1"/>
  <c r="W391" i="31"/>
  <c r="Y391" i="31" s="1"/>
  <c r="W396" i="31"/>
  <c r="Y396" i="31" s="1"/>
  <c r="W401" i="31"/>
  <c r="Y401" i="31" s="1"/>
  <c r="W404" i="31"/>
  <c r="Y404" i="31" s="1"/>
  <c r="W407" i="31"/>
  <c r="Y407" i="31" s="1"/>
  <c r="W421" i="31"/>
  <c r="Y421" i="31" s="1"/>
  <c r="W427" i="31"/>
  <c r="Y427" i="31" s="1"/>
  <c r="W430" i="31"/>
  <c r="Y430" i="31" s="1"/>
  <c r="W435" i="31"/>
  <c r="Y435" i="31" s="1"/>
  <c r="W43" i="31"/>
  <c r="Y43" i="31" s="1"/>
  <c r="W19" i="31"/>
  <c r="Y19" i="31" s="1"/>
  <c r="W30" i="31"/>
  <c r="Y30" i="31" s="1"/>
  <c r="W36" i="31"/>
  <c r="Y36" i="31" s="1"/>
  <c r="W41" i="31"/>
  <c r="Y41" i="31" s="1"/>
  <c r="W44" i="31"/>
  <c r="Y44" i="31" s="1"/>
  <c r="W49" i="31"/>
  <c r="Y49" i="31" s="1"/>
  <c r="W53" i="31"/>
  <c r="Y53" i="31" s="1"/>
  <c r="W61" i="31"/>
  <c r="Y61" i="31" s="1"/>
  <c r="W64" i="31"/>
  <c r="Y64" i="31" s="1"/>
  <c r="W73" i="31"/>
  <c r="Y73" i="31" s="1"/>
  <c r="W75" i="31"/>
  <c r="Y75" i="31" s="1"/>
  <c r="W78" i="31"/>
  <c r="Y78" i="31" s="1"/>
  <c r="W82" i="31"/>
  <c r="Y82" i="31" s="1"/>
  <c r="W90" i="31"/>
  <c r="Y90" i="31" s="1"/>
  <c r="W99" i="31"/>
  <c r="Y99" i="31" s="1"/>
  <c r="W104" i="31"/>
  <c r="Y104" i="31" s="1"/>
  <c r="W107" i="31"/>
  <c r="Y107" i="31" s="1"/>
  <c r="W110" i="31"/>
  <c r="Y110" i="31" s="1"/>
  <c r="W113" i="31"/>
  <c r="Y113" i="31" s="1"/>
  <c r="W123" i="31"/>
  <c r="Y123" i="31" s="1"/>
  <c r="W126" i="31"/>
  <c r="Y126" i="31" s="1"/>
  <c r="W131" i="31"/>
  <c r="Y131" i="31" s="1"/>
  <c r="W133" i="31"/>
  <c r="Y133" i="31" s="1"/>
  <c r="W136" i="31"/>
  <c r="Y136" i="31" s="1"/>
  <c r="W147" i="31"/>
  <c r="Y147" i="31" s="1"/>
  <c r="W149" i="31"/>
  <c r="Y149" i="31" s="1"/>
  <c r="W152" i="31"/>
  <c r="Y152" i="31" s="1"/>
  <c r="W155" i="31"/>
  <c r="Y155" i="31" s="1"/>
  <c r="W158" i="31"/>
  <c r="Y158" i="31" s="1"/>
  <c r="W160" i="31"/>
  <c r="Y160" i="31" s="1"/>
  <c r="W163" i="31"/>
  <c r="Y163" i="31" s="1"/>
  <c r="W167" i="31"/>
  <c r="Y167" i="31" s="1"/>
  <c r="W183" i="31"/>
  <c r="Y183" i="31" s="1"/>
  <c r="W195" i="31"/>
  <c r="Y195" i="31" s="1"/>
  <c r="W199" i="31"/>
  <c r="Y199" i="31" s="1"/>
  <c r="W204" i="31"/>
  <c r="Y204" i="31" s="1"/>
  <c r="W207" i="31"/>
  <c r="Y207" i="31" s="1"/>
  <c r="W210" i="31"/>
  <c r="Y210" i="31" s="1"/>
  <c r="W215" i="31"/>
  <c r="Y215" i="31" s="1"/>
  <c r="W217" i="31"/>
  <c r="Y217" i="31" s="1"/>
  <c r="W220" i="31"/>
  <c r="Y220" i="31" s="1"/>
  <c r="W226" i="31"/>
  <c r="Y226" i="31" s="1"/>
  <c r="W230" i="31"/>
  <c r="Y230" i="31" s="1"/>
  <c r="W241" i="31"/>
  <c r="Y241" i="31" s="1"/>
  <c r="W245" i="31"/>
  <c r="Y245" i="31" s="1"/>
  <c r="W254" i="31"/>
  <c r="Y254" i="31" s="1"/>
  <c r="W270" i="31"/>
  <c r="Y270" i="31" s="1"/>
  <c r="W284" i="31"/>
  <c r="Y284" i="31" s="1"/>
  <c r="W288" i="31"/>
  <c r="Y288" i="31" s="1"/>
  <c r="W290" i="31"/>
  <c r="Y290" i="31" s="1"/>
  <c r="W293" i="31"/>
  <c r="Y293" i="31" s="1"/>
  <c r="W297" i="31"/>
  <c r="Y297" i="31" s="1"/>
  <c r="W302" i="31"/>
  <c r="Y302" i="31" s="1"/>
  <c r="W309" i="31"/>
  <c r="Y309" i="31" s="1"/>
  <c r="W312" i="31"/>
  <c r="Y312" i="31" s="1"/>
  <c r="W321" i="31"/>
  <c r="Y321" i="31" s="1"/>
  <c r="W325" i="31"/>
  <c r="Y325" i="31" s="1"/>
  <c r="W327" i="31"/>
  <c r="Y327" i="31" s="1"/>
  <c r="W329" i="31"/>
  <c r="Y329" i="31" s="1"/>
  <c r="W333" i="31"/>
  <c r="Y333" i="31" s="1"/>
  <c r="W342" i="31"/>
  <c r="Y342" i="31" s="1"/>
  <c r="W347" i="31"/>
  <c r="Y347" i="31" s="1"/>
  <c r="W20" i="31"/>
  <c r="Y20" i="31" s="1"/>
  <c r="W47" i="31"/>
  <c r="Y47" i="31" s="1"/>
  <c r="W98" i="31"/>
  <c r="Y98" i="31" s="1"/>
  <c r="W118" i="31"/>
  <c r="Y118" i="31" s="1"/>
  <c r="W122" i="31"/>
  <c r="Y122" i="31" s="1"/>
  <c r="W157" i="31"/>
  <c r="Y157" i="31" s="1"/>
  <c r="W166" i="31"/>
  <c r="Y166" i="31" s="1"/>
  <c r="W359" i="31"/>
  <c r="Y359" i="31" s="1"/>
  <c r="W361" i="31"/>
  <c r="Y361" i="31" s="1"/>
  <c r="W365" i="31"/>
  <c r="Y365" i="31" s="1"/>
  <c r="W368" i="31"/>
  <c r="Y368" i="31" s="1"/>
  <c r="W380" i="31"/>
  <c r="Y380" i="31" s="1"/>
  <c r="W383" i="31"/>
  <c r="Y383" i="31" s="1"/>
  <c r="W386" i="31"/>
  <c r="Y386" i="31" s="1"/>
  <c r="W389" i="31"/>
  <c r="Y389" i="31" s="1"/>
  <c r="W399" i="31"/>
  <c r="Y399" i="31" s="1"/>
  <c r="W405" i="31"/>
  <c r="Y405" i="31" s="1"/>
  <c r="W409" i="31"/>
  <c r="Y409" i="31" s="1"/>
  <c r="W423" i="31"/>
  <c r="Y423" i="31" s="1"/>
  <c r="W432" i="31"/>
  <c r="Y432" i="31" s="1"/>
  <c r="W362" i="31"/>
  <c r="Y362" i="31" s="1"/>
  <c r="W366" i="31"/>
  <c r="Y366" i="31" s="1"/>
  <c r="W369" i="31"/>
  <c r="Y369" i="31" s="1"/>
  <c r="W373" i="31"/>
  <c r="Y373" i="31" s="1"/>
  <c r="W375" i="31"/>
  <c r="Y375" i="31" s="1"/>
  <c r="W381" i="31"/>
  <c r="Y381" i="31" s="1"/>
  <c r="W390" i="31"/>
  <c r="Y390" i="31" s="1"/>
  <c r="W395" i="31"/>
  <c r="Y395" i="31" s="1"/>
  <c r="W397" i="31"/>
  <c r="Y397" i="31" s="1"/>
  <c r="W400" i="31"/>
  <c r="Y400" i="31" s="1"/>
  <c r="W406" i="31"/>
  <c r="Y406" i="31" s="1"/>
  <c r="W410" i="31"/>
  <c r="Y410" i="31" s="1"/>
  <c r="W412" i="31"/>
  <c r="Y412" i="31" s="1"/>
  <c r="W416" i="31"/>
  <c r="Y416" i="31" s="1"/>
  <c r="W418" i="31"/>
  <c r="Y418" i="31" s="1"/>
  <c r="W420" i="31"/>
  <c r="Y420" i="31" s="1"/>
  <c r="W424" i="31"/>
  <c r="Y424" i="31" s="1"/>
  <c r="W426" i="31"/>
  <c r="Y426" i="31" s="1"/>
  <c r="W429" i="31"/>
  <c r="Y429" i="31" s="1"/>
  <c r="W433" i="31"/>
  <c r="Y433" i="31" s="1"/>
  <c r="W370" i="31"/>
  <c r="Y370" i="31" s="1"/>
  <c r="W379" i="31"/>
  <c r="Y379" i="31" s="1"/>
  <c r="W385" i="31"/>
  <c r="Y385" i="31" s="1"/>
  <c r="W388" i="31"/>
  <c r="Y388" i="31" s="1"/>
  <c r="W408" i="31"/>
  <c r="Y408" i="31" s="1"/>
  <c r="W413" i="31"/>
  <c r="Y413" i="31" s="1"/>
  <c r="W422" i="31"/>
  <c r="Y422" i="31" s="1"/>
  <c r="W425" i="31"/>
  <c r="Y425" i="31" s="1"/>
  <c r="W428" i="31"/>
  <c r="Y428" i="31" s="1"/>
  <c r="W431" i="31"/>
  <c r="Y431" i="31" s="1"/>
  <c r="W436" i="31"/>
  <c r="Y436" i="31" s="1"/>
  <c r="X27" i="31"/>
  <c r="X70" i="31"/>
  <c r="X247" i="31"/>
  <c r="X250" i="31"/>
  <c r="X315" i="31"/>
  <c r="X354" i="31"/>
  <c r="X377" i="31"/>
  <c r="X18" i="31"/>
  <c r="X106" i="31"/>
  <c r="X109" i="31"/>
  <c r="X112" i="31"/>
  <c r="X115" i="31"/>
  <c r="X135" i="31"/>
  <c r="X151" i="31"/>
  <c r="X154" i="31"/>
  <c r="X219" i="31"/>
  <c r="X346" i="31"/>
  <c r="X371" i="31"/>
  <c r="X394" i="31"/>
  <c r="X414" i="31"/>
  <c r="X68" i="31"/>
  <c r="X144" i="31"/>
  <c r="X205" i="31"/>
  <c r="X208" i="31"/>
  <c r="X234" i="31"/>
  <c r="X317" i="31"/>
  <c r="X345" i="31"/>
  <c r="X393" i="31"/>
  <c r="X42" i="31"/>
  <c r="X50" i="31"/>
  <c r="X76" i="31"/>
  <c r="X261" i="31"/>
  <c r="X339" i="31"/>
  <c r="X348" i="31"/>
  <c r="X283" i="31"/>
  <c r="X36" i="31"/>
  <c r="X363" i="31"/>
  <c r="X290" i="31"/>
  <c r="X271" i="31"/>
  <c r="X78" i="31"/>
  <c r="X174" i="31"/>
  <c r="X187" i="31"/>
  <c r="X323" i="31"/>
  <c r="X60" i="31"/>
  <c r="X269" i="31"/>
  <c r="X52" i="31"/>
  <c r="X336" i="31"/>
  <c r="X241" i="31"/>
  <c r="X32" i="31"/>
  <c r="X71" i="31"/>
  <c r="X37" i="31"/>
  <c r="X200" i="31"/>
  <c r="X243" i="31"/>
  <c r="X185" i="31"/>
  <c r="X190" i="31"/>
  <c r="X274" i="31"/>
  <c r="X307" i="31"/>
  <c r="X387" i="31"/>
  <c r="X319" i="31"/>
  <c r="X293" i="31"/>
  <c r="X384" i="31"/>
  <c r="X163" i="31"/>
  <c r="X41" i="31"/>
  <c r="X122" i="31"/>
  <c r="X87" i="31"/>
  <c r="X91" i="31"/>
  <c r="X58" i="31"/>
  <c r="X160" i="31"/>
  <c r="X65" i="31"/>
  <c r="X103" i="31"/>
  <c r="X141" i="31"/>
  <c r="X85" i="31"/>
  <c r="X48" i="31"/>
  <c r="X72" i="31"/>
  <c r="X301" i="31"/>
  <c r="X329" i="31"/>
  <c r="X277" i="31"/>
  <c r="X399" i="31"/>
  <c r="X411" i="3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sulta - Hoja1" description="Conexión a la consulta 'Hoja1' en el libro." type="5" refreshedVersion="7" background="1" saveData="1">
    <dbPr connection="Provider=Microsoft.Mashup.OleDb.1;Data Source=$Workbook$;Location=Hoja1;Extended Properties=&quot;&quot;" command="SELECT * FROM [Hoja1]"/>
  </connection>
</connections>
</file>

<file path=xl/sharedStrings.xml><?xml version="1.0" encoding="utf-8"?>
<sst xmlns="http://schemas.openxmlformats.org/spreadsheetml/2006/main" count="10480" uniqueCount="1321">
  <si>
    <t>FORMATO</t>
  </si>
  <si>
    <t>Código: FOR-SIG-027</t>
  </si>
  <si>
    <t>INVENTARIO DE ACTIVIDADES</t>
  </si>
  <si>
    <t>Versión: 00</t>
  </si>
  <si>
    <t>Pagina: 1 de 1</t>
  </si>
  <si>
    <t>Área: Trackless</t>
  </si>
  <si>
    <t>Fecha de Elaboración: 28/07/2021</t>
  </si>
  <si>
    <t>Fecha de Actualización: 15/12/2022</t>
  </si>
  <si>
    <t>PROCESO</t>
  </si>
  <si>
    <t>SUBPROCESO</t>
  </si>
  <si>
    <t>ACTIVIDAD</t>
  </si>
  <si>
    <t>RUTINARIA (R) / NO RUTINARIA (NR)</t>
  </si>
  <si>
    <t>TAREA</t>
  </si>
  <si>
    <t>PUESTO DE TRABAJO</t>
  </si>
  <si>
    <t>MANTENIMIENTO DE EQUIPOS PESADOS  DE BAJO PERFIL</t>
  </si>
  <si>
    <t>INSPECCION GENERAL</t>
  </si>
  <si>
    <t>INSPECCION DE EQUIPOS DE TRACKLESS EN INTERIOR MINA (TALLER)</t>
  </si>
  <si>
    <t>R</t>
  </si>
  <si>
    <t>COORDINACION DE TRABAJO EN EQUIPO</t>
  </si>
  <si>
    <t>MECANICO,  AYUDANTE MECANICO Y TRAINING</t>
  </si>
  <si>
    <t>Protocolo COVID</t>
  </si>
  <si>
    <t>MECANICO Y AYUDANTE MECANICO</t>
  </si>
  <si>
    <t>INPECCIONAR EL AREA DE TRABAJO</t>
  </si>
  <si>
    <t>BLOQUEO (TACOS, CONOS Y LOCK OUT Y TAG OUT)</t>
  </si>
  <si>
    <t xml:space="preserve">INSPECCION DEL EQUIPO Y/O VERIFICA CONDICION </t>
  </si>
  <si>
    <t>DESBLOQUEO DE EQUIPO</t>
  </si>
  <si>
    <t>EVALUACION DE EQUIPO EN MOTOR ENCENDIDO</t>
  </si>
  <si>
    <t>VERIFICAR QUE EL EQUIPO NO PRESENTE(FUGAS DE ACEITE, PERNOS DAÑADOS, MANGUERAS,ETC)</t>
  </si>
  <si>
    <t>ORDEN Y LIMPIEZA</t>
  </si>
  <si>
    <t>INSPECCION DE EQUIPOS TRACKLESS EN SUPERFICIE (TALLER)</t>
  </si>
  <si>
    <t>POSICIONAMIENTO Y BLOQUEO (TACOS, CONOS Y LOCK OUT Y TAG OUT)</t>
  </si>
  <si>
    <t>EVALUACION DE EQUIPO EN MOTOR APAGADO</t>
  </si>
  <si>
    <t xml:space="preserve">INSTALACION DE BLOQUEOS MECANICOS </t>
  </si>
  <si>
    <t xml:space="preserve">INSPECCION DE EQUIPOS TRACKLES EN LABOR </t>
  </si>
  <si>
    <t xml:space="preserve">DESBLOQUEO DEL EQUIPO </t>
  </si>
  <si>
    <t>ENGRASE GENERAL</t>
  </si>
  <si>
    <t>ENGRASE DE EQUIPO TRACKLESS EN TALLER-MINA</t>
  </si>
  <si>
    <t>BLOQUEO (BLOQUEOS MECANICOS,TACOS, CONOS Y LOCK OUT Y TAG OUT)</t>
  </si>
  <si>
    <t>LIMPIEZA DEL EQUIPO</t>
  </si>
  <si>
    <t xml:space="preserve">ENGRASE DE  EQUIPO </t>
  </si>
  <si>
    <t>DESBLOQUEO DEL EQUIPO</t>
  </si>
  <si>
    <t>ENGRASE DE EQUIPO TRACKLESS EN LABOR</t>
  </si>
  <si>
    <t>INSPECCION DE ZONA DE TRABAJO</t>
  </si>
  <si>
    <t>ENGRASE DE EQUIPO</t>
  </si>
  <si>
    <t>APAGADO DE COMPRESORA</t>
  </si>
  <si>
    <t>ENGRASE DE PLANTA SHOTCRETE</t>
  </si>
  <si>
    <t>BLOQUEO DE PLANTA</t>
  </si>
  <si>
    <t>LIMPIEZA DE PLANTA</t>
  </si>
  <si>
    <t>DESBLOQUEO DEL PLANTA</t>
  </si>
  <si>
    <t>MANTENIMIENTO PROGRAMADO</t>
  </si>
  <si>
    <t>MANTENIMIENTO PREVENTIVO SCOOP</t>
  </si>
  <si>
    <t>MECANICO, AYUDANTE MECANICO Y OPERADOR DE EQUIPO</t>
  </si>
  <si>
    <t>COLOCAR BANDEJA</t>
  </si>
  <si>
    <t>SACAR TAPON DE DRENAJE DE ACEITE</t>
  </si>
  <si>
    <t>DRENAR EL ACEITE USADO</t>
  </si>
  <si>
    <t>EVACUAR EL ACEITE RESIDUAL</t>
  </si>
  <si>
    <t xml:space="preserve">REALIZAR CAMBIO DE FILTROS DE ADMISION, FILTROS DE COMBUSTIBLE, FILTROS DE ACEITE Y EMPAQUES </t>
  </si>
  <si>
    <t>COLOCAR TAPON DE DRENADO DE ACEITE</t>
  </si>
  <si>
    <t>LLENADO DE ACEITE NUEVO</t>
  </si>
  <si>
    <t xml:space="preserve">ENGRASE GENERAL </t>
  </si>
  <si>
    <t>MANTENIMIENTO PREVENTIVO DE SCOOP ELECTRICO</t>
  </si>
  <si>
    <t>ELECTRICISTA, MECANICO, AYUDANTE MECANICO Y OPERADOR DE EQUIPO</t>
  </si>
  <si>
    <t>INSPECCION,AJUSTES Y PULVERISADO DE LOS DISPOSITIVOS ELECTRICOS DEL SISTEMA POWER PACK</t>
  </si>
  <si>
    <t>EVACUAR EL ACEITE RECIDUAL</t>
  </si>
  <si>
    <t xml:space="preserve">REALIZAR CAMBIO DE FILTRO </t>
  </si>
  <si>
    <t>REALIZAR CAMBIO DE ACEITE</t>
  </si>
  <si>
    <t>MANTENIMIENTO PREVENTIVO DUMPER</t>
  </si>
  <si>
    <t>REALIZAR CAMBIO DE FILTROS DE ADMISION, FILTROS DE COMBUSTIBLE, FILTROS DE ACEITE</t>
  </si>
  <si>
    <t>MANTENIMIENTO PREVENTIVO EQUIPO DE PERFORACION (FRONTONERO, SIMBA Y EMPERNADOR)</t>
  </si>
  <si>
    <t>MANTENIMIENTO PREVENTIVO MINICARGADOR Y MANITOU</t>
  </si>
  <si>
    <t>MANTENIMIENTO PREVENTIVO  SCALER</t>
  </si>
  <si>
    <t>MANTENIMIENTO PREVENTIVO RETROEXCAVADORA</t>
  </si>
  <si>
    <t>MANTENIMIENTO PREVENTIVO PLANTA SHOTCRETE</t>
  </si>
  <si>
    <t>INSPECCIONAR LAS HERRAMIENTAS O EQUIPO</t>
  </si>
  <si>
    <t>REALIZAR AJUSTES DE PERNOS EN GENERAL</t>
  </si>
  <si>
    <t>REALIZAR CAMBIO DE ACEITE DE COMPRENSORA, AJUSTES, ETC</t>
  </si>
  <si>
    <t>ENGRASE GENERAL DE CHUMACERAS, POLEAS, ETC</t>
  </si>
  <si>
    <t>CORTE Y PRENSADO DE MANGUERAS HIDRAULICAS</t>
  </si>
  <si>
    <t>BLOQUEO LOCK OUT Y TAG OUT</t>
  </si>
  <si>
    <t>CORTE DE MANGUERAS</t>
  </si>
  <si>
    <t>RETIRAR MANGUERA DE LA MAQUINA</t>
  </si>
  <si>
    <t xml:space="preserve">INSTALAR LOS CONECTORES EN LA MANGUERA </t>
  </si>
  <si>
    <t>PRENSAR MANGUERA</t>
  </si>
  <si>
    <t>DESBLOQUEO LOCK OUT Y TAG OUT</t>
  </si>
  <si>
    <t>MANTENIMIENTO PREVENTIVO DE TABLEROS ELECTRICOS DE EQUIPOS</t>
  </si>
  <si>
    <t xml:space="preserve">LIMPIEZA DEL TABLERO ELECTRICO </t>
  </si>
  <si>
    <t>MANTENIMIENTO PREVENTIVO DE MOTORES ELECTRICOS</t>
  </si>
  <si>
    <t>LIMPIEZA DEL MOTOR ELECTRICO</t>
  </si>
  <si>
    <t>MANTENIMIENTO PREVENTIVO DE MEGADO DE CABLE ELECTRICO</t>
  </si>
  <si>
    <t>ELECTRICISTA Y AYUDANTE ELECTRICO</t>
  </si>
  <si>
    <t>MEDIR RESISTENCIA DEL CABLE ELECTRICO</t>
  </si>
  <si>
    <t>MANTENIMIENTO PREVENTIVO DE BATERIA</t>
  </si>
  <si>
    <t>INSPECCION DE HERRAMIENTAS</t>
  </si>
  <si>
    <t>LIMPIEZA DE LA BATERIA</t>
  </si>
  <si>
    <t xml:space="preserve">MEDICION DE CARGA </t>
  </si>
  <si>
    <t>MANTENIMIENTO PREVENTIVO DE ARRANCADORES</t>
  </si>
  <si>
    <t>LIMPIEZA</t>
  </si>
  <si>
    <t>DESARMADO ARRANCADOR</t>
  </si>
  <si>
    <t>CAMBIO DE REPUESTOS</t>
  </si>
  <si>
    <t>MANTENIMIENTO PREVENTIVO DE ALTERNADORES</t>
  </si>
  <si>
    <t>INSPECCION HERRAMIENTAS</t>
  </si>
  <si>
    <t>DESARMADO  DE  ALTERNADOR</t>
  </si>
  <si>
    <t>ARMADO DE ALTERNADOR</t>
  </si>
  <si>
    <t>SEGUIMIENTO Y MEDICION</t>
  </si>
  <si>
    <t>EVALUACION DE MOTOR DIESEL EN EQUIPOS  TRACKLESS</t>
  </si>
  <si>
    <t>DESARMADO DE MOTOR</t>
  </si>
  <si>
    <t xml:space="preserve">VERIFICAR DESGASTE COMPONENTES </t>
  </si>
  <si>
    <t xml:space="preserve">ARMADO DEL MOTOR </t>
  </si>
  <si>
    <t>PRUEBAS DEL EQUIPO EN MOVIMIENTO</t>
  </si>
  <si>
    <t>EVALUACION DE SISTEMAS HIDRAULICOS DE JUMBOS Y EMPERNADORES</t>
  </si>
  <si>
    <t xml:space="preserve">INSPECCIONAR LAS HERRAMIENTAS </t>
  </si>
  <si>
    <t xml:space="preserve">EVALUAR LAS FALLAS </t>
  </si>
  <si>
    <t xml:space="preserve">EVALUACION DE SISTEMAS HIDRAULICOS DE SCOOP </t>
  </si>
  <si>
    <t>PRUEBAS DE EQUIPO EN MOVIMIENTO</t>
  </si>
  <si>
    <t>EVALUACION DE SISTEMAS HIDRAULICOS DE DUMPER</t>
  </si>
  <si>
    <t>EVALUACION DE SISTEMAS HIDRAULICOS DE MIXKRETE</t>
  </si>
  <si>
    <t>EVALUACION DE SISTEMAS HIDRAULICOS DE ROBOT</t>
  </si>
  <si>
    <t>EVALUACION DE SISTEMAS HIDRAULICOS DE MANITOU</t>
  </si>
  <si>
    <t>CAMBIO Y REPARACIÓN DE NEUMATICOS</t>
  </si>
  <si>
    <t>CAMBIO DE NEUMÁTICO EN TALLER</t>
  </si>
  <si>
    <t>VULCANIZADOR Y AYUDANTE MECANICO</t>
  </si>
  <si>
    <t>INSPECCION DE HERRAMIENTA Y EQUIPO</t>
  </si>
  <si>
    <t>EVALUACION DE NEUMATICO</t>
  </si>
  <si>
    <t xml:space="preserve">POSICIONAMIENTO DE LAS GATAS HIDRAULICAS </t>
  </si>
  <si>
    <t xml:space="preserve">RETIRO DE TUERCAS </t>
  </si>
  <si>
    <t>DESMONTAJE DEL NEUMATICO</t>
  </si>
  <si>
    <t>MONTAJE DEL NEUMATICO</t>
  </si>
  <si>
    <t xml:space="preserve">INSTALACION DE TUERCAS </t>
  </si>
  <si>
    <t xml:space="preserve">RETIRO DE GATAS HIDRAULICAS </t>
  </si>
  <si>
    <t>DESBLOQUE DEL EQUIPO</t>
  </si>
  <si>
    <t>CAMBIO DE NEUMÁTICO EN LABOR</t>
  </si>
  <si>
    <t>INSPECCION DE HERRAMIENTAS Y EQUIPO</t>
  </si>
  <si>
    <t>DESMONTAJE DE NEUMATICO</t>
  </si>
  <si>
    <t>TRASLADO DE NEUMATICO</t>
  </si>
  <si>
    <t>REPARACIÓN DE NEUMATICO  CON ENLLANTADORA</t>
  </si>
  <si>
    <t>ENCENDIDO DE DESLLANTADORA</t>
  </si>
  <si>
    <t xml:space="preserve">UBICACIÓN  DE NEUMATICO </t>
  </si>
  <si>
    <t>DESARMADO DEL NEUMATICO</t>
  </si>
  <si>
    <t>REPARACION DEL NEUMATICO</t>
  </si>
  <si>
    <t xml:space="preserve">ARMADO DE NEUMATICO </t>
  </si>
  <si>
    <t>CAMBIO DE COMPONENTES PESADOS</t>
  </si>
  <si>
    <t>CAMBIO DE CAJA DE TRANSMISON DE JUMBOS Y EMPERNADORES</t>
  </si>
  <si>
    <t>PROTOCOLO COVID</t>
  </si>
  <si>
    <t>BLOQUEO DE EQUIPO (TACOS, CONOS Y LOCK OUT Y TAG OUT)</t>
  </si>
  <si>
    <t xml:space="preserve">INSPECCION DE HERRAMIENTAS </t>
  </si>
  <si>
    <t>DESMONTAJE DE CAJA DE TRANSMISION</t>
  </si>
  <si>
    <t>TRASLADO DE CAJA DE TRANSMISION</t>
  </si>
  <si>
    <t>MONTAJE DE CAJA DE TRANSMISION</t>
  </si>
  <si>
    <t>CAMBIO DE CAJA DE TRANSMISION  DE SCOOP</t>
  </si>
  <si>
    <t>CAMBIO DE CAJA DE TRANSMISION  DE DUMPER</t>
  </si>
  <si>
    <t>CAMBIO DE CAJA DE TRANSMISION  DE ROBOT</t>
  </si>
  <si>
    <t>CAMBIO DE CAJA DE TRANSMISION  DE MANITOU</t>
  </si>
  <si>
    <t>CAMBIO DE CAJA DE TRANSMISION  DE MIXKRET</t>
  </si>
  <si>
    <t>CAMBIO DE MOTOR DIESEL  DE JUMBOS Y EMPERNADORES</t>
  </si>
  <si>
    <t>DEESMONATJE DE MOTOR DIESEL</t>
  </si>
  <si>
    <t>TRASLADO DE MOTOR DIESEL</t>
  </si>
  <si>
    <t>MONTAJE DE MOTOR DIESEL</t>
  </si>
  <si>
    <t>CAMBIO DE MOTOR DIESEL  DE SCOOP</t>
  </si>
  <si>
    <t>DESMONTAJE DE MOTOR DIESEL DE SCOOP</t>
  </si>
  <si>
    <t>TRASLADO DE MOTOR DIESEL DE SCOOP</t>
  </si>
  <si>
    <t>MONTAJE DE MOTOR DIESEL DE SCOOP</t>
  </si>
  <si>
    <t>CAMBIO DE MOTOR DIESEL  DE DUMPER</t>
  </si>
  <si>
    <t>DESMONTAJE DE MOTOR DIESEL DE DUMPER</t>
  </si>
  <si>
    <t>TRASLADO DE MOTOR DIESEL DE DUMPER</t>
  </si>
  <si>
    <t>MONTAJE DE MOTOR DIESEL DE DUMPER</t>
  </si>
  <si>
    <t>CAMBIO DE MOTOR DIESEL  DE ROBOT</t>
  </si>
  <si>
    <t>DESMONTAJE DE MOTOR DIESEL DE ROBOT</t>
  </si>
  <si>
    <t>TRASLADO DE MOTOR DIESEL DE ROBOT</t>
  </si>
  <si>
    <t>MONTAJE DE MOTOR DIESEL DE ROBOT</t>
  </si>
  <si>
    <t>CAMBIO DE MOTOR DIESEL  DE MANITOU</t>
  </si>
  <si>
    <t>DESMONTAJE DE MOTOR DIESEL DE MANITOU</t>
  </si>
  <si>
    <t>TRASLADO DE MOTOR DIESEL DE MANITOU</t>
  </si>
  <si>
    <t>MONTAJE DE MOTOR DIESEL DE MANITOU</t>
  </si>
  <si>
    <t>CAMBIO DE MOTOR DIESEL DE MIXKRET</t>
  </si>
  <si>
    <t>DESMONTAJE DE MOTOR DIESEL DE MIXKRET</t>
  </si>
  <si>
    <t>TRASLADO DE MOTOR DIESEL DE MIXKRET</t>
  </si>
  <si>
    <t>MONTAJE DE MOTOR DIESEL DE MIXKRET</t>
  </si>
  <si>
    <t>CAMBIO DE CILINDROS HIDRAULICOS JUMBOS</t>
  </si>
  <si>
    <t>DESMONTAJE DE CILINDROS HIDRAULICO DE JUMBOS</t>
  </si>
  <si>
    <t>TRASLADO DE CILINDROS HIDRAULICO DE JUMBOS</t>
  </si>
  <si>
    <t>MONTAJE DE CILINDROS HIDRAULICO DE JUMBOS</t>
  </si>
  <si>
    <t xml:space="preserve">CAMBIO DE CILINDROS HIDRAULICOS DE SCOOP </t>
  </si>
  <si>
    <t>DESMONTAJE DE CILINDROS HIDRAULICO DE SCOOP</t>
  </si>
  <si>
    <t>TRASLADO DE CILINDROS HIDRAULICO DE SCOOP</t>
  </si>
  <si>
    <t>MONTAJE DE CILINDROS HIDRAULICO DE SCOOP</t>
  </si>
  <si>
    <t>CAMBIO DE CILINDROS HIDRAULICOS DE DUMPER</t>
  </si>
  <si>
    <t>DESMONTAJE DE CILINDROS HIDRAULICO DE DUMPER</t>
  </si>
  <si>
    <t>TRASLADO DE CILINDROS HIDRAULICO DE DUMPER</t>
  </si>
  <si>
    <t>MONTAJE DE CILINDROS HIDRAULICO DE DUMPER</t>
  </si>
  <si>
    <t>CAMBIO DE CILINDROS HIDRAULICOS DE MIXKRET</t>
  </si>
  <si>
    <t>DESMONTAJE DE CILINDROS HIDRAULICO DE MIXKRET</t>
  </si>
  <si>
    <t>TRASLADO DE CILINDROS HIDRAULICO DE MIXKRET</t>
  </si>
  <si>
    <t>MONTAJE DE CILINDROS HIDRAULICO DE MIXKRET</t>
  </si>
  <si>
    <t>CAMBIO DE CILINDROS HIDRAULICOS DE MANITOU</t>
  </si>
  <si>
    <t>DESMONTAJE DE CILINDROS HIDRAULICO</t>
  </si>
  <si>
    <t>TRASLADO DE CILINDROS HIDRAULICO</t>
  </si>
  <si>
    <t>MONTAJE DE CILINDROS HIDRAULICO</t>
  </si>
  <si>
    <t>CAMBIO DE CILINDROS HIDRAULICOS DE PLANTA SHOTCRETE</t>
  </si>
  <si>
    <t>DESMONTAJE DE CILINDROS NEUMATICO DE PLANTA SHOTCRETE</t>
  </si>
  <si>
    <t>TRASLADO DE CILINDROS NEUMATICO DE PLANTA SHOTCRETE</t>
  </si>
  <si>
    <t>MONTAJE DE CILINDROS NEUMATICO DE PLANTA SHOTCRETE</t>
  </si>
  <si>
    <t>CAMBIO DE RADIADOR EQUIPO PESADO TRACKLESS</t>
  </si>
  <si>
    <t xml:space="preserve">DESMONTAJE DE RADIADOR </t>
  </si>
  <si>
    <t>TRASLADO DE RADIADOR</t>
  </si>
  <si>
    <t>MONTAJE RADIADOR</t>
  </si>
  <si>
    <t xml:space="preserve">CAMBIO DE BRAZO DE JUMBO Y EMPERNADOR </t>
  </si>
  <si>
    <t>DESMONTAJE DE BRAZO DE JUMBO Y EMPERADOR</t>
  </si>
  <si>
    <t>TRASLADO DE BRAZO DE JUMBO Y EMPERADOR</t>
  </si>
  <si>
    <t>MONTAJE DE BRAZO DE JUMBO Y EMPERADOR</t>
  </si>
  <si>
    <t>CAMBIO DE CARRUSEL DE EQUIPO SIMBA</t>
  </si>
  <si>
    <t>DESMONTAJE DE CARRUSEL DE EQUIPO SIMBA</t>
  </si>
  <si>
    <t>TRASLADO DE CARRUSEL DE EQUIPO SIMBA</t>
  </si>
  <si>
    <t>MONTAJE DE CARRUSEL DE EQUIPO SIMBA</t>
  </si>
  <si>
    <t>CAMBIO DE BRAZO DE ROBOT</t>
  </si>
  <si>
    <t>DESMONTAJE DE BRAZO DE ROBOT</t>
  </si>
  <si>
    <t>TRASLADO DE BRAZO DE ROBOT</t>
  </si>
  <si>
    <t>MONTAJE DE BRAZO DE ROBOT</t>
  </si>
  <si>
    <t>CAMBIO DE PERFORADORAS</t>
  </si>
  <si>
    <t>DESMONTAJE DE PERFORADORA</t>
  </si>
  <si>
    <t>TRASLADO DE PERFORADORA</t>
  </si>
  <si>
    <t>MONTAJE DE PERFPORADORA</t>
  </si>
  <si>
    <t>CAMBIO DE TOLVA</t>
  </si>
  <si>
    <t>DESMONTAJE DE TOLVA</t>
  </si>
  <si>
    <t>TRASLADO DE TOLVA</t>
  </si>
  <si>
    <t>MONTAJE DE TOLVA</t>
  </si>
  <si>
    <t>CAMBIO DE MANDOS FINALES DE EQUIPOS PESADOS TRACKLESS</t>
  </si>
  <si>
    <t>DESMONTAJE DE MANDOS FINALES</t>
  </si>
  <si>
    <t>TRASLADO DE MANDOS FINALES</t>
  </si>
  <si>
    <t>MONTAJE DE MANDOS FIALES</t>
  </si>
  <si>
    <t>CAMBIO DE DIFERENCIALES DE EQUIPOS PESADOS TRACKLESS</t>
  </si>
  <si>
    <t>DESMONTAJE DE DIFERENCIALES</t>
  </si>
  <si>
    <t>TRASLADO DE DIFERENCIALES</t>
  </si>
  <si>
    <t>MONTAJE DE DIFERENCIALES</t>
  </si>
  <si>
    <t>CAMBIO DE CUCHARA SCOOP</t>
  </si>
  <si>
    <t>DESMONTAJE DE CUCHARA</t>
  </si>
  <si>
    <t>TRASLADO DEL CUCHARA</t>
  </si>
  <si>
    <t>MONTAJE DEL CUCHARA</t>
  </si>
  <si>
    <t>CAMBIO DE COMPONENTES LIVIANOS</t>
  </si>
  <si>
    <t xml:space="preserve">CAMBIO DE TURBO EN MOTORES </t>
  </si>
  <si>
    <t>DESMONTAJE DEL TURBO</t>
  </si>
  <si>
    <t>MONTAJE DEL TURBO</t>
  </si>
  <si>
    <t>CAMBIO  DE INYECTORES  DE MOTORES</t>
  </si>
  <si>
    <t>DESMONTAJE DE INYECTORES</t>
  </si>
  <si>
    <t>MONTAJE DE INYECTORES</t>
  </si>
  <si>
    <t>CAMBIO DE CABLE DE AVANCE Y RETORNO EN JUMBOS</t>
  </si>
  <si>
    <t>DESMONTAJE DE CABLE DE AVANCE Y RETORNO</t>
  </si>
  <si>
    <t>MONTAJE DE CABLE DE AVANCE Y RETORNO</t>
  </si>
  <si>
    <t>CAMBIO DE POSTIZOS  DE JUMBOS</t>
  </si>
  <si>
    <t>DESMONTAJE DE POSTIZOS</t>
  </si>
  <si>
    <t>MONTAJE DE POSTIZO</t>
  </si>
  <si>
    <t>CAMBIO DE BOMBA HIDRAULICA  DE EQUIPOS LHD</t>
  </si>
  <si>
    <t>DESMONTAJE BOMBA HIDRAULICA</t>
  </si>
  <si>
    <t>MONTAJE DE BOMBA HIDRAULICA</t>
  </si>
  <si>
    <t>CAMBIO DE BOMBA HIDRAULICA  DE EQUIPOS DE PERFORACION</t>
  </si>
  <si>
    <t>DESMONTAJE DE BOMBA HIDRAULICA</t>
  </si>
  <si>
    <t>CAMBIO DE MANGUERAS HIDRAULICAS DE EQUIPOS LHD</t>
  </si>
  <si>
    <t>DESMONTAJE DE MANGUERA HIDRAULICA</t>
  </si>
  <si>
    <t>MONTAJE DE MAGUERA HIDRAULICA</t>
  </si>
  <si>
    <t>CAMBIO DE MANGUERAS HIDRAULICAS DE EQUIPOS DE PERFORACION</t>
  </si>
  <si>
    <t>MONTAJE DE MANGUERA HIDRAULICA</t>
  </si>
  <si>
    <t>MANTENIMIENTO CORRECTIVO DE SISTEMAS ELECTRICOS</t>
  </si>
  <si>
    <t xml:space="preserve">ATENCION DEL CIRCUITO ELECTRICO DE CONTROL Y FUERZA </t>
  </si>
  <si>
    <t xml:space="preserve">BLOQUEO DE SWITCH MASTER </t>
  </si>
  <si>
    <t>INTERVENCION Y EVALUACION  DEL EQUIPO</t>
  </si>
  <si>
    <t>CORRECTIVOS EN EL EQUIPO</t>
  </si>
  <si>
    <t>DESBLOQUEO DEL  EQUIPO</t>
  </si>
  <si>
    <t>ENCARRETADO DE CABLE DE ALIMENTACION 440 V</t>
  </si>
  <si>
    <t>REPARACION DE COMPONENTES</t>
  </si>
  <si>
    <t>REPARACION DE EJE DIFERENCIAL EQUIPOS TRACKLESS</t>
  </si>
  <si>
    <t xml:space="preserve">DESMONTAJE DE DIFERENCIAL </t>
  </si>
  <si>
    <t>DESARMADO DEL DIFERENCIAL</t>
  </si>
  <si>
    <t>REPARACION DEL DIFERENCIAL</t>
  </si>
  <si>
    <t>MONTAJE DE DIFERENCIAL</t>
  </si>
  <si>
    <t>REPARACION DE CILINDROS HIDRAULICOS</t>
  </si>
  <si>
    <t>DESMONTAJE DE CILINDROS HIDRAULICOS</t>
  </si>
  <si>
    <t>DESARMADO DE CILINDROS HIDRAULICOS</t>
  </si>
  <si>
    <t>MONTAJE DE CILINDROS HIDRAULICOS</t>
  </si>
  <si>
    <t>REPARACION DE CAJA DE TRASMISION</t>
  </si>
  <si>
    <t>DESARMADO DE CAJA DE TRASMISION</t>
  </si>
  <si>
    <t>REPARACION DE PERFORADORAS</t>
  </si>
  <si>
    <t>DESMONTAJE DE PERFORADORAS</t>
  </si>
  <si>
    <t>DESARMADO DE PERFORADORAS</t>
  </si>
  <si>
    <t>MONTAJE DE PERFORADORAS</t>
  </si>
  <si>
    <t>TRASLADO DE EQUIPO</t>
  </si>
  <si>
    <t>TRASLADO DE COMPONENTES PESADOS</t>
  </si>
  <si>
    <t>BLOQUEO EL AREA DE TRABAJO</t>
  </si>
  <si>
    <t>INSPECCIONAR EL COMPONENTES PESADO</t>
  </si>
  <si>
    <t>CARGA DE COMPONENTE PESADO</t>
  </si>
  <si>
    <t>DESBLOQUEAR EL EQUIPO</t>
  </si>
  <si>
    <t>TRASLADO  COMPONENTE  PESADO</t>
  </si>
  <si>
    <t>DESCARGAR EL COMPONENTE</t>
  </si>
  <si>
    <t>REMOLQUE DE EQUIPOS A INTERIOR MINA</t>
  </si>
  <si>
    <t>Coordinacion de trabajo en equipo</t>
  </si>
  <si>
    <t>EVALUAR EL AREA</t>
  </si>
  <si>
    <t>BLOQUEAR EL AREA DE TRABAJO</t>
  </si>
  <si>
    <t>VERIFICAR EL ESTADO DE EQUIPO QUE REALIZA EL REMOLQUE.</t>
  </si>
  <si>
    <t>LIBERAR PAQUETE DE FRENO</t>
  </si>
  <si>
    <t>AJUSTE DE CADENA O ESLINGA  AL EQUIPO</t>
  </si>
  <si>
    <t>DESBLOAQUEAR EL AREA DE TRABAJO PARA EL TRASLADO</t>
  </si>
  <si>
    <t>TRASLADO DEL EQUIPO CON OTRO EQUIPO</t>
  </si>
  <si>
    <t>ESCOLTAR EL EQUIPO</t>
  </si>
  <si>
    <t xml:space="preserve">RETIRAR LAS ESLINGAS O CADENA </t>
  </si>
  <si>
    <t>BLOQUEAR EL EQUIPO</t>
  </si>
  <si>
    <t>REMOLQUE DE EQUIPOS EN SUPERFICIE</t>
  </si>
  <si>
    <t>VERIFICAR EL ESTADO DE EQUIPO</t>
  </si>
  <si>
    <t>DESBLOQUEAR EL AREA DE TRABAJO PARA EL TRASLADO</t>
  </si>
  <si>
    <t xml:space="preserve">RETIRAR LOS LAS ESLINGAS O CADENA </t>
  </si>
  <si>
    <t>TRASLADO DE SCOOP POR INCLINADO</t>
  </si>
  <si>
    <t>DESARTICULACION DEL EQUIPO</t>
  </si>
  <si>
    <t>INSTALACION DE TECLES EN LOS PUNTOS DE APOYO</t>
  </si>
  <si>
    <t xml:space="preserve">CARGADO DE EQUIPO POR A LA PLATAFORMA </t>
  </si>
  <si>
    <t>ASEGURAR EL EQUIPO EN LA PLATAFORMA</t>
  </si>
  <si>
    <t xml:space="preserve">IZAJE DEL EQUIPO POR INCLINADO </t>
  </si>
  <si>
    <t>TRASLADO DEL EQUIPO A UNA ZONA SEGURA</t>
  </si>
  <si>
    <t>DESMONTAJE DEL EQUIPO DE LA PLATAFORMA</t>
  </si>
  <si>
    <t>ARMADO DEL EQUIPO</t>
  </si>
  <si>
    <t>TRASLADO DE CAMION DUMPER POR GALERIA</t>
  </si>
  <si>
    <t>IZAJE DEL EQUIPO POR GALERIA</t>
  </si>
  <si>
    <t>TRASLADO DE SCOOP POR GALERIA</t>
  </si>
  <si>
    <t>2 MECANICO, 2 AYUDANTES MECANICOS, SUPERVISOR Y OPERADOR DE EQUIPO</t>
  </si>
  <si>
    <t>TRASLADO DE JUMBO POR INCLINADO</t>
  </si>
  <si>
    <t>2 MECANICO, 2 AYUDANTES MECANICOS, SUPERVISOR Y OPERADOR DE EQUIPO Y TRAINING</t>
  </si>
  <si>
    <t>TRASLADO DE JUMBO POR GALERIA</t>
  </si>
  <si>
    <t>GESTIÓN ADMINISTRATIVA</t>
  </si>
  <si>
    <t>REUNION  Y COORDINACIÓN</t>
  </si>
  <si>
    <t>ASISTENTE DE JEFE AREA -TRAINING</t>
  </si>
  <si>
    <t xml:space="preserve">ASISTENTE DE JEFE AREA </t>
  </si>
  <si>
    <t>CONVOCAR CON ANTELACION SUFICIENTE A LOS ASISTENTES.</t>
  </si>
  <si>
    <t>DEDICAR LOS PRIMEROS MINUTOS PARA ACLARAR LOS PUNTOS FUNDAMENTALES.</t>
  </si>
  <si>
    <t>SEGUIR EL DESARROLLO PREVISTO EN EL PLAN.</t>
  </si>
  <si>
    <t>DEJAR UN TIEMPO AL FINAL PARA QUE LOS PARTICIPANTES EXPONGAN DUDAS</t>
  </si>
  <si>
    <t>SINTETIZAR LAS CONCLUSIONES ESENCIALES.</t>
  </si>
  <si>
    <t>AGRADECER LA PARTICIPACION DE LOS ASISTENTES.</t>
  </si>
  <si>
    <t xml:space="preserve">RECECPCION E INGRESO DE EQUIPO PESADO </t>
  </si>
  <si>
    <t xml:space="preserve">COORDINACION CON LOGISTICA </t>
  </si>
  <si>
    <t xml:space="preserve">JEFE DE AREA </t>
  </si>
  <si>
    <t xml:space="preserve">RECPCION  E INSPECCION DEL EQUIPO </t>
  </si>
  <si>
    <t xml:space="preserve">SUPERVISOR Y TECNICO </t>
  </si>
  <si>
    <t xml:space="preserve">CODIFICACION Y  REGISTRO EN EL SAP </t>
  </si>
  <si>
    <t xml:space="preserve">PLANEAMIENTO </t>
  </si>
  <si>
    <t xml:space="preserve">INFORME DE RECECPCION </t>
  </si>
  <si>
    <t>ELABORACIÓN DE INFORMES Y REPORTES</t>
  </si>
  <si>
    <t>COMPARAR LOS PARÁMETROS TÉCNICOS CON EL MANUAL PARA TOMA DE DECISIONES</t>
  </si>
  <si>
    <t>REVISAR EL CUADRO DE REPORTE Y BLACKLOG</t>
  </si>
  <si>
    <t>REALIZAR EL INFORME</t>
  </si>
  <si>
    <t>PRESENTAR AL JEFE ENCARGADO</t>
  </si>
  <si>
    <t>GESTIÓN OPERATIVA</t>
  </si>
  <si>
    <t>TRASLADOS DE MATERIALES DE ALMACEN GENERAL - BODEGA TRACKLESS SUPERFICIE</t>
  </si>
  <si>
    <t>INSPECCION DE AREA DONDE SE UBICA EL MATERIAL</t>
  </si>
  <si>
    <t>BODEGERO Y CONDUCTOR DE CAMIONETA, CANTER O MONTACARGA</t>
  </si>
  <si>
    <t>INSPECCION DE TIPO DE MATERIAL A TRASLADAR</t>
  </si>
  <si>
    <t>CARGAR EL MATERIAL</t>
  </si>
  <si>
    <t>TRASLADO  MATERIAL</t>
  </si>
  <si>
    <t>DESCARGAR EL MATERIAL</t>
  </si>
  <si>
    <t>TRASLADOS DE MATERIALES DE BODEGA TRACKLESS SUPERFICIE - BODEGA TRACKLES NV10</t>
  </si>
  <si>
    <t>BODEGERO Y CONDUCTOR DE CAMIONETA, CANTER O MONTACARGA Y TRAINING</t>
  </si>
  <si>
    <t>APROBADO POR:</t>
  </si>
  <si>
    <t>JEYSON MEJIA CERVANTES</t>
  </si>
  <si>
    <t>MILTHON RIVERA CARREÑO</t>
  </si>
  <si>
    <t>Fecha: 08/04/2023</t>
  </si>
  <si>
    <t>Column1</t>
  </si>
  <si>
    <t>SA</t>
  </si>
  <si>
    <t>SE</t>
  </si>
  <si>
    <t>MA</t>
  </si>
  <si>
    <t>ASPECTO</t>
  </si>
  <si>
    <t>Columna1</t>
  </si>
  <si>
    <t>DETALLE</t>
  </si>
  <si>
    <t>IMPACTO</t>
  </si>
  <si>
    <t>CONSECUENCIAS</t>
  </si>
  <si>
    <t>DERRAME DE LUBRICANTE</t>
  </si>
  <si>
    <t>Aceites, grasas, otros</t>
  </si>
  <si>
    <t>Contaminación del agua</t>
  </si>
  <si>
    <t>Afectación a la calidad ambiental del recuso agua.
Posible impacto a la vida y salud humanas.
Afectación a microfauna acuática.
Potencial incumplimiento de Estándares de Calidad Ambiental (ECA) para agua.</t>
  </si>
  <si>
    <t>DERRAME DE COMBUSTIBLE</t>
  </si>
  <si>
    <t>Gasolina, petroleo, Diesel, otros</t>
  </si>
  <si>
    <t>DERRAME DE CONCENTRADO</t>
  </si>
  <si>
    <t>Plata, Cobre, Zinc.</t>
  </si>
  <si>
    <t>DERRAME DE AGUAS RESIDUALES DOMÉSTICAS</t>
  </si>
  <si>
    <t>Efluente de cocina, efluente de campamentos y oficinas</t>
  </si>
  <si>
    <t>Contaminación del suelo</t>
  </si>
  <si>
    <t>Afectación a la calidad ambiental del recurso suelo.
Posible impacto a la vida y salud humanas.
Afectación a microfauna terrestre.
Potencial incumplimiento de Estándares de Calidad Ambiental (ECA) para suelo.</t>
  </si>
  <si>
    <t>DERRAME DE AGUAS RESIDUALES INDUSTRIALES</t>
  </si>
  <si>
    <t>Efluentes de talleres, efluentes del proceso metalúrgico, efluentes de operación minera</t>
  </si>
  <si>
    <t>DERRAME DE SUSTANCIAS QUÍMICAS</t>
  </si>
  <si>
    <t>Floculantes, coagulantes, reactivos de flotación, otros</t>
  </si>
  <si>
    <t>GENERACIÓN DE SOLUCIONES QUÍMICAS</t>
  </si>
  <si>
    <t>Lechada de cal, Solución de cloro, otros</t>
  </si>
  <si>
    <t>Contaminación del agua y suelo</t>
  </si>
  <si>
    <t>Afectación a la calidad ambiental del recuso agua.
Afectación a la calidad ambiental del recurso suelo.
Posible impacto a la vida y salud humanas.
Afectación a microfauna acuática y terrestre.
Potencial incumplimiento de Estándares de Calidad Ambiental (ECA) para agua y para suelo.</t>
  </si>
  <si>
    <t>GENERACIÓN DE SOLUCIONES CON SEDIMENTOS</t>
  </si>
  <si>
    <t>Agua de contacto, efluente de perforación, otros</t>
  </si>
  <si>
    <t>DERRAME DE PULPA</t>
  </si>
  <si>
    <t>DERRAME DE AGUA DE PROCESO</t>
  </si>
  <si>
    <t>Agua recirculada o fresca que ingresa al proceso</t>
  </si>
  <si>
    <t>CONSUMO DE LUBRICANTES</t>
  </si>
  <si>
    <t>Agotamiento de recursos naturales</t>
  </si>
  <si>
    <t>Afectación de ecosistemas.
Afectación de generaciones futuras.
Disminución de disponibilidad de recursos naturales.
Afectación a fauna o flora.</t>
  </si>
  <si>
    <t>CONSUMO DE COMBUSTIBLES</t>
  </si>
  <si>
    <t>CONSUMO DE PAPEL</t>
  </si>
  <si>
    <t>Papel bond</t>
  </si>
  <si>
    <t>CONSUMO DE ENERGÍA ELÉCTRICA</t>
  </si>
  <si>
    <t>CONSUMO DE AGUA</t>
  </si>
  <si>
    <t>Potable, fresca sin tratar</t>
  </si>
  <si>
    <t>EMISIÓN DE GASES</t>
  </si>
  <si>
    <t>De combustión, de soldadura, del proceso metalúrgico, refrigerantes, otros</t>
  </si>
  <si>
    <t>Contaminación del aire</t>
  </si>
  <si>
    <t>Potencial incumplimiento de Estándares de Calidad Ambiental (ECA) para aire.
Potencial afectación a la vida y salud humana.
Generación de efecto invernadero.
Daño a la capa de Ozono.</t>
  </si>
  <si>
    <t>EMISIÓN DE MATERIAL PARTICULADO</t>
  </si>
  <si>
    <t>De combustión, de soldadura, del proceso metalúrgico, de erosión del suelo, otros</t>
  </si>
  <si>
    <t>GENERACIÓN DE RESIDUOS SÓLIDOS NO PELIGROSOS</t>
  </si>
  <si>
    <t>Restos de comida, restos de madera, residuos generales, papel, cartón, vidrio, plástico, latas</t>
  </si>
  <si>
    <t>Contaminación visual
Contaminación del suelo y aire</t>
  </si>
  <si>
    <t>Generación de vectores.
Alteración de la calidad paisajística.
Generación de lixiviados.
Generaciones de emisiones
Afectación a la calidad ambiental del recurso suelo.</t>
  </si>
  <si>
    <t>GENERACIÓN DE RESIDUOS SÓLIDOS PELIGROSOS</t>
  </si>
  <si>
    <t>Lubricantes y combustibles, materiales contaminados, contenedores de sustancias químicas, contenedores de aceites o lubricantes, chatarras, cartones de explosivos, desmonte, RAEEs, otros</t>
  </si>
  <si>
    <t>Alteración de la calidad paisajística.
Generación de lixiviados.
Generaciones de emisiones.
Afectación a la calidad ambiental del recurso suelo.
Potencial afectación a la calidad ambiental del recurso agua.</t>
  </si>
  <si>
    <t>GENERACIÓN DE RUIDO</t>
  </si>
  <si>
    <t>Por exploción, por equipos estacionarios, por equipos móviles, otros</t>
  </si>
  <si>
    <t>Contaminación sonora</t>
  </si>
  <si>
    <t>Afectación a la fauna terrestre.
Potencial afectación a la calidad ambiental del recurso agua.</t>
  </si>
  <si>
    <t>PELIGRO</t>
  </si>
  <si>
    <t>PERDIDA DE EQUILIBRIO</t>
  </si>
  <si>
    <t>TRABAJOS EN ALTURA</t>
  </si>
  <si>
    <t>INESTABILIDAD DE ESTRUCTURA</t>
  </si>
  <si>
    <t>INESTABILIDAD DEL MACIZO ROCOSO</t>
  </si>
  <si>
    <t>INESTABILIDAD DE SUELOS</t>
  </si>
  <si>
    <t xml:space="preserve">PÉRDIDA DE CONTROL DE VEHICULOS Y EQUIPOS </t>
  </si>
  <si>
    <t>CONTACTO CON PARTES MOVILES DE MAQUINAS Y HERRAMIENTAS</t>
  </si>
  <si>
    <t xml:space="preserve">PERDIDA DE CONTENSIÓN DE SUSTANCIAS QUIMICAS </t>
  </si>
  <si>
    <t>LIBERACIÓN INTEMPESTIVA DE ENERGIA POR EXPLOSIVOS</t>
  </si>
  <si>
    <t>CONTACTO CON ENERGIA ELECTRICA</t>
  </si>
  <si>
    <t>EXPOSICIÓN A TEMPERATURAS EXTREMAS</t>
  </si>
  <si>
    <t>EXPOSICION A RADIACION NO IONZANTE</t>
  </si>
  <si>
    <t>EXPOSICION A RADIACION IONZANTE</t>
  </si>
  <si>
    <t>EXPOSICION A RUIDO</t>
  </si>
  <si>
    <t>EXPOSICION A VIBRACION</t>
  </si>
  <si>
    <t xml:space="preserve">CONTACTO CON AGENTES INFECCIOSOS </t>
  </si>
  <si>
    <t xml:space="preserve">CONTACTO CON RESIDUOS SOLIDOS </t>
  </si>
  <si>
    <t xml:space="preserve">CONTACTO CON FLUIDOS CORPORALES </t>
  </si>
  <si>
    <t>MANIPULACIÓN DE CARGAS</t>
  </si>
  <si>
    <t xml:space="preserve">MOVIMIENTOS REPETITIVOS </t>
  </si>
  <si>
    <t xml:space="preserve">POSTURA </t>
  </si>
  <si>
    <t xml:space="preserve">ACOSO LABORAL </t>
  </si>
  <si>
    <t>ACOSO SEXUAL</t>
  </si>
  <si>
    <t>INUNDACIÓN</t>
  </si>
  <si>
    <t xml:space="preserve">FLUIDO EN DETRITOS </t>
  </si>
  <si>
    <t>SISMO</t>
  </si>
  <si>
    <t>TORMENTAS ELECTRICAS</t>
  </si>
  <si>
    <t>Otros</t>
  </si>
  <si>
    <t>Piso en mal estado/ irregular</t>
  </si>
  <si>
    <t>Uso de escaleras portátiles en mal estado</t>
  </si>
  <si>
    <t>Techos/muros inestables</t>
  </si>
  <si>
    <t>Roca suelta</t>
  </si>
  <si>
    <t xml:space="preserve">Altura de talud </t>
  </si>
  <si>
    <t>Velocidad excesiva en la conducción de equipos/vehiculos</t>
  </si>
  <si>
    <t>Exposición de partes del cuerpo a elementos moviles</t>
  </si>
  <si>
    <t xml:space="preserve">Fuga de sustancias asfixiantes (gases y vapores) en el ambiente </t>
  </si>
  <si>
    <t>Iniciación de accesorios de voladura por fuego</t>
  </si>
  <si>
    <t>Reacciones quimicas que producen energia continua</t>
  </si>
  <si>
    <t xml:space="preserve">Manipulación de fluidos o sustancias a altas temperaturas </t>
  </si>
  <si>
    <t>Trabajos a la intemperie</t>
  </si>
  <si>
    <t>Exposición a Fuentes Radioactivas / ionizantes</t>
  </si>
  <si>
    <t>Cercania a maquinas y/o herramientas con fuentes de ruido por encima de 85 db</t>
  </si>
  <si>
    <t>Exposición a vibración por operación de equipos y herramientas</t>
  </si>
  <si>
    <t xml:space="preserve">Contacto con Virus </t>
  </si>
  <si>
    <t xml:space="preserve">Manipulación de residuos solidos </t>
  </si>
  <si>
    <t xml:space="preserve">Manipulacion de fluidos corporales </t>
  </si>
  <si>
    <t>Traslados de objetos pesados mayor a 25KG por persona varon no entrenada</t>
  </si>
  <si>
    <t>Conducción de vehiculos y/o equipos prolongado</t>
  </si>
  <si>
    <t xml:space="preserve">Trabajos sentado por horas prolongadas </t>
  </si>
  <si>
    <t>Agresión verbal</t>
  </si>
  <si>
    <t>Llamadas telefonicas extralaborales con contenido sexual</t>
  </si>
  <si>
    <t xml:space="preserve">Llluvias torrenciales prolongadas </t>
  </si>
  <si>
    <t xml:space="preserve">Caida de huaycos en instalaciones </t>
  </si>
  <si>
    <t>Movimiento telurico mayor a 4.5 grados de magnitud (Richter)</t>
  </si>
  <si>
    <t xml:space="preserve">Trabajos en la interperie </t>
  </si>
  <si>
    <t>Objetos y materiales en el suelo</t>
  </si>
  <si>
    <t>Uso de escaleras portátiles no aseguradas</t>
  </si>
  <si>
    <t xml:space="preserve">Calidad de los materiales </t>
  </si>
  <si>
    <t>Calidad de roca mala</t>
  </si>
  <si>
    <t xml:space="preserve">Calidad del suelo </t>
  </si>
  <si>
    <t xml:space="preserve">Vias con espacios reducidos </t>
  </si>
  <si>
    <t>Mala ubicación de equipos o maquinarias.</t>
  </si>
  <si>
    <t>Mala manipulación de sustancias quimicas</t>
  </si>
  <si>
    <t>Iniciación de accesorios de voladura por golpe</t>
  </si>
  <si>
    <t xml:space="preserve">Cables electricos expuestos </t>
  </si>
  <si>
    <t>Manipulación de fluidos o sustancias a bajas temperaturas</t>
  </si>
  <si>
    <t>Trabajos con fuentes de generación de radiación UV</t>
  </si>
  <si>
    <t>Exposición a ruidos por fuga de aire comprimido</t>
  </si>
  <si>
    <t>Exposición a vibración por traslado en vehiculos.</t>
  </si>
  <si>
    <t xml:space="preserve">Contacto con hongos </t>
  </si>
  <si>
    <t xml:space="preserve">Clasificacion de los residuos solidos </t>
  </si>
  <si>
    <t xml:space="preserve">Traslado de fluidos corporales </t>
  </si>
  <si>
    <t>Traslados de objetos pesados mayor a 15KG por persona mujer no entrenada</t>
  </si>
  <si>
    <t>Trabajos de digitación prolongada</t>
  </si>
  <si>
    <t>Trabajos en mobiliario no ergonomico</t>
  </si>
  <si>
    <t>Sobrecarga de trabajo</t>
  </si>
  <si>
    <t>Mensajes de texto extralaborales con contenido sexual.</t>
  </si>
  <si>
    <t>Sobrecarga de fuentes de agua</t>
  </si>
  <si>
    <t xml:space="preserve">Trabajos con equipos conductores </t>
  </si>
  <si>
    <t>INESTABILIDAD DE IZAJE DE CARGAS</t>
  </si>
  <si>
    <t xml:space="preserve">Liquidos en el suelo </t>
  </si>
  <si>
    <t>Uso de escaleras fijas en mal estado</t>
  </si>
  <si>
    <t>Paredes con rajaduras</t>
  </si>
  <si>
    <t>Presencia de estructuras geologicas</t>
  </si>
  <si>
    <t xml:space="preserve">Saturación de agua </t>
  </si>
  <si>
    <t>Mal estado de las vias</t>
  </si>
  <si>
    <t>Herramientas y maquinas en mal estado</t>
  </si>
  <si>
    <t>Fuga de sustancias corrosivas</t>
  </si>
  <si>
    <t>Iniciación de accesorios de voladura por electricidad estatica</t>
  </si>
  <si>
    <t>Manipulación de lineas y/equipos electricos</t>
  </si>
  <si>
    <t>Altas temperaturas del ambiente</t>
  </si>
  <si>
    <t>Exposición a ruidos producidos por explosiones</t>
  </si>
  <si>
    <t>Exposición a vibración por contacto indirecto con equipos vibratorios.</t>
  </si>
  <si>
    <t xml:space="preserve">Contacto con parasitos </t>
  </si>
  <si>
    <t xml:space="preserve">Traslado de residuos solidos </t>
  </si>
  <si>
    <t xml:space="preserve">Disposición de fluidos corporales </t>
  </si>
  <si>
    <t>Traslados de objetos pesados mayor a 40KG en persona varon entrenada</t>
  </si>
  <si>
    <t>Manipulación de herramientas manuales.</t>
  </si>
  <si>
    <t>Trabajos en espacios reducidos</t>
  </si>
  <si>
    <t>Amenazas</t>
  </si>
  <si>
    <t>Piropos sexistas</t>
  </si>
  <si>
    <t xml:space="preserve">Aumento de caudal de aguas subterránea </t>
  </si>
  <si>
    <t>Equipos energizados por descarga de rayo</t>
  </si>
  <si>
    <t>Superficie resbalosa</t>
  </si>
  <si>
    <t>Uso de escaleras fijas no aseguradas</t>
  </si>
  <si>
    <t>Postes inclinados</t>
  </si>
  <si>
    <t xml:space="preserve">Filtración de aguas </t>
  </si>
  <si>
    <t xml:space="preserve">Mala calidad del material del suelo </t>
  </si>
  <si>
    <t>Velocidad fuera de los limites</t>
  </si>
  <si>
    <t>Diseño inadecuado de maquinarias y herramientas.</t>
  </si>
  <si>
    <t>Reacciones quimicas</t>
  </si>
  <si>
    <t>Iniciación de accesorios de voladura por simpatia</t>
  </si>
  <si>
    <t>Manipulación de instalaciones eléctricas energizadas.</t>
  </si>
  <si>
    <t>Bajas temperaturas del ambiente</t>
  </si>
  <si>
    <t xml:space="preserve">Contacto con bacterias </t>
  </si>
  <si>
    <t>Disposicion de residuos solidos</t>
  </si>
  <si>
    <t>Traslados de objetos pesados mayor a 24KG en persona mujer entrenada</t>
  </si>
  <si>
    <t>Actividades manuales prolongadas.</t>
  </si>
  <si>
    <t>Levantar cargas con espalda encorvada</t>
  </si>
  <si>
    <t>Asignar actividades fuera de la función sin orden</t>
  </si>
  <si>
    <t>Gestos sexuales</t>
  </si>
  <si>
    <t>Superficies de trabajo en mal estado</t>
  </si>
  <si>
    <t>Uso de andamios y plataforma no nivelados</t>
  </si>
  <si>
    <t>Postes flexionados</t>
  </si>
  <si>
    <t xml:space="preserve">Espacios abiertos </t>
  </si>
  <si>
    <t>Excavaciones sin diseño</t>
  </si>
  <si>
    <t xml:space="preserve">Vias con visibilidad reducida </t>
  </si>
  <si>
    <t>Explosion de contenedores de sustancias</t>
  </si>
  <si>
    <t>Iniciación de explosivos por explosión de accesorio de voladura</t>
  </si>
  <si>
    <t>Manipulación de tableros electricos energizados</t>
  </si>
  <si>
    <t>Manipulacion de objetos calientes</t>
  </si>
  <si>
    <t>Objeto que no tiene punto de sujecion</t>
  </si>
  <si>
    <t>Trabajos con posturas inadecuadas o forzadas</t>
  </si>
  <si>
    <t>Trato discriminatorio</t>
  </si>
  <si>
    <t>Tocamientos indebidos</t>
  </si>
  <si>
    <t xml:space="preserve">Pisos mojados </t>
  </si>
  <si>
    <t xml:space="preserve">Escalamiento a estructuras, equipos sin equipo anti caida </t>
  </si>
  <si>
    <t>Postes pandeados</t>
  </si>
  <si>
    <t xml:space="preserve">Direccion de las estructuras </t>
  </si>
  <si>
    <t>Pila de material inestable</t>
  </si>
  <si>
    <t>Fatiga/cansacio de operador/conductor</t>
  </si>
  <si>
    <t>Fuga de líquidos inflamables</t>
  </si>
  <si>
    <t>Corto circuito</t>
  </si>
  <si>
    <t>Levantamiento y transporte inadecuado de carga.</t>
  </si>
  <si>
    <t xml:space="preserve">Trabajos de pie por horas prolongadas </t>
  </si>
  <si>
    <t>Ignorar o exluir de las actividades propias de la función</t>
  </si>
  <si>
    <t>Chantaje sexual</t>
  </si>
  <si>
    <t>Ambientes reducidos</t>
  </si>
  <si>
    <t xml:space="preserve">Uso de andamios y plataformas no asegurados </t>
  </si>
  <si>
    <t xml:space="preserve">Vigas Fatigadas </t>
  </si>
  <si>
    <t>Relleno de las estructuras de mala calidad</t>
  </si>
  <si>
    <t>Materiales y/o objetos obstaculizando las vías</t>
  </si>
  <si>
    <t>Rotura de contenedor de sustancias inflamables</t>
  </si>
  <si>
    <t>Descargas atmosfericas</t>
  </si>
  <si>
    <t>Postura inadecuado durante el traslado de carga</t>
  </si>
  <si>
    <t>Espacios reducidos de trabajo</t>
  </si>
  <si>
    <t>Ambiente sin iluminación/deficiente</t>
  </si>
  <si>
    <t>Uso de andamios y plataforma en mal estado</t>
  </si>
  <si>
    <t>Vigas flexionadas</t>
  </si>
  <si>
    <t>Acumulación de esfuerzos</t>
  </si>
  <si>
    <t>Fallas Mecánicas de los  vehículos y equipos</t>
  </si>
  <si>
    <t>Inducción electromagnetica</t>
  </si>
  <si>
    <t xml:space="preserve">PERDIDA DE CONTENSIÓN / CONTACTO DE SUSTANCIAS QUIMICAS </t>
  </si>
  <si>
    <t>Calzado no ajustado a la talla/pasadores sueltos</t>
  </si>
  <si>
    <t>Trabajos en muro o talud inestables</t>
  </si>
  <si>
    <t>Columnas fatigadas</t>
  </si>
  <si>
    <t>Condiciones climáticas adveras (neblina, nieve, lluvia)</t>
  </si>
  <si>
    <t>Manipulación de elementos cargados electrostaticamente</t>
  </si>
  <si>
    <t xml:space="preserve">Calzado deteriorado </t>
  </si>
  <si>
    <t xml:space="preserve">Trabajos con sintema anti caida en malas condicones </t>
  </si>
  <si>
    <t>Columnas flexionadas</t>
  </si>
  <si>
    <t>CONTACTO_CON ENERGIA_ELECTRICA</t>
  </si>
  <si>
    <t>Trabajos sin sistema anti caida</t>
  </si>
  <si>
    <t xml:space="preserve">Columnas corroidas </t>
  </si>
  <si>
    <t>Izaje de personal en elevadores y/o canastilla sin sistema anti caida</t>
  </si>
  <si>
    <t>Manipulación de objetos y herramientas en altura</t>
  </si>
  <si>
    <t xml:space="preserve">Uso de soportes y/o andamios (Madera/Metálicos) en malas condiciones </t>
  </si>
  <si>
    <t xml:space="preserve">Izaje de materaiales sin sistema anti caida </t>
  </si>
  <si>
    <t>Ascenso a postes/ torres metálicas sin sistema anti caida</t>
  </si>
  <si>
    <t xml:space="preserve">Subir/bajar escaleras sin utilizar 3 puntos de apoyo. </t>
  </si>
  <si>
    <t>Subir/bajar escaleras sin asegurar</t>
  </si>
  <si>
    <t>Subir/bajar escaleras con peldaños con desgaste.</t>
  </si>
  <si>
    <t>Trabajos en taladros largos sin sistema anti caida</t>
  </si>
  <si>
    <t xml:space="preserve">Trabajos de levantamiento sin sistema anti caida </t>
  </si>
  <si>
    <t>Trabajos en chimeneas sin sistema anti caida</t>
  </si>
  <si>
    <t xml:space="preserve">Trabajos en chimenas con sistema anti caida en mal estado </t>
  </si>
  <si>
    <t>Trabajos en Raise Boring sin sistema anti caida</t>
  </si>
  <si>
    <t xml:space="preserve">Trabajos en Raise Boring con sistema anti caida en mal estado </t>
  </si>
  <si>
    <t>Trabajos en Inclinados sin sistema anti caida</t>
  </si>
  <si>
    <t xml:space="preserve">Trabajos en Inclinados con sistema anti caida en malas condiciones </t>
  </si>
  <si>
    <t>Trabajos en Piques sin sistema anti caida</t>
  </si>
  <si>
    <t>CONTACTO CON ELEMENTOS PUNZO CORTANTES</t>
  </si>
  <si>
    <t xml:space="preserve">Trabajos en Piques con sistema anti caida en malas condciones </t>
  </si>
  <si>
    <t>OTROS</t>
  </si>
  <si>
    <t>Trabajos en Taludes sin sistema anti caida</t>
  </si>
  <si>
    <t xml:space="preserve">Trabajos en Taludes con sistema anti caida en malas condciones </t>
  </si>
  <si>
    <t>Trabajos de lanzado de tuberia en Raise Boring sin sistema anti caida</t>
  </si>
  <si>
    <t xml:space="preserve">Trabajos de lanzado de tuberia en Raise Boring con sistema anti caida en mal estado </t>
  </si>
  <si>
    <t>Trabajos de encofrado y desencofrado a alturas mayores de 1.80m</t>
  </si>
  <si>
    <t>Trabajos de habilitacion y armado de aceros a alturas mayores de 1.80m</t>
  </si>
  <si>
    <t>Trabajos de desmontaje de techos, cielo raso y tejas andina</t>
  </si>
  <si>
    <t>Fecha de Actualización: 09/04/2023</t>
  </si>
  <si>
    <t>SUB PROCESO</t>
  </si>
  <si>
    <t>PUESTO</t>
  </si>
  <si>
    <t>MECANICO, AYUDANTE MECANICO Y TRAINING</t>
  </si>
  <si>
    <t xml:space="preserve">R </t>
  </si>
  <si>
    <t>GESTION OPERATIVA</t>
  </si>
  <si>
    <t>BODEGUERO Y CONDUCTOR DE CAMIONETA, CANTER O MONTACARGA</t>
  </si>
  <si>
    <t/>
  </si>
  <si>
    <t>SISTEMA DE GESTIÓN INTEGRADO MASST</t>
  </si>
  <si>
    <t>CÓDIGO:</t>
  </si>
  <si>
    <t>ALP-SG-EGE 19-FOR 02</t>
  </si>
  <si>
    <t>MATRIZ DE IDENTIFICACIÓN DE PELIGROS / ASPECTOS , EVALUACIÓN DE RIESGOS / IMPACTOS Y MEDIDAS DE CONTROL- LÍNEA BASE</t>
  </si>
  <si>
    <t>VERSIÓN:</t>
  </si>
  <si>
    <t>01</t>
  </si>
  <si>
    <t>FECHA:</t>
  </si>
  <si>
    <t>27/11/2022</t>
  </si>
  <si>
    <t>GERENCIA</t>
  </si>
  <si>
    <t>MANTENIMIENTO</t>
  </si>
  <si>
    <t>EQUIPO EVALUADOR</t>
  </si>
  <si>
    <t>JERARQUIA DE CONTROLES</t>
  </si>
  <si>
    <t>AREA/ECM</t>
  </si>
  <si>
    <t>TRACKLESS</t>
  </si>
  <si>
    <t>SUPERVISION</t>
  </si>
  <si>
    <t xml:space="preserve">
JEYSON MEJIA CERVANTES
PERALTA PAREDES HECTOR LUIS
DE LA CRUZ CCENTE ANDREE
CONTRERAS PRIETO MARCOS YOEL  
</t>
  </si>
  <si>
    <t>SEGURIDAD:</t>
  </si>
  <si>
    <t>Eliminación</t>
  </si>
  <si>
    <t>SALUD OCUPACIONAL:</t>
  </si>
  <si>
    <t>Sustitución</t>
  </si>
  <si>
    <t>PROCESO:</t>
  </si>
  <si>
    <t>MANTENIMIENTO DE EQUIPOS PESADOS DE BAJO PERFIL</t>
  </si>
  <si>
    <t>MEDIO AMBIENTE:</t>
  </si>
  <si>
    <t>Ingeniería / Aislamiento</t>
  </si>
  <si>
    <t>RELACIONES COMUNITARIAS:</t>
  </si>
  <si>
    <t>Control Administrativo (Capacitación, Normal, PET, Certificación, Manuales Técnico, etc.)</t>
  </si>
  <si>
    <t>TRABAJADORES:</t>
  </si>
  <si>
    <t>MARCO ANTONIO CAYAMPI  ULLOA
MIGUEL HILARIO ANTONIO
JOSE ANTONIO CASTRO PUMA
ALDO YOEL GAVE FIGUEROA</t>
  </si>
  <si>
    <t>Equipo de protección personal</t>
  </si>
  <si>
    <t xml:space="preserve"> </t>
  </si>
  <si>
    <t>TIPO</t>
  </si>
  <si>
    <t>CONDICION DE LA ACTIVIDAD (rutinario, no rutiinario, normal, anormal y de emergencia)</t>
  </si>
  <si>
    <t xml:space="preserve">Peligro / Aspecto </t>
  </si>
  <si>
    <t>Detalle</t>
  </si>
  <si>
    <t xml:space="preserve">Riesgo / Impacto </t>
  </si>
  <si>
    <t>Consecuencia</t>
  </si>
  <si>
    <t>EVALUACIÓN INICIAL</t>
  </si>
  <si>
    <t>REEVALUACIÓN</t>
  </si>
  <si>
    <t>ACCION DE MEJORA</t>
  </si>
  <si>
    <t>RESPONSABLE</t>
  </si>
  <si>
    <t xml:space="preserve">TABLAS </t>
  </si>
  <si>
    <t>Nivel Probabilidad</t>
  </si>
  <si>
    <t>Nivel de Severidad</t>
  </si>
  <si>
    <t>Clasificación de riesgo</t>
  </si>
  <si>
    <t>% M</t>
  </si>
  <si>
    <t>Ingeniería o Aislamiento</t>
  </si>
  <si>
    <t>Eficacia</t>
  </si>
  <si>
    <t>Control Administrativo</t>
  </si>
  <si>
    <t>Equipo de Protección Personal (EPP)</t>
  </si>
  <si>
    <t>Mitigacion</t>
  </si>
  <si>
    <t>Riesgo residual</t>
  </si>
  <si>
    <t>Acción</t>
  </si>
  <si>
    <t>N</t>
  </si>
  <si>
    <t>ALTO</t>
  </si>
  <si>
    <t xml:space="preserve">ACOSO_LABORAL </t>
  </si>
  <si>
    <t>C</t>
  </si>
  <si>
    <t xml:space="preserve">Capacitacion en SAFESTART  (Prisa,  Frustacion, Fatiga, Exceso de confianza)
Charla de Roles y Funciones del Trabajador 
Cumplimiento de las normas sobre hostigamiento sexual,y reportar al comite de hostigamiento sexual o laboral.
</t>
  </si>
  <si>
    <t>SUPERVISOR/JEFE DE MANTTO</t>
  </si>
  <si>
    <t>BAJO</t>
  </si>
  <si>
    <t>CONSUMO_DE_PAPEL</t>
  </si>
  <si>
    <t>Papel y cartón</t>
  </si>
  <si>
    <t>Agotamiento de recurso natural</t>
  </si>
  <si>
    <t xml:space="preserve">Afectación de ecosistemas // Afectación de generaciones futuras // Disminución de disponibilidad de recursos naturales </t>
  </si>
  <si>
    <t>A</t>
  </si>
  <si>
    <t>ACOSO_SEXUAL</t>
  </si>
  <si>
    <t>SARS_COV_2</t>
  </si>
  <si>
    <t>Contagio de Sars-Cov-2</t>
  </si>
  <si>
    <t>Contar con  vacuna covid-19</t>
  </si>
  <si>
    <t>Sensibilización en covid 19.
En caso de tener sintomas (estornudar o tos constante, fiebre) acudair al topico</t>
  </si>
  <si>
    <t>PERDIDA_DE_EQUILIBRIO</t>
  </si>
  <si>
    <t>PERDIDA_DE_CONTENSIÓN_DE_SUSTANCIAS_QUIMICAS</t>
  </si>
  <si>
    <t xml:space="preserve">Ambiente con particulas de polvo por encima de los LMP </t>
  </si>
  <si>
    <t>B</t>
  </si>
  <si>
    <t>Capacitación elearning higiene ocupacional.
Cumplimiento de monitoreo de gases</t>
  </si>
  <si>
    <t>uso obligatorio de Epps, respirador de media cara con filtro p100</t>
  </si>
  <si>
    <t>CONTACTO_CON_PARTES_MOVILES_DE_MAQUINAS_Y_HERRAMIENTAS</t>
  </si>
  <si>
    <t>Heridas/Amputación/Contusión/Fractura</t>
  </si>
  <si>
    <t>Exposición de partes del cuerpo a elementos móviles</t>
  </si>
  <si>
    <t>Contunsion/Fractura</t>
  </si>
  <si>
    <t>uso obligatorio de  Casco protector, lentes de seguridad, respirador, correa de seguridad, overol con cinta reflectiva, botas de seguridad. Doble protección auditiva (tapones y orejeras), lampara, respirador media cara</t>
  </si>
  <si>
    <t>Capacitacion en uso correcto y cuidado de las herramientas
Inspeccion de las herramientas con el color del trimestre
Inspeccionar y verificar la señalizacion trimestral de herramientas según el color que corresponda
Aislamiento y delimitacion de zona de trabajo
Señalizacion y bloqueo de zona de trabajo
Limpieza de componentes, herramientas y zona de trabajo</t>
  </si>
  <si>
    <t>Capacitacion de Ergonomia en salud ocupacional
Realizar pausas activas por lo menos 2 veces al dia con una duracion de 5 a 10 minutos</t>
  </si>
  <si>
    <t>EXPOSICION_A_VIBRACION</t>
  </si>
  <si>
    <t>Capacitacion en E-learning en higiene ocupacional 
Pausas Laborales
Limitar tiempo de exposición</t>
  </si>
  <si>
    <t>EXPOSICION_A_RUIDO</t>
  </si>
  <si>
    <t>Cercanía a maquinas y/o herramientas con fuentes de ruido por encima de 85 db</t>
  </si>
  <si>
    <t>Reductores de sonidos y silincenciadores incorporados en los equipos.</t>
  </si>
  <si>
    <t xml:space="preserve">Capacitacion en proteccion auditiva Inspeccion de EPPs  y Señalización de zonas donde el ruido supera los LMP.
</t>
  </si>
  <si>
    <t>uso obligatorio de Epps,orejeras y/o tapones auditivos</t>
  </si>
  <si>
    <t>Exposición a Gases Toxicos</t>
  </si>
  <si>
    <t>EMISIÓN_DE_GASES</t>
  </si>
  <si>
    <t>Vehículos, equipos, motores, grupos electrógenos, y otros</t>
  </si>
  <si>
    <t>Monitroreos de caalidad de aire y ruido
Inspección de equipos (Check List) 
Programa de Mantto de equipos y vehículos.
Mantenimiento preventivo de equipos.</t>
  </si>
  <si>
    <t>POTENCIAL_DERRAME_DE_HIDROCARBUROS_LUBRICANTES</t>
  </si>
  <si>
    <t>Lubricantes, aceites y grasas</t>
  </si>
  <si>
    <t>Sistema de contención para control de fluidos
Mantenimiento preventivo de equipos</t>
  </si>
  <si>
    <t>Cumplimiento de Uso de bandeja a todos los equipos cuando estos estén inoperativos. 
Capacitacion en Residuos Solidos E- Learning
Capacitación en la NTP 900.058.2019 " Codigo de Colores
Capacitación en ALP-SG-PRE 09 Protocolo - Hidrocarburos
Capacitación en ALP-SG-PPE Plan de Preparación y Respuesta a Emergencias.</t>
  </si>
  <si>
    <t>DERRAME_DE_HIDROCARBUROS_LUBRICANTES</t>
  </si>
  <si>
    <t xml:space="preserve"> Inspección de equipos (Check List)
 Capacitación el uso responsable de combustible
Mantenimiento preventivo</t>
  </si>
  <si>
    <t>CONTACTO_CON_ELEMENTOS_PUNZO_CORTANTE</t>
  </si>
  <si>
    <t>Manipulacion de elementos punzocortantes</t>
  </si>
  <si>
    <t xml:space="preserve">Uso de herramientas certificadas </t>
  </si>
  <si>
    <t>Charla de seguridad  "yo cuido mis mano"-
Capacitacion en manejo y/o manipulacion de materiales y herramientas
Inspeccionar, verificar y realizar check list de inspeccion de herramiemntas según el color que corresponda
Aislamiento y delimitacion de zona de trabajo
Señalizacion y bloqueo de zona de trabajo
Limpieza de componentes, herramientas y zona de trabajo</t>
  </si>
  <si>
    <t>GENERACIÓN_DE_RESIDUOS_SÓLIDOS_PELIGROSOS</t>
  </si>
  <si>
    <t>Residuos en contacto con hidrocarburos</t>
  </si>
  <si>
    <t>Capacitación en ALP-SG-PRE 09 Protocolo - Hidrocarburos
Capacitación en segregación de residuos en la fuente.
Capacitación en la NTP 900.058.2019 " Codigo de Colores
Capacitacion en Residuos Solidos E- Learning. 
Colocar los residuos en los centros de acopio según corresponda</t>
  </si>
  <si>
    <t>Charla de Roles y Funciones del Trabajador 
Cumplimiento de las normas sobre hostigamiento sexual, agregar los temas de prohibicion de acoso, dentro del programa de induccion
Sensibilizaci{on sobre prohibicion del acoso</t>
  </si>
  <si>
    <t>GENERACIÓN_DE_RESIDUOS_SÓLIDOS_PELIGROSOS_BIOCONTAMINADOS</t>
  </si>
  <si>
    <t>Residuos COVID-19 (mascarillas, guantes)</t>
  </si>
  <si>
    <t>uso obligatorio de Epps, casco protector, lentes de seguridad, respirador media cara, correa de seguridad, overol con cinta reflectiva, botas de seguridad y lampara</t>
  </si>
  <si>
    <t xml:space="preserve">Infección Respiratoria </t>
  </si>
  <si>
    <t xml:space="preserve">Falta de sistema de ventilación </t>
  </si>
  <si>
    <t xml:space="preserve"> Utilización de ventiladores y mangas de ventilación en las zonas de trabajo</t>
  </si>
  <si>
    <t>INESTABILIDAD_DEL_MACIZO_ROCOSO</t>
  </si>
  <si>
    <t>Realizar el desate de rocas sueltas, Verificar el cumplimiento de las recomendaciones geomecanicas en sostenimiento</t>
  </si>
  <si>
    <t>CAPACITAR EN ALP-GM-EST-54 ESTANDAR DEDESATADO MANUAL DE ROCAS</t>
  </si>
  <si>
    <t>EXPOSICIÓN_A_TEMPERATURAS_EXTREMAS</t>
  </si>
  <si>
    <t>Contacto con vapores a altas temperaturas</t>
  </si>
  <si>
    <t>Estrés térmico</t>
  </si>
  <si>
    <t>Golpe de calor/Muerte</t>
  </si>
  <si>
    <t>Uso de bebidas rehidratantes.
Realizar pausas laborales.
Capacitación de higiene ocupacional.</t>
  </si>
  <si>
    <t>uso obligatorio de Epps, polo y short de malla.</t>
  </si>
  <si>
    <t>Diesel, gasolina y otros</t>
  </si>
  <si>
    <t>Uso de kit antiderrames, mediante las recomedaciones de la hojas MSDS /Capacitacion en Residuos Solidos E- Learning
Capacitación en la NTP 900.058.2019 " Codigo de Colores
Capacitación en ALP-SG-PRE 09 Protocolo - Hidrocarburos.
Capacitación en ALP-SG-PPE Plan de Preparación y Respuesta a Emergencias.</t>
  </si>
  <si>
    <t xml:space="preserve">MOVIMIENTOS_REPETITIVOS </t>
  </si>
  <si>
    <t>CONTACTO_CON_ENERGIA_ELECTRICA</t>
  </si>
  <si>
    <t>Manipulación de líneas y/equipos eléctricos</t>
  </si>
  <si>
    <t>MANIPULACIÓN_DE_CARGAS</t>
  </si>
  <si>
    <t>Traslados de objetos pesados mayor a 25KG por persona varón no entrenada</t>
  </si>
  <si>
    <t>Filtros de aceite, Filtros de combustible, mangueras hidráulicas</t>
  </si>
  <si>
    <t>Cumplir con el GMI-MAN-PET-516 "Mantenimiento preventivo de equipo de perforacion", Capacitacion manual de "Mantenimiento preventivo en equipos trackless",Esperar que baje la temperatura del motor</t>
  </si>
  <si>
    <t>Señaletica, Botiquin de primeros auxilios, implementacion de ducha y lavaojos
Inspeccionar y verificar la señalizacion trimestral de herramientas según el color que corresponda
Aislamiento y delimitacion de zona de trabajo
Señalizacion y bloqueo de zona de trabajo
Limpieza de componentes, herramientas y zona de trabajo</t>
  </si>
  <si>
    <t>GENERACIÓN_DE_RESIDUOS_SÓLIDOS_METÁLICOS</t>
  </si>
  <si>
    <t>Chatarra liviana (pernos de sostenimiento,restos de clavos, alambres, etc.)</t>
  </si>
  <si>
    <t>CONSUMO_DE_ENERGÍA_ELÉCTRICA</t>
  </si>
  <si>
    <t>Uso de epp(zapatos de seguridad)</t>
  </si>
  <si>
    <t>Riesgo Disergonomico</t>
  </si>
  <si>
    <t>Partes rotatorios móviles sin guarda</t>
  </si>
  <si>
    <t>Atrapamiento</t>
  </si>
  <si>
    <t>Capacitación Eficiencia Energética 
Capacitacion de "Uso responsable de la energia electrica"
Señalizacion y bloqueo de zona de trabajo
Instalacion de iluminacion artificial</t>
  </si>
  <si>
    <t xml:space="preserve">PERDIDA DE CONTENSIÓN/CONTACTO DE SUSTANCIAS QUIMICAS </t>
  </si>
  <si>
    <t>Manipulacion de aceites / grasas sin EPPs</t>
  </si>
  <si>
    <t>Contacto con aceite/grasa</t>
  </si>
  <si>
    <t>Dermatitis / Quemaduras</t>
  </si>
  <si>
    <t>Manipulación de objetos calientes</t>
  </si>
  <si>
    <t>Heridas 1ero, 2do y 3er grado</t>
  </si>
  <si>
    <t>Lumbalgia/Dorsalgia.</t>
  </si>
  <si>
    <t>Manipulación de sustancias quimicas (aditivo, pintura, otros)</t>
  </si>
  <si>
    <t>Exposición a salpicadura</t>
  </si>
  <si>
    <t>Contusión/Perdidad de la vista</t>
  </si>
  <si>
    <t>Pintura, aerosoles</t>
  </si>
  <si>
    <t>Capacitación en hojas MSDS.
Capacitación en segregación de residuos en la fuente.
Capacitación en la NTP 900.058.2019 " Codigo de Colores
Capacitacion en Residuos Solidos E- Learning. Colocar los residuos en los centros de acopio según corresponda</t>
  </si>
  <si>
    <t>Trapos industriales</t>
  </si>
  <si>
    <t>GENERACIÓN_DE_RUIDO</t>
  </si>
  <si>
    <t>Monitoreo de Ruido Ambiental    
Monitoreos de Ruido 
Uso de Check list de equipo</t>
  </si>
  <si>
    <r>
      <t>Cumplimiento del</t>
    </r>
    <r>
      <rPr>
        <b/>
        <sz val="11"/>
        <color rgb="FF000000"/>
        <rFont val="Mikro Light"/>
        <family val="3"/>
      </rPr>
      <t xml:space="preserve"> PETS-MAN-TR-023 </t>
    </r>
    <r>
      <rPr>
        <sz val="11"/>
        <color rgb="FF000000"/>
        <rFont val="Mikro Light"/>
        <family val="3"/>
      </rPr>
      <t>Evaluacion y reparacion de sistemas hidraulicos en equipos trackless
Capacitacion de orden y limpieza antes durante y despues de la labor</t>
    </r>
  </si>
  <si>
    <t>SALPICADURA</t>
  </si>
  <si>
    <t>Exposición a energía hidráulica</t>
  </si>
  <si>
    <t xml:space="preserve">Impacto por fluido a alta presión </t>
  </si>
  <si>
    <t>Cortes/Quemadura</t>
  </si>
  <si>
    <t>Energia Electrica</t>
  </si>
  <si>
    <t>Capacitación en interveción segura de sistemas hidráulicos</t>
  </si>
  <si>
    <t>Uso de respirador, barbijo, uso de pedilubio.</t>
  </si>
  <si>
    <r>
      <t>Cumplimiento del</t>
    </r>
    <r>
      <rPr>
        <b/>
        <sz val="11"/>
        <color rgb="FF000000"/>
        <rFont val="Mikro Light"/>
        <family val="3"/>
      </rPr>
      <t xml:space="preserve"> PETS GMI-MAN-PET-502</t>
    </r>
    <r>
      <rPr>
        <sz val="11"/>
        <color rgb="FF000000"/>
        <rFont val="Mikro Light"/>
        <family val="3"/>
      </rPr>
      <t xml:space="preserve"> Cambio de neumatico en taller
Capacitacion de orden y limpieza antes durante y despues de la labor</t>
    </r>
  </si>
  <si>
    <r>
      <t>Cumplimiento del</t>
    </r>
    <r>
      <rPr>
        <b/>
        <sz val="11"/>
        <color rgb="FF000000"/>
        <rFont val="Mikro Light"/>
        <family val="3"/>
      </rPr>
      <t xml:space="preserve"> PETS-MAN-TR-002</t>
    </r>
    <r>
      <rPr>
        <sz val="11"/>
        <color rgb="FF000000"/>
        <rFont val="Mikro Light"/>
        <family val="3"/>
      </rPr>
      <t xml:space="preserve"> cambio de neumatico en taller
Inspeccionar y verificar la señalizacion trimestral de herramientas según el color que corresponda
Aislamiento y delimitacion de zona de trabajo
Señalizacion y bloqueo de zona de trabajo
Limpieza de componentes, herramientas y zona de trabajo</t>
    </r>
  </si>
  <si>
    <r>
      <t>Cumplimiento del</t>
    </r>
    <r>
      <rPr>
        <b/>
        <sz val="11"/>
        <color rgb="FF000000"/>
        <rFont val="Mikro Light"/>
        <family val="3"/>
      </rPr>
      <t xml:space="preserve"> PETS-MAN-TR-003</t>
    </r>
    <r>
      <rPr>
        <sz val="11"/>
        <color rgb="FF000000"/>
        <rFont val="Mikro Light"/>
        <family val="3"/>
      </rPr>
      <t xml:space="preserve"> cambio de neumatico en taller
Capacitacion de orden y limpieza antes durante y despues de la labor</t>
    </r>
  </si>
  <si>
    <t>INESTABILIDAD_DE_IZAJE_DE_CARGAS</t>
  </si>
  <si>
    <t>Exposición a la linea de fuego</t>
  </si>
  <si>
    <t xml:space="preserve">
uso de herramientas de izaje en buen estado, uso de herramientas certificadas y con el color del trimestre</t>
  </si>
  <si>
    <t xml:space="preserve">Capacitar en el uso correcto y cuidado  de las herramientas
Uso de check list de inspeccion de equipos y herramientas de izaje. </t>
  </si>
  <si>
    <r>
      <t>Cumplimiento del</t>
    </r>
    <r>
      <rPr>
        <b/>
        <sz val="11"/>
        <color rgb="FF000000"/>
        <rFont val="Mikro Light"/>
        <family val="3"/>
      </rPr>
      <t xml:space="preserve"> PETS-MAN-TR-003</t>
    </r>
    <r>
      <rPr>
        <sz val="11"/>
        <color rgb="FF000000"/>
        <rFont val="Mikro Light"/>
        <family val="3"/>
      </rPr>
      <t xml:space="preserve"> cambio de neumatico en taller
Inspeccionar y verificar la señalizacion trimestral de herramientas según el color que corresponda
Aislamiento y delimitacion de zona de trabajo
Señalizacion y bloqueo de zona de trabajo
Limpieza de componentes, herramientas y zona de trabajo</t>
    </r>
  </si>
  <si>
    <t>GENERACIÓN_DE_RESIDUOS_SÓLIDOS_NO_PELIGROSOS</t>
  </si>
  <si>
    <t>Residuos no aprovechables (generales), llantas</t>
  </si>
  <si>
    <r>
      <t>Cumplimiento del</t>
    </r>
    <r>
      <rPr>
        <b/>
        <sz val="11"/>
        <color rgb="FF000000"/>
        <rFont val="Mikro Light"/>
        <family val="3"/>
      </rPr>
      <t xml:space="preserve"> PETS-MAN-TR-026 </t>
    </r>
    <r>
      <rPr>
        <sz val="11"/>
        <color rgb="FF000000"/>
        <rFont val="Mikro Light"/>
        <family val="3"/>
      </rPr>
      <t>cambio de caja de transmision en equipos pesados LHD
Capacitacion de orden y limpieza antes durante y despues de la labor</t>
    </r>
  </si>
  <si>
    <r>
      <t xml:space="preserve">Cumplimiento del </t>
    </r>
    <r>
      <rPr>
        <b/>
        <sz val="11"/>
        <color rgb="FF000000"/>
        <rFont val="Mikro Light"/>
        <family val="3"/>
      </rPr>
      <t>PETS-MAN-TR-027</t>
    </r>
    <r>
      <rPr>
        <sz val="11"/>
        <color rgb="FF000000"/>
        <rFont val="Mikro Light"/>
        <family val="3"/>
      </rPr>
      <t xml:space="preserve"> cambio de caja de transmision robot
Capacitacion de orden y limpieza antes durante y despues de la labor</t>
    </r>
  </si>
  <si>
    <r>
      <t xml:space="preserve">Cumplimiento del </t>
    </r>
    <r>
      <rPr>
        <b/>
        <sz val="11"/>
        <color rgb="FF000000"/>
        <rFont val="Mikro Light"/>
        <family val="3"/>
      </rPr>
      <t>PETS-MAN-TR-027</t>
    </r>
    <r>
      <rPr>
        <sz val="11"/>
        <color rgb="FF000000"/>
        <rFont val="Mikro Light"/>
        <family val="3"/>
      </rPr>
      <t xml:space="preserve"> cambio de caja de transmision robot
Inspeccionar y verificar la señalizacion trimestral de herramientas según el color que corresponda
Aislamiento y delimitacion de zona de trabajo
Señalizacion y bloqueo de zona de trabajo
Limpieza de componentes, herramientas y zona de trabajo</t>
    </r>
  </si>
  <si>
    <r>
      <t>Cumplimiento</t>
    </r>
    <r>
      <rPr>
        <b/>
        <sz val="11"/>
        <color rgb="FF000000"/>
        <rFont val="Mikro Light"/>
        <family val="3"/>
      </rPr>
      <t xml:space="preserve"> PET-MAN-TR-038 </t>
    </r>
    <r>
      <rPr>
        <sz val="11"/>
        <color rgb="FF000000"/>
        <rFont val="Mikro Light"/>
        <family val="3"/>
      </rPr>
      <t>Cambio de cuchara de scooptrams Inspeccionar y verificar la señalizacion trimestral de herramientas según el color que corresponda
Aislamiento y delimitacion de zona de trabajo
Señalizacion y bloqueo de zona de trabajo
Limpieza de componentes, herramientas y zona de trabajo</t>
    </r>
  </si>
  <si>
    <r>
      <t xml:space="preserve">Cumplimiento del </t>
    </r>
    <r>
      <rPr>
        <b/>
        <sz val="11"/>
        <color rgb="FF000000"/>
        <rFont val="Mikro Light"/>
        <family val="3"/>
      </rPr>
      <t xml:space="preserve">PETS-MAN-TR-029 </t>
    </r>
    <r>
      <rPr>
        <sz val="11"/>
        <color rgb="FF000000"/>
        <rFont val="Mikro Light"/>
        <family val="3"/>
      </rPr>
      <t>cambio de motor diesel
Capacitacion de orden y limpieza antes durante y despues de la labor</t>
    </r>
  </si>
  <si>
    <r>
      <t xml:space="preserve">Cumplimiento del </t>
    </r>
    <r>
      <rPr>
        <b/>
        <sz val="11"/>
        <color rgb="FF000000"/>
        <rFont val="Mikro Light"/>
        <family val="3"/>
      </rPr>
      <t xml:space="preserve">PETS-MAN-TR-029 </t>
    </r>
    <r>
      <rPr>
        <sz val="11"/>
        <color rgb="FF000000"/>
        <rFont val="Mikro Light"/>
        <family val="3"/>
      </rPr>
      <t>cambio de motor diesel
Inspeccionar y verificar la señalizacion trimestral de herramientas según el color que corresponda
Aislamiento y delimitacion de zona de trabajo
Señalizacion y bloqueo de zona de trabajo
Limpieza de componentes, herramientas y zona de trabajo</t>
    </r>
  </si>
  <si>
    <r>
      <t xml:space="preserve">Cumplimiento del </t>
    </r>
    <r>
      <rPr>
        <b/>
        <sz val="11"/>
        <color rgb="FF000000"/>
        <rFont val="Mikro Light"/>
        <family val="3"/>
      </rPr>
      <t xml:space="preserve">PETS-MAN-TR-032 </t>
    </r>
    <r>
      <rPr>
        <sz val="11"/>
        <color rgb="FF000000"/>
        <rFont val="Mikro Light"/>
        <family val="3"/>
      </rPr>
      <t>cambio de cilindro hidraulicos mixkret
Capacitacion de orden y limpieza antes durante y despues de la labor</t>
    </r>
  </si>
  <si>
    <r>
      <t xml:space="preserve">Cumplimiento del </t>
    </r>
    <r>
      <rPr>
        <b/>
        <sz val="11"/>
        <color rgb="FF000000"/>
        <rFont val="Mikro Light"/>
        <family val="3"/>
      </rPr>
      <t xml:space="preserve">PETS-MAN-TR-032 </t>
    </r>
    <r>
      <rPr>
        <sz val="11"/>
        <color rgb="FF000000"/>
        <rFont val="Mikro Light"/>
        <family val="3"/>
      </rPr>
      <t>cambio de cilindro hidraulicos mixkret
Inspeccionar y verificar la señalizacion trimestral de herramientas según el color que corresponda
Aislamiento y delimitacion de zona de trabajo
Señalizacion y bloqueo de zona de trabajo
Limpieza de componentes, herramientas y zona de trabajo</t>
    </r>
  </si>
  <si>
    <r>
      <t xml:space="preserve">Cumplimiento del </t>
    </r>
    <r>
      <rPr>
        <b/>
        <sz val="11"/>
        <color rgb="FF000000"/>
        <rFont val="Mikro Light"/>
        <family val="3"/>
      </rPr>
      <t>PETS-MAN-TR-034</t>
    </r>
    <r>
      <rPr>
        <sz val="11"/>
        <color rgb="FF000000"/>
        <rFont val="Mikro Light"/>
        <family val="3"/>
      </rPr>
      <t xml:space="preserve"> cambio componentes del brazo de robot
Capacitacion de orden y limpieza antes durante y despues de la labor</t>
    </r>
  </si>
  <si>
    <r>
      <t xml:space="preserve">Cumplimiento del </t>
    </r>
    <r>
      <rPr>
        <b/>
        <sz val="11"/>
        <color rgb="FF000000"/>
        <rFont val="Mikro Light"/>
        <family val="3"/>
      </rPr>
      <t>PETS-MAN-TR-034</t>
    </r>
    <r>
      <rPr>
        <sz val="11"/>
        <color rgb="FF000000"/>
        <rFont val="Mikro Light"/>
        <family val="3"/>
      </rPr>
      <t xml:space="preserve"> cambio componentes del brazo de robot
Inspeccionar y verificar la señalizacion trimestral de herramientas según el color que corresponda
Aislamiento y delimitacion de zona de trabajo
Señalizacion y bloqueo de zona de trabajo
Limpieza de componentes, herramientas y zona de trabajo</t>
    </r>
  </si>
  <si>
    <t xml:space="preserve">Golpes </t>
  </si>
  <si>
    <t>GENERACIÓN_DE_RESIDUOS_DE_APARATOS_ELÉCTRICOS_Y_ELECTRÓNICOS_RAEE</t>
  </si>
  <si>
    <t xml:space="preserve">Aparatos electrónicos (computadoras, teclados, lavadoras, horno microondas, etc.) </t>
  </si>
  <si>
    <t xml:space="preserve">Líquidos en el suelo </t>
  </si>
  <si>
    <t>Pantalla de visualización para de datos</t>
  </si>
  <si>
    <t>Trabajos en mobiliario no ergonómico</t>
  </si>
  <si>
    <t>FECHA DE  ACTUALIZACIÒN:</t>
  </si>
  <si>
    <t>FECHA DE  REVISION:</t>
  </si>
  <si>
    <t>SEVERIDAD
(SEGURIDAD)</t>
  </si>
  <si>
    <t>MATRIZ DE EVALUACION DE RIESGOS</t>
  </si>
  <si>
    <t>CATASTROFICO</t>
  </si>
  <si>
    <t>MORTALIDAD</t>
  </si>
  <si>
    <t>PERMANENTE</t>
  </si>
  <si>
    <t>TEMPORAL</t>
  </si>
  <si>
    <t>MENOR</t>
  </si>
  <si>
    <t>D</t>
  </si>
  <si>
    <t>E</t>
  </si>
  <si>
    <t>COMUN</t>
  </si>
  <si>
    <t>HA SUCEDIDO</t>
  </si>
  <si>
    <t>PODRIA SUCEDER</t>
  </si>
  <si>
    <t>RARO QUE SUCEDA</t>
  </si>
  <si>
    <t>PRACTICAMENTE IMPOSIBLE QUE SUCEDA</t>
  </si>
  <si>
    <t>PROBABILIDAD</t>
  </si>
  <si>
    <t xml:space="preserve">EVALUACIÓN DE RIESGO DE SEGURIDAD </t>
  </si>
  <si>
    <t>SEVERIDAD</t>
  </si>
  <si>
    <t>DESCRIPCIÓN</t>
  </si>
  <si>
    <t>Naturaleza del incidente (lesion)</t>
  </si>
  <si>
    <t>Naturaleza de los daños a la propiedad</t>
  </si>
  <si>
    <t>Naturaleza del daño al proceso</t>
  </si>
  <si>
    <t>Reacción de las autoridades / público</t>
  </si>
  <si>
    <t>Múltiples muertes</t>
  </si>
  <si>
    <t>Pérdidas de propiedad devastadoras por un monto mayor a US$ 100,000</t>
  </si>
  <si>
    <t>Paralización del proceso de más de 1 mes o paralización definitiva.</t>
  </si>
  <si>
    <t>Prensa internacional y/o proceso</t>
  </si>
  <si>
    <t>Muerte o gran número de incidentes serios / incapacitantes</t>
  </si>
  <si>
    <t>Pérdidas de propiedad serias / muy extendidas por un monto entre  US$ 10,001 y  US$ 100,000</t>
  </si>
  <si>
    <t>Paralización del proceso de más de 1 semana y menos de 1 mes</t>
  </si>
  <si>
    <t>Prensa nacional / local y/o multa elevada</t>
  </si>
  <si>
    <t>Uno o más incidentes serios / incapacitantes</t>
  </si>
  <si>
    <t>Pérdidas de propiedad significativas /calculables por un monto entre US$ 5,001 y  US$ 10,000</t>
  </si>
  <si>
    <t>Paralización del proceso de más de 1 día hasta 1 semana.</t>
  </si>
  <si>
    <t>Reclamo de la comunidad y/o multa no elevada</t>
  </si>
  <si>
    <t>Lesiones leves</t>
  </si>
  <si>
    <t>Pérdidas de propiedad menores por monto mayor o igual a US$ 1,000 y menor a US$ 5,000</t>
  </si>
  <si>
    <t>Paralización de 1 día.</t>
  </si>
  <si>
    <t>Reclamo individual y/o no conformidad legal</t>
  </si>
  <si>
    <t>Atención de primeros auxilios</t>
  </si>
  <si>
    <t>Pérdidas de propiedad menores, pérdidas aisladas  por monto menor a US$ 1,000</t>
  </si>
  <si>
    <t>Paralización menor de 1 día.</t>
  </si>
  <si>
    <t>Potencial de reclamo y/o no conformidad con el estándar</t>
  </si>
  <si>
    <t>No. de ocurrencias</t>
  </si>
  <si>
    <t>Frecuencia de exposición</t>
  </si>
  <si>
    <t>Índice de recurrencia</t>
  </si>
  <si>
    <t xml:space="preserve">COMUN </t>
  </si>
  <si>
    <t>Más de 5 veces al año</t>
  </si>
  <si>
    <t>Muchas (6 o más) personas expuestas. 
Varias veces al día .</t>
  </si>
  <si>
    <t xml:space="preserve">La recurrencia de incidentes es regular. Se tolera la recurrencia de incidentes leves. </t>
  </si>
  <si>
    <t>Hasta 5 veces al año</t>
  </si>
  <si>
    <t>Moderado (3 a 5) personas expuestas varias veces al día</t>
  </si>
  <si>
    <t xml:space="preserve">A pesar de las estrategias de prevención implementadas, al parecer los incidentes vuelven a ocurrir. </t>
  </si>
  <si>
    <t>Anualmente</t>
  </si>
  <si>
    <t>Pocas (1 a 2) personas expuestas varias veces al día. 
Muchas personas expuestas ocasionaImente .</t>
  </si>
  <si>
    <t>Se produjo la recurrencia de incidentes pero no es muy común.</t>
  </si>
  <si>
    <t>Una vez cada 10 años</t>
  </si>
  <si>
    <t>Moderado (3 a 5) personas expuestas ocasionaImente</t>
  </si>
  <si>
    <t xml:space="preserve">La recurrencia de incidentes es poco frecuente y rara cuando existen controles y éstos se mantienen. </t>
  </si>
  <si>
    <t>Una vez en 100 años o más</t>
  </si>
  <si>
    <t>Pocas (1 a 2) personas expuestas ocasionaImente</t>
  </si>
  <si>
    <t xml:space="preserve">No se tiene información de recurrencias. </t>
  </si>
  <si>
    <t>EVALUACIÓN DE RIESGO DE SALUD</t>
  </si>
  <si>
    <t>Naturaleza del incidente</t>
  </si>
  <si>
    <t>Características típicas del factor de riesgo</t>
  </si>
  <si>
    <t>Cáncer ocupacional u otras enfermedades graves que acortan el tiempo de vida, enfermedades crónicas que produzcan fatalidad (es) colectiva (s). Fallecimiento(s), incapacidad total permanente o casos múltiples de incapacidad total permanente  (químicos con efectos tóxicos agudos, grandes grupos expuestos a carcinógenos)</t>
  </si>
  <si>
    <t>Extremadamente contagiosa</t>
  </si>
  <si>
    <t>Agentes causantes de daño Irreversible, interfiere con el desempeño del trabajo a largo plazo, incluso ausentismo laboral prolongado, enfermedades  graves que limitan el tiempo de vida, enfermedades agudas que impliquen Incapacidad Permanente   (corrosivos, cancerígenos, frío y calor externo).</t>
  </si>
  <si>
    <t>Contagiosa</t>
  </si>
  <si>
    <t>Agentes causantes de daño con potencialidad de hacerse irreversible si no se corrigen a tiempo (ruido, vibraciones, manejo inadecuado de cargas, químicos con efectos sistémicos), el trabajador  puede laborar en un trabajo que no le exija mucho  esfuerzo físico o agravamiento de enfermedad.</t>
  </si>
  <si>
    <t>Con facilidad para contaminarse</t>
  </si>
  <si>
    <t>Agentes causantes de efectos reversibles a la salud (agentes irritantes, bacterias contaminantes de alimentos, virus del ambiente ,stress) enfermedad  puede conducir  a incapacidad temporal.Casi siempre buena  respuesta al tratamiento médico recibido en el  centro de salud no  afecta el desempeño   laboral del trabajador.</t>
  </si>
  <si>
    <t>Se puede producir contaminación pero no es común</t>
  </si>
  <si>
    <t>No afecta el desarrollo del trabajo, ni causa incapacidad, enfermedad conducente a malestar  temporal de efecto leve,en la mayoria de los casos no necesitan atención medica.  Las consecuencias se mitiga con medidas generales.</t>
  </si>
  <si>
    <t xml:space="preserve">En casos excepcionales </t>
  </si>
  <si>
    <t>MUY PROBABLE</t>
  </si>
  <si>
    <t>Hay presencia  de agentes y factores en el área esta semana</t>
  </si>
  <si>
    <t xml:space="preserve">La recurrencia de incidentes es regular. Se tolera la recurrencia de incidentes leves.  </t>
  </si>
  <si>
    <t>PROBABLE</t>
  </si>
  <si>
    <t>Hay presencia  de agentes y factores el área en el ultimo mes</t>
  </si>
  <si>
    <t>POCO PROBABLE</t>
  </si>
  <si>
    <t>Hay presencia  de agentes y factores en el área en los últimos 03 meses</t>
  </si>
  <si>
    <t>OCASIONAL</t>
  </si>
  <si>
    <t>Hay presencia  de agentes y factores en el área en el ultimo semestre</t>
  </si>
  <si>
    <t xml:space="preserve">La recurrencia de incidentes es poco frecuente y rara cuando existen controles y éstos se mantienen.  </t>
  </si>
  <si>
    <t>RARA VEZ</t>
  </si>
  <si>
    <t>Hay presencia  de agentes y factores en el área en el ultimo año</t>
  </si>
  <si>
    <t>EVALUACIÓN DEL RIESGO AMBIENTAL</t>
  </si>
  <si>
    <t>Impacto ambiental/ecologico</t>
  </si>
  <si>
    <t>TIEMPO DE RECUPERACIÓN DEL ÁREA  (Solo Medio Ambiente)</t>
  </si>
  <si>
    <t>Costo</t>
  </si>
  <si>
    <t>Reacción pública / implicancia legal</t>
  </si>
  <si>
    <t>Daño irreversible al medio ambiente o al ecosistema</t>
  </si>
  <si>
    <t>Más de 50 años</t>
  </si>
  <si>
    <t>Impacto negativo sobre los mercados internacionales</t>
  </si>
  <si>
    <t>Daños de largo plazo y/o extendidos al medio ambiente</t>
  </si>
  <si>
    <t>10 - 49 años</t>
  </si>
  <si>
    <t>Impacto negativo sobre los mercados nacionales</t>
  </si>
  <si>
    <t xml:space="preserve">Efecto permanente sobre la comunidad. Daño al medio ambiente. </t>
  </si>
  <si>
    <t>1 - 9 años</t>
  </si>
  <si>
    <t>La performance económica de las empresas u organizaciones está influenciada negativamente</t>
  </si>
  <si>
    <t>Reclamo de la comunidad y/o multa baja</t>
  </si>
  <si>
    <t>Perturbación ecológica de corto plazo. Influencia restringida sobre la comunidad.</t>
  </si>
  <si>
    <t>Menor a 1 año</t>
  </si>
  <si>
    <t>La performance económica del departamento o de la sección está influenciada negativamente</t>
  </si>
  <si>
    <t xml:space="preserve">Estrés ecológico sobre el medio ambiente. Posible incomodidad a la comunidad. </t>
  </si>
  <si>
    <t>Menor a 1 día</t>
  </si>
  <si>
    <t>Se incurre en costos menores como resultado del incidente</t>
  </si>
  <si>
    <t xml:space="preserve">No. de ocurrencias </t>
  </si>
  <si>
    <t xml:space="preserve">A pesar de las estrategias de prevención implementadas, al parecer los incidentes vuelven a ocurrir.  </t>
  </si>
  <si>
    <t>Una vez en 10 años</t>
  </si>
  <si>
    <t xml:space="preserve">La recurrencia de incidentes es poco frecuente y rara cuando existen controles y éstos se mantienen.   </t>
  </si>
  <si>
    <t>No se tiene información de recurrencias.</t>
  </si>
  <si>
    <t>RIESGO ASOCIADO</t>
  </si>
  <si>
    <t>CONSECUENCIA</t>
  </si>
  <si>
    <t>Caída al mismo nivel</t>
  </si>
  <si>
    <t>Contusión/Fractura/Muerte</t>
  </si>
  <si>
    <t xml:space="preserve">CONTACTO_CON_AGENTES_INFECCIOSOS </t>
  </si>
  <si>
    <t xml:space="preserve">CONTACTO_CON_FLUIDOS_CORPORALES </t>
  </si>
  <si>
    <t xml:space="preserve">CONTACTO_CON_RESIDUOS_SOLIDOS </t>
  </si>
  <si>
    <t>EXPOSICION_A_RADIACION_IONZANTE</t>
  </si>
  <si>
    <t>Distracción subiendo y bajando escaleras</t>
  </si>
  <si>
    <t>EXPOSICION_A_RADIACION_NO_IONZANTE</t>
  </si>
  <si>
    <t>Caídas a distinto nivel</t>
  </si>
  <si>
    <t xml:space="preserve">FLUIDO_EN_DETRITOS </t>
  </si>
  <si>
    <t>INESTABILIDAD_DE_ESTRUCTURA</t>
  </si>
  <si>
    <t xml:space="preserve">Escalamiento a estructuras, equipos sin equipo anti caída </t>
  </si>
  <si>
    <t>INESTABILIDAD_DE_SUELOS</t>
  </si>
  <si>
    <t>LIBERACIÓN_INTEMPESTIVA_DE_ENERGIA_POR_EXPLOSIVOS</t>
  </si>
  <si>
    <t>Izaje de personal en elevadores y/o canastilla sin sistema anti caída</t>
  </si>
  <si>
    <t xml:space="preserve">Caída de Objetos </t>
  </si>
  <si>
    <t xml:space="preserve">Izaje de materiales sin sistema anti caída </t>
  </si>
  <si>
    <t xml:space="preserve">PÉRDIDA_DE_CONTROL_DE_VEHICULOS_Y_EQUIPOS </t>
  </si>
  <si>
    <t>Ascenso a postes/ torres metálicas sin sistema anti caída</t>
  </si>
  <si>
    <t>Trabajos en taladros largos sin sistema anti caída</t>
  </si>
  <si>
    <t xml:space="preserve">Trabajos de levantamiento sin sistema anti caída </t>
  </si>
  <si>
    <t>TORMENTAS_ELECTRICAS</t>
  </si>
  <si>
    <t>Trabajos  sin sistema anti caída</t>
  </si>
  <si>
    <t>TRABAJOS_EN_ALTURA</t>
  </si>
  <si>
    <t xml:space="preserve">Trabajos  con sistema anti caída en mal estado </t>
  </si>
  <si>
    <t>Trabajos en Raise Boring sin sistema anti caída</t>
  </si>
  <si>
    <t xml:space="preserve">Trabajos en Raise Boring con sistema anti caída en mal estado </t>
  </si>
  <si>
    <t>Trabajos en Inclinados sin sistema anti caída</t>
  </si>
  <si>
    <t xml:space="preserve">Trabajos en Inclinados con sistema anti caída en malas condiciones </t>
  </si>
  <si>
    <t>Trabajos en Piques sin sistema anti caída</t>
  </si>
  <si>
    <t xml:space="preserve">Trabajos en Piques con sistema anti caída en malas condiciones </t>
  </si>
  <si>
    <t>Trabajos en Taludes sin sistema anti caída</t>
  </si>
  <si>
    <t xml:space="preserve">Trabajos en Taludes con sistema anti caída en malas condiciones </t>
  </si>
  <si>
    <t>Trabajos de lanzado de tubería en Raise Boring sin sistema anti caída</t>
  </si>
  <si>
    <t>SARS COV_2</t>
  </si>
  <si>
    <t xml:space="preserve">Trabajos de lanzado de tubería en Raise Boring con sistema anti caída en mal estado </t>
  </si>
  <si>
    <t>Trabajos de habilitación y armado de aceros a alturas mayores de 1.80m</t>
  </si>
  <si>
    <t>Aplastamiento</t>
  </si>
  <si>
    <t>Carga por encima de la capacidad del equipo.</t>
  </si>
  <si>
    <t>Caída de objetos</t>
  </si>
  <si>
    <t>Carga por encima de la capacidad de los elementos de izaje</t>
  </si>
  <si>
    <t>Elementos de izaje no inspeccionado y certificado</t>
  </si>
  <si>
    <t>Grúa no certificada</t>
  </si>
  <si>
    <t>Equipo no inspeccionado</t>
  </si>
  <si>
    <t>No se cuenta con diagrama de cuerpo libre de carga</t>
  </si>
  <si>
    <t>Operador y rigger no certificado</t>
  </si>
  <si>
    <t>Caída de Objetos</t>
  </si>
  <si>
    <t>Plataforma inestable/Plataforma con seguro fatigado</t>
  </si>
  <si>
    <t>Escaleras inestables/Fatigados</t>
  </si>
  <si>
    <t xml:space="preserve">Columnas corroídas </t>
  </si>
  <si>
    <t>Caída de roca</t>
  </si>
  <si>
    <t>Presencia de estructuras geológicas</t>
  </si>
  <si>
    <t xml:space="preserve">Dirección de las estructuras </t>
  </si>
  <si>
    <t>Proyeccion de rocas</t>
  </si>
  <si>
    <t xml:space="preserve">Sobreexcavaciones </t>
  </si>
  <si>
    <t>Acumulación de esfuerzoss</t>
  </si>
  <si>
    <t>Caída de roca/</t>
  </si>
  <si>
    <t xml:space="preserve">Deslizamiento </t>
  </si>
  <si>
    <t xml:space="preserve">Subsidencia </t>
  </si>
  <si>
    <t>Sobreexcavación de talud (angulo de talud)</t>
  </si>
  <si>
    <t>Derrumbe</t>
  </si>
  <si>
    <t>Velocidad excesiva en la conducción de equipos/vehículos</t>
  </si>
  <si>
    <t>Colisión/atropello</t>
  </si>
  <si>
    <t>conductor con poca experiencia en conduccion de equipo asignado</t>
  </si>
  <si>
    <t xml:space="preserve">Vías con espacios reducidos </t>
  </si>
  <si>
    <t>Mal estado de las vías</t>
  </si>
  <si>
    <t>Colisión</t>
  </si>
  <si>
    <t xml:space="preserve">Vías con visibilidad reducida </t>
  </si>
  <si>
    <t>Fatiga/cansancio de operador/conductor</t>
  </si>
  <si>
    <t xml:space="preserve">Colisión </t>
  </si>
  <si>
    <t>Trafico vehicular</t>
  </si>
  <si>
    <t>Vias con superfificie resbalosa (hielo)</t>
  </si>
  <si>
    <t>Colisión / Caída a distinto nivel/atropello</t>
  </si>
  <si>
    <t>Heridas/Amputación/Contusión/Fractura/Muerte</t>
  </si>
  <si>
    <t xml:space="preserve">Falta o diseño inadecuado de guardas </t>
  </si>
  <si>
    <t>Inhalación de sustancias asfixiantes</t>
  </si>
  <si>
    <t>Intoxicación/Quemaduras/Muerte</t>
  </si>
  <si>
    <t xml:space="preserve"> Sustancias química no identificada</t>
  </si>
  <si>
    <t>Manipulación de sustancias quimicas sin EPP.</t>
  </si>
  <si>
    <t>Contacto químico (por vía: cutánea, respiratoria, digestiva y ocular)</t>
  </si>
  <si>
    <t>Contacto con particulas</t>
  </si>
  <si>
    <t>Neumoconeosis</t>
  </si>
  <si>
    <t>Inhalación de gases Toxicos</t>
  </si>
  <si>
    <t>Intoxicación</t>
  </si>
  <si>
    <t>Exposición a ambientes con deficiencia de oxigeno</t>
  </si>
  <si>
    <t>Asfixia</t>
  </si>
  <si>
    <t>Mezcla de sustancias incompatibles)</t>
  </si>
  <si>
    <t>Explosión</t>
  </si>
  <si>
    <t>Quemaduras/Muerte</t>
  </si>
  <si>
    <t>Explosión de contenedores de sustancias prezurisadas</t>
  </si>
  <si>
    <t>Incendio</t>
  </si>
  <si>
    <t>Manipulacion  de pulpas ácidas sin EPPs</t>
  </si>
  <si>
    <t>Contacto con, Salpicaduras</t>
  </si>
  <si>
    <t>Dermatitis, Quemadura Química</t>
  </si>
  <si>
    <t>Soldadura sin usar proteccion respiratoria (Humos metálicos)</t>
  </si>
  <si>
    <t>Inhalación o exposición a Humos metálicos (soldaduras)</t>
  </si>
  <si>
    <t>Asma Ocupacional, Asfixia, Alergias, Cáncer</t>
  </si>
  <si>
    <t>Residuos sólidos peligrosos (Hospital / Laboratorios / Planta / Mantenimiento)</t>
  </si>
  <si>
    <t>Exposición a, contacto con Residuos sólidos peligrosos (Hospital / Laboratorios / Planta / Mantenimiento)</t>
  </si>
  <si>
    <t>Intoxicaciones, Quemaduras</t>
  </si>
  <si>
    <t>Manipulacion de concentrado de mineral sin EPPs</t>
  </si>
  <si>
    <t>Inhalación o exposición a Concentrado de mineral (Polvo)</t>
  </si>
  <si>
    <t>Irritación en la piel, ojos y tracto respiratorio. Afecta hígado y riñones. Daña los tejidos</t>
  </si>
  <si>
    <t>Manipulacion de copelas sin EPPs (Partículas de Plomo)</t>
  </si>
  <si>
    <t>Inhalación o exposición a Partículas de Plomo</t>
  </si>
  <si>
    <t>Presión arterial alta, problemas digestivos, daños renales, Saturnismo o Plumbosis (envenenamiento por plomo), Daño al sistema nervioso.</t>
  </si>
  <si>
    <t>Hipoacusia/Amputación/ Muerte</t>
  </si>
  <si>
    <t>Iniciación de accesorios de voladura por electricidad estática</t>
  </si>
  <si>
    <t>Iniciación de accesorios de voladura por simpatía</t>
  </si>
  <si>
    <t>Reacciones químicas que producen energía continua</t>
  </si>
  <si>
    <t xml:space="preserve">Electrocución </t>
  </si>
  <si>
    <t>Quemadura/Amputación/ Muerte</t>
  </si>
  <si>
    <t xml:space="preserve">Cables eléctricos expuestos </t>
  </si>
  <si>
    <t>Equipos e instalaciones eléctricas energizadas.</t>
  </si>
  <si>
    <t xml:space="preserve">Electrocusión </t>
  </si>
  <si>
    <t>Manipulación de tableros eléctricos energizados</t>
  </si>
  <si>
    <t>Descargas atmosféricas</t>
  </si>
  <si>
    <t>Equipos o instalaciones no bloqueadas</t>
  </si>
  <si>
    <t>Inducción electromagnética</t>
  </si>
  <si>
    <t>Manipulación de elementos cargados electrostáticamente</t>
  </si>
  <si>
    <t xml:space="preserve">Quemaduras </t>
  </si>
  <si>
    <t>Heridas 1ero, 2do y 3er grado/ Muerte</t>
  </si>
  <si>
    <t xml:space="preserve">Congelamiento </t>
  </si>
  <si>
    <t>Quemaduras/Amputación</t>
  </si>
  <si>
    <t>Hipotermia/Muerte</t>
  </si>
  <si>
    <t>Contacto con fuego</t>
  </si>
  <si>
    <t>Heridas/Cáncer a la piel</t>
  </si>
  <si>
    <t>Heridas</t>
  </si>
  <si>
    <t>Exposicion de mujeres embarazadas</t>
  </si>
  <si>
    <t>Aborto</t>
  </si>
  <si>
    <t xml:space="preserve">Muerte </t>
  </si>
  <si>
    <t>Radiación dispersa</t>
  </si>
  <si>
    <t>Infertilidad, leucemia, cáncer</t>
  </si>
  <si>
    <t>Perdida de la audición</t>
  </si>
  <si>
    <t>Hipoacusia</t>
  </si>
  <si>
    <t xml:space="preserve">Exposición a ruidos producido por ventiladores </t>
  </si>
  <si>
    <t xml:space="preserve">Exposición a vibraciones </t>
  </si>
  <si>
    <t>Trastornos (vasculares, hueso, articulaciones y neurológicos)</t>
  </si>
  <si>
    <t>Exposición a vibración por traslado en vehículos.</t>
  </si>
  <si>
    <t xml:space="preserve">Exposición a  Virus </t>
  </si>
  <si>
    <t>Contagio</t>
  </si>
  <si>
    <t xml:space="preserve">Infección/Muerte </t>
  </si>
  <si>
    <t xml:space="preserve">Contacto con parásitos </t>
  </si>
  <si>
    <t>Alimentos en mal estado o vencidos</t>
  </si>
  <si>
    <t>Ingesta de alimentos en mal estado o vencidos</t>
  </si>
  <si>
    <t>Infecciones gastrointestinales, Intoxicaciones</t>
  </si>
  <si>
    <t>Exposicion a vectores (mosquitos, zancudos, etc)</t>
  </si>
  <si>
    <t>Infeccion/muerte</t>
  </si>
  <si>
    <t>Exposición a agentes patógenos</t>
  </si>
  <si>
    <t>Infecciones/Alergias</t>
  </si>
  <si>
    <t xml:space="preserve">Clasificación de los residuos solidos </t>
  </si>
  <si>
    <t>Disposición de residuos solidos</t>
  </si>
  <si>
    <t xml:space="preserve">Manipulación de fluidos corporales </t>
  </si>
  <si>
    <t>Riesgos Disergonómico</t>
  </si>
  <si>
    <t>Lumbalgia</t>
  </si>
  <si>
    <t>Traslados de objetos pesados mayor a 40KG en persona varón entrenada</t>
  </si>
  <si>
    <t>Objeto que no tiene punto de sujeción</t>
  </si>
  <si>
    <t>Levantamiento y trasnporte inadecuado de carga en mujeres embarazadas</t>
  </si>
  <si>
    <t>Levantamiento y transporte manual de carga</t>
  </si>
  <si>
    <t>Conducción de vehículos y/o equipos prolongado</t>
  </si>
  <si>
    <t>Fatiga Muscular/ Dolor / Lesión</t>
  </si>
  <si>
    <t>Hiperlordosis</t>
  </si>
  <si>
    <t>Lumbalgia/Dorsalgia/ Hiperlordosis/ Tendinitis de Hombro</t>
  </si>
  <si>
    <t>Hiperlordosis/ Condromalacia</t>
  </si>
  <si>
    <t>Fatiga visual</t>
  </si>
  <si>
    <t>Agotamiento visual, irritación conjuntival, transtorno visual, dolor de cabeza, cansancio</t>
  </si>
  <si>
    <t>Riesgo Psicosocial</t>
  </si>
  <si>
    <t>Estrés / Depresión</t>
  </si>
  <si>
    <t>Agresion fisica</t>
  </si>
  <si>
    <t>Contusion/fractura</t>
  </si>
  <si>
    <t>Ignorar o excluir de las actividades propias de la función</t>
  </si>
  <si>
    <t>Llamadas telefónicas extralaborales con contenido sexual no consentido</t>
  </si>
  <si>
    <t xml:space="preserve">Lluvias torrenciales prolongadas </t>
  </si>
  <si>
    <t xml:space="preserve">Inestabilidad en estructuras </t>
  </si>
  <si>
    <t>Destrucciones/Muerte</t>
  </si>
  <si>
    <t xml:space="preserve">Colapso de fuentes de agua </t>
  </si>
  <si>
    <t>Sobrecarga de fuentes de agua (huaycos)</t>
  </si>
  <si>
    <t>Fallas del sistema de bombeo</t>
  </si>
  <si>
    <t xml:space="preserve">Fuga de fuentes de caudal </t>
  </si>
  <si>
    <t xml:space="preserve">Caída de huaycos en instalaciones </t>
  </si>
  <si>
    <t xml:space="preserve">Deslizamiento de masas </t>
  </si>
  <si>
    <t>Ruptura de presa de relavera</t>
  </si>
  <si>
    <t>Movimiento telúrico mayor a 4.5 grados de magnitud (Richter)</t>
  </si>
  <si>
    <t xml:space="preserve">Trabajos en la intemperie </t>
  </si>
  <si>
    <t>Cortes</t>
  </si>
  <si>
    <t>Herida punzocortante</t>
  </si>
  <si>
    <t>Mallas de sostenimiento sobresalidas</t>
  </si>
  <si>
    <t>Pernos de sostenimiento sobresalidas</t>
  </si>
  <si>
    <t>Uso de herramientas punzocortantes hechizas</t>
  </si>
  <si>
    <t>Manipulación de materiales de escritorio de oficinas</t>
  </si>
  <si>
    <t>SARS COV-2</t>
  </si>
  <si>
    <t>INFECCION VIRAL</t>
  </si>
  <si>
    <t>Proyeccion de particulas</t>
  </si>
  <si>
    <t>Exposicion a delincuencia y manifestaciones sindicales</t>
  </si>
  <si>
    <t>Agresion</t>
  </si>
  <si>
    <t>Lesiones</t>
  </si>
  <si>
    <t>Trabajadoras en periodo de gestación</t>
  </si>
  <si>
    <t xml:space="preserve">Aborto </t>
  </si>
  <si>
    <t>Parada intempestiva del ascensor</t>
  </si>
  <si>
    <t>Golpes, contusiones, estrés, claustrofobia</t>
  </si>
  <si>
    <t>Farturas/Lesiones</t>
  </si>
  <si>
    <t>Amago de incendio por corto circuito</t>
  </si>
  <si>
    <t>Quemaduras, daño material</t>
  </si>
  <si>
    <t>Lesiones/ asfixia/ fatalidad</t>
  </si>
  <si>
    <t xml:space="preserve">ASPECTO </t>
  </si>
  <si>
    <t>CONTROLES REFERENCIALES</t>
  </si>
  <si>
    <t>ASPECTOS</t>
  </si>
  <si>
    <t>GENERACIÓN_DE_RESIDUOS_SÓLIDOS_NO_PELIGROSOS_DE_CONSTRUCCIÓN</t>
  </si>
  <si>
    <t>USO_DE_PCB_BIFENILOS_POLICLORADOS</t>
  </si>
  <si>
    <t>RESIDUOS SÓLIDOS</t>
  </si>
  <si>
    <t>Restos de comida / madera</t>
  </si>
  <si>
    <t>Alteración de la calidad de suelo/agua</t>
  </si>
  <si>
    <t>Potencial afectación a la calidad ambiental del suelo, agua, aire, flora y fauna</t>
  </si>
  <si>
    <r>
      <rPr>
        <b/>
        <sz val="10"/>
        <rFont val="Arial"/>
        <family val="2"/>
      </rPr>
      <t xml:space="preserve">CONTROL DE INGENIERIA
-  </t>
    </r>
    <r>
      <rPr>
        <sz val="10"/>
        <rFont val="Arial"/>
        <family val="2"/>
      </rPr>
      <t>Generación de compost y tecnosoles con los residuos.</t>
    </r>
    <r>
      <rPr>
        <b/>
        <sz val="10"/>
        <rFont val="Arial"/>
        <family val="2"/>
      </rPr>
      <t xml:space="preserve">
CONTROLES ADMINISTRATIVOS</t>
    </r>
    <r>
      <rPr>
        <sz val="10"/>
        <rFont val="Arial"/>
        <family val="2"/>
      </rPr>
      <t xml:space="preserve">
- Capacitacion en Residuos Solidos E- Learning. 
- ITR 002 Clasificaciòn y Almacenamiento de Residuos Solidos
- ITR 009 Manejo de Residuos Solidos 
- Realizar campaña general de recolección de papel y cartón
- Cumplimiento del programa de gestión ambiental.
- Capacitación en segregación de residuos en la fuente.
- Capacitación en la NTP 900.058.2019 " Codigo de Colores"</t>
    </r>
  </si>
  <si>
    <t>Vidrio</t>
  </si>
  <si>
    <t>Plásticos</t>
  </si>
  <si>
    <t>DERRAME_DE_MINERAL</t>
  </si>
  <si>
    <t>MOVIMIENTO_DE_TIERRAS</t>
  </si>
  <si>
    <t>Aceites Residuales</t>
  </si>
  <si>
    <t>Potencial incumplimiento de Estándares de Calidad Ambiental (ECA) para aire.
Potencial afectación a la vida y salud humana.</t>
  </si>
  <si>
    <r>
      <rPr>
        <b/>
        <sz val="10"/>
        <rFont val="Arial"/>
        <family val="2"/>
      </rPr>
      <t xml:space="preserve">CONTROL DE INGENIERIA
</t>
    </r>
    <r>
      <rPr>
        <sz val="10"/>
        <rFont val="Arial"/>
        <family val="2"/>
      </rPr>
      <t>- Sistema de contención para control de fluidos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- Kit antiderrame </t>
    </r>
    <r>
      <rPr>
        <b/>
        <sz val="10"/>
        <rFont val="Arial"/>
        <family val="2"/>
      </rPr>
      <t xml:space="preserve">
CONTROL ADMINISTRATIVO
</t>
    </r>
    <r>
      <rPr>
        <sz val="10"/>
        <rFont val="Arial"/>
        <family val="2"/>
      </rPr>
      <t>- Inspección de centros de acopio con los responsables 
- Seguimiento y cumplimeinto del programa de gestión ambiental
- ITR 031 Control del Uso de aceites y grasas
- Capacitacion en Residuos Solidos E- Learning
- Capacitación en hojas MSDS.
- Capacitación en segregación de residuos en la fuente.
- Capacitación en la NTP 900.058.2019 " Codigo de Colores"
- Capacitación en ALP-SG-PRE 09 Protocolo - Hidrocarburos.
- Capacitación en ALP-SG-PRE 03 Protocolo - Derrame de Insumos Quimicos.
- Capacitación en ALP-SG-PPE Plan de Preparación y Respuesta a Emergencias.
-  Cumplimiento del programa de simulacros.
- Capacitación en ALP-SG-PGE 8.2-FOR 04 Cartilla PAS (asociado a temas ambientales)
- Capacitación en ALP-SG-PDQ Plan Contingencia Ante derrame de Insumos Quimicos.
- Capacitación en ALP-SG-PAH Plan de contingencia para el  almacenamiento de hidrocarburos.
- Capacitación en ALP-SG-PGE 8.2-FOR 01 Flujograma de comunicaciones de Emergencia.</t>
    </r>
  </si>
  <si>
    <t>GENERACIÓN_DE_AGUA_RESIDUAL_DOMÉSTICA</t>
  </si>
  <si>
    <t>GENERACIÓN_DE_AGUA_RESIDUAL_INDUSTRIAL</t>
  </si>
  <si>
    <t>DERRAME_DE_AGUA_RESIDUAL</t>
  </si>
  <si>
    <t>CONSUMO_DE_COMBUSTIBLE</t>
  </si>
  <si>
    <t>Residuos de voladura (Cartón de explosivos, sacos de anfo, etc)</t>
  </si>
  <si>
    <t>VERTIMIENTO_DE_AGUA_INDUSTRIAL</t>
  </si>
  <si>
    <t>EMISIÓN_DE_MATERIAL_PARTICULADO_POLVO</t>
  </si>
  <si>
    <t>Residuos de sostenimiento (Sika, acelerantes, etc)</t>
  </si>
  <si>
    <t>CONSUMO_DE_AGUA</t>
  </si>
  <si>
    <t>Filtros de aire</t>
  </si>
  <si>
    <t>DERRAME_DE_PRODUCTOS_QUIMICOS</t>
  </si>
  <si>
    <t>Envases de sustancias químicas (Envases de MIBC, big bag, cilindros de cianuro, etc.)</t>
  </si>
  <si>
    <t>CONSUMO_DE_MADERA</t>
  </si>
  <si>
    <t>Mangas de ventilación</t>
  </si>
  <si>
    <t>Generación de lixiviados</t>
  </si>
  <si>
    <t>USO_DE_FUENTES_RADIOACTIVAS</t>
  </si>
  <si>
    <t>Equipos de Protección Personal (EPP)</t>
  </si>
  <si>
    <t>GENERACIÓN_DE_VIBRACIÓN</t>
  </si>
  <si>
    <t>DERRAME_DE_RELAVES</t>
  </si>
  <si>
    <t>GENERACIÓN DE RESIDUOS SÓLIDOS METÁLICOS</t>
  </si>
  <si>
    <r>
      <rPr>
        <b/>
        <sz val="10"/>
        <rFont val="Arial"/>
        <family val="2"/>
      </rPr>
      <t>CONTROL ADMINISTRATIVO</t>
    </r>
    <r>
      <rPr>
        <sz val="10"/>
        <rFont val="Arial"/>
        <family val="2"/>
      </rPr>
      <t xml:space="preserve">
- Capacitación en la NTP 900.058.2019 " Codigo de Colores"
- Inspección de centros de acopio con los responsables 
- Capacitacion en Residuos Solidos E- Learning
- Cumplimiento del Programa de manejo ambiental.</t>
    </r>
  </si>
  <si>
    <t xml:space="preserve">Chatarra pesada (Estructuras, campanas, chaquetas, rieles, vigas,etc.) </t>
  </si>
  <si>
    <t>GENERACIÓN DE RESIDUOS  DE APARATOS ELÉCTRICOS Y ELECTRÓNICOS (RAEE)</t>
  </si>
  <si>
    <t>Baterías</t>
  </si>
  <si>
    <r>
      <rPr>
        <b/>
        <sz val="10"/>
        <rFont val="Arial"/>
        <family val="2"/>
      </rPr>
      <t xml:space="preserve">CONTROL ADMINISTRATIVO
</t>
    </r>
    <r>
      <rPr>
        <sz val="10"/>
        <rFont val="Arial"/>
        <family val="2"/>
      </rPr>
      <t>- Capacitación en la NTP 900.058.2019 " Codigo de Colores"
- Inspección de centros de acopio con los responsables 
- Capacitacion en Residuos Solidos E- Learning.
- Cumplimiento del Programa de manejo ambiental.</t>
    </r>
  </si>
  <si>
    <t>COMPONENTES_SIN_AUTORIZACIÓN</t>
  </si>
  <si>
    <t>MANEJO_DE_RELACIONES_COMUNITARIAS</t>
  </si>
  <si>
    <t>Tóner, tintas, impresora, etc.</t>
  </si>
  <si>
    <t>GENERACIÓN DE RESIDUOS SÓLIDOS NO PELIGROSOS (DE CONSTRUCCIÓN)</t>
  </si>
  <si>
    <t>Restos de concreto, cemento vencido, residuos de demolición, y otros</t>
  </si>
  <si>
    <r>
      <rPr>
        <b/>
        <sz val="10"/>
        <rFont val="Arial"/>
        <family val="2"/>
      </rPr>
      <t>CONTROL ADMINISTRATIVO</t>
    </r>
    <r>
      <rPr>
        <sz val="10"/>
        <rFont val="Arial"/>
        <family val="2"/>
      </rPr>
      <t xml:space="preserve">
- Capacitación en la NTP 900.058.2019 " Codigo de Colores"
- Inspección de centros de acopio con los responsables 
- Capacitacion en Residuos Solidos E- Learning</t>
    </r>
  </si>
  <si>
    <t>CONSUMO_DE_AGREGADOS</t>
  </si>
  <si>
    <t>CONSUMO_DE_GASES_GLP_PROPANO</t>
  </si>
  <si>
    <t>DISPOSICIÓN_DE_RELAVES</t>
  </si>
  <si>
    <t>DISPOSICIÓN_DE-DESMONTES</t>
  </si>
  <si>
    <t>GENERACIÓN_DE_DESMONTE</t>
  </si>
  <si>
    <t>GENERACIÓN_DE_RESIDUOS_SÓLIDOS_METALURGICOS_PELIGROSOS_RELAVES</t>
  </si>
  <si>
    <t>GENERACIÓN DE RESIDUOS SÓLIDOS PELIGROSOS BIOCONTAMINADOS</t>
  </si>
  <si>
    <t>Residuos hospitalarios (jeringas, guantes, envases de medicamentos, etc.)</t>
  </si>
  <si>
    <r>
      <rPr>
        <b/>
        <sz val="10"/>
        <rFont val="Arial"/>
        <family val="2"/>
      </rPr>
      <t>CONTROL ADMINISTRATIVO</t>
    </r>
    <r>
      <rPr>
        <sz val="10"/>
        <rFont val="Arial"/>
        <family val="2"/>
      </rPr>
      <t xml:space="preserve">
- Capacitación en la NTP 900.058.2019 " Codigo de Colores"
- Inspección de centros de acopio Covid con los responsables 
- Capacitacion en Residuos Solidos E- Learning
- Capacitación en manejo de residuos biocontaminados,</t>
    </r>
  </si>
  <si>
    <t>EFLUENTES LIQUIDOS</t>
  </si>
  <si>
    <t>GENERACIÓN DE AGUA RESIDUAL DOMÉSTICA</t>
  </si>
  <si>
    <t>Efluente de comedores</t>
  </si>
  <si>
    <t>Potencial afectación a la calidad ambiental del agua, suelo, posible impacto a la vida y salud humanas // Afectación a microfauna acuática y terrestre // Potencial incumplimiento de Estándares de Calidad Ambiental (ECA) para agua y para suelo.</t>
  </si>
  <si>
    <r>
      <rPr>
        <b/>
        <sz val="10"/>
        <rFont val="Arial"/>
        <family val="2"/>
      </rPr>
      <t xml:space="preserve">CONTROL DE INGENIERIA
</t>
    </r>
    <r>
      <rPr>
        <sz val="10"/>
        <rFont val="Arial"/>
        <family val="2"/>
      </rPr>
      <t>- Seguimiento al proyecto de implementación de trampa de grasas y aceites (talleres)</t>
    </r>
    <r>
      <rPr>
        <b/>
        <sz val="10"/>
        <rFont val="Arial"/>
        <family val="2"/>
      </rPr>
      <t xml:space="preserve">
- </t>
    </r>
    <r>
      <rPr>
        <sz val="10"/>
        <rFont val="Arial"/>
        <family val="2"/>
      </rPr>
      <t>Implementación de proyectos de reducción de consumo (caños con sensores)</t>
    </r>
    <r>
      <rPr>
        <b/>
        <sz val="10"/>
        <rFont val="Arial"/>
        <family val="2"/>
      </rPr>
      <t xml:space="preserve">
CONTROL ADMINISTRATIVO</t>
    </r>
    <r>
      <rPr>
        <sz val="10"/>
        <rFont val="Arial"/>
        <family val="2"/>
      </rPr>
      <t xml:space="preserve">
- Programa de limpieza de trampas de grasas y aceites
- Programa de mantenimiento de canales.
- Monitoreo de calidad de agua.
- Programa de mantenimiento e inspección de tuberia.
- Capacitación en uso y manejo eficiente de aguas.</t>
    </r>
  </si>
  <si>
    <t>Efluente de oficinas / campamentos</t>
  </si>
  <si>
    <t>GENERACIÓN DE AGUA RESIDUAL INDUSTRIAL</t>
  </si>
  <si>
    <t>Agua con concentrado</t>
  </si>
  <si>
    <r>
      <rPr>
        <b/>
        <sz val="10"/>
        <rFont val="Arial"/>
        <family val="2"/>
      </rPr>
      <t xml:space="preserve">CONTROL DE INGENIERIA
</t>
    </r>
    <r>
      <rPr>
        <sz val="10"/>
        <rFont val="Arial"/>
        <family val="2"/>
      </rPr>
      <t>- Seguimiento al proyecto de implementación de trampa de grasas y aceites (talleres)
- Recirculación de agua para los procesos.</t>
    </r>
    <r>
      <rPr>
        <b/>
        <sz val="10"/>
        <rFont val="Arial"/>
        <family val="2"/>
      </rPr>
      <t xml:space="preserve">
CONTROL ADMINISTRATIVO</t>
    </r>
    <r>
      <rPr>
        <sz val="10"/>
        <rFont val="Arial"/>
        <family val="2"/>
      </rPr>
      <t xml:space="preserve">
- Inspeccion de equipos (Check List) 
- Capacitacion de plan de contingencia de derrame de pulpa
-  Programa de mantenimiento de canales y cunetas
- Programa de limpieza de lavadero de vehiculos.
- Programa de mantenimiento de canales.
- Monitoreo de calidad de agua.
- Programa de mantenimiento e inspección de tuberia.
- Capacitación en uso y manejo eficiente de aguas.</t>
    </r>
  </si>
  <si>
    <t>Agua con sedimentos, lodo (mineral con agua)</t>
  </si>
  <si>
    <t>DISPOSICIÓN_DE_DESMONTES</t>
  </si>
  <si>
    <t>Agua de lavado de vehículos</t>
  </si>
  <si>
    <t>Aguas residuales de talleres</t>
  </si>
  <si>
    <t>Aguas Oleosas</t>
  </si>
  <si>
    <t>Aguas con insumos químicos</t>
  </si>
  <si>
    <t>Lodos de perforación</t>
  </si>
  <si>
    <t>VERTIMIENTO DE AGUA INDUSTRIAL</t>
  </si>
  <si>
    <t>Efluentes de operaciones mineras</t>
  </si>
  <si>
    <r>
      <rPr>
        <b/>
        <sz val="10"/>
        <rFont val="Arial"/>
        <family val="2"/>
      </rPr>
      <t xml:space="preserve">CONTROL DE INGENIERIA
</t>
    </r>
    <r>
      <rPr>
        <sz val="10"/>
        <rFont val="Arial"/>
        <family val="2"/>
      </rPr>
      <t>- Sistema de tratamiento de agua residual previo al vertimiento
- Dosificación de aditivos para control
- Recirculación de agua en las operaciones</t>
    </r>
    <r>
      <rPr>
        <b/>
        <sz val="10"/>
        <rFont val="Arial"/>
        <family val="2"/>
      </rPr>
      <t xml:space="preserve">
CONTROL ADMINISTRATIVO:</t>
    </r>
    <r>
      <rPr>
        <sz val="10"/>
        <rFont val="Arial"/>
        <family val="2"/>
      </rPr>
      <t xml:space="preserve">
- Calibración de equipos de medición.
- Monitoreo de calidad de agua
- Capacitación en monitoreo de calidad de agua.
- Capacitación en tratamiento de aguas.
- Cumplimiento de inspecciones de red de manejo de aguas.</t>
    </r>
  </si>
  <si>
    <t>Agua para uso industrial / doméstico</t>
  </si>
  <si>
    <t>Afectación de ecosistemas // Afectación de generaciones futuras // Disminución de disponibilidad de recursos naturales // Afectación a fauna acuática y terrestre.</t>
  </si>
  <si>
    <r>
      <rPr>
        <b/>
        <sz val="10"/>
        <rFont val="Arial"/>
        <family val="2"/>
      </rPr>
      <t>CONTROL ADMINISTRATIVO</t>
    </r>
    <r>
      <rPr>
        <sz val="10"/>
        <rFont val="Arial"/>
        <family val="2"/>
      </rPr>
      <t xml:space="preserve">
- Control y registro de consumo de agua
- Capacitación  en Uso  Racional de Energía y Agua
- Capacitación Manejo de agua y efluentes,
- Señalética de uso responsable de agua</t>
    </r>
  </si>
  <si>
    <t>MATPEL</t>
  </si>
  <si>
    <t>DERRAME DE MINERAL</t>
  </si>
  <si>
    <t>Transporte de mineral</t>
  </si>
  <si>
    <r>
      <rPr>
        <b/>
        <sz val="10"/>
        <rFont val="Arial"/>
        <family val="2"/>
      </rPr>
      <t>CONTROL DE INGENIERIA</t>
    </r>
    <r>
      <rPr>
        <sz val="10"/>
        <rFont val="Arial"/>
        <family val="2"/>
      </rPr>
      <t xml:space="preserve">
- Sistema de contención para control de fluidos
- Kit antiderrame 
</t>
    </r>
    <r>
      <rPr>
        <b/>
        <sz val="10"/>
        <rFont val="Arial"/>
        <family val="2"/>
      </rPr>
      <t>CONTROL ADMINISTRATIVO</t>
    </r>
    <r>
      <rPr>
        <sz val="10"/>
        <rFont val="Arial"/>
        <family val="2"/>
      </rPr>
      <t xml:space="preserve">
- Capacitación en hojas MSDS.
- Capacitación en Protocolo - Derrame de concentrado
- Capacitación en ALP-SG-PPE Plan de Preparación y Respuesta a Emergencias.
-  Cumplimiento del programa de simulacros.
- Capacitación en ALP-SG-PGE 8.2-FOR 04 Cartilla PAS (asociado a temas ambientales)
- Capacitación en ALP-SG-PGE 8.2-FOR 01 Flujograma de comunicaciones de Emergencia.</t>
    </r>
  </si>
  <si>
    <t>DERRAME DE AGUA RESIDUAL</t>
  </si>
  <si>
    <t>Ruptura de tuberías</t>
  </si>
  <si>
    <r>
      <t xml:space="preserve">CONTROL ADMINISTRATIVO:
</t>
    </r>
    <r>
      <rPr>
        <sz val="10"/>
        <rFont val="Arial"/>
        <family val="2"/>
      </rPr>
      <t>- Cumplimiento del Programa de verificación de tubería
- Inspección de medición de tuberías</t>
    </r>
    <r>
      <rPr>
        <b/>
        <sz val="10"/>
        <rFont val="Arial"/>
        <family val="2"/>
      </rPr>
      <t xml:space="preserve">
- </t>
    </r>
    <r>
      <rPr>
        <sz val="10"/>
        <rFont val="Arial"/>
        <family val="2"/>
      </rPr>
      <t>Cumplimiento del Programa de Mantto de bomba y válvulas</t>
    </r>
  </si>
  <si>
    <t>Falla de bombas, falla de válvulas, etc</t>
  </si>
  <si>
    <t>DERRAME DE PRODUCTOS QUIMICOS</t>
  </si>
  <si>
    <t>Derrame de insumos químicos (cianuro, xantatos, etc)</t>
  </si>
  <si>
    <r>
      <rPr>
        <b/>
        <sz val="10"/>
        <rFont val="Arial"/>
        <family val="2"/>
      </rPr>
      <t>CONTROL DE INGENIERIA</t>
    </r>
    <r>
      <rPr>
        <sz val="10"/>
        <rFont val="Arial"/>
        <family val="2"/>
      </rPr>
      <t xml:space="preserve">
- Sistema de contención para control de fluidos
- Kit antiderrame 
</t>
    </r>
    <r>
      <rPr>
        <b/>
        <sz val="10"/>
        <rFont val="Arial"/>
        <family val="2"/>
      </rPr>
      <t>CONTROL ADMINISTRATIVO</t>
    </r>
    <r>
      <rPr>
        <sz val="10"/>
        <rFont val="Arial"/>
        <family val="2"/>
      </rPr>
      <t xml:space="preserve">
- Capacitación en Residuos Solidos E- Learning
- Capacitación en hojas MSDS.
- Capacitación en la tabla de incompatibilidad de sustancias químicas 
- Capacitación en ALP-SG-PRE 03 Protocolo - Derrame de Insumos Químicos.
- Capacitación en ALP-SG-PPE Plan de Preparación y Respuesta a Emergencias.
-  Cumplimiento del programa de simulacros.
- Capacitación en ALP-SG-PGE 8.2-FOR 04 Cartilla PAS (asociado a temas ambientales)
- Capacitación en ALP-SG-PDQ Plan Contingencia Ante derrame de Insumos Químicos.
- Capacitación en ALP-SG-PGE 8.2-FOR 01 Flujograma de comunicaciones de Emergencia.</t>
    </r>
  </si>
  <si>
    <t>Reactivos químicos de laboratorio</t>
  </si>
  <si>
    <t>Derrame de concentrado</t>
  </si>
  <si>
    <t>DERRAME DE HIDROCARBUROS / LUBRICANTES</t>
  </si>
  <si>
    <r>
      <rPr>
        <b/>
        <sz val="10"/>
        <rFont val="Arial"/>
        <family val="2"/>
      </rPr>
      <t>CONTROL DE INGENIERIA</t>
    </r>
    <r>
      <rPr>
        <sz val="10"/>
        <rFont val="Arial"/>
        <family val="2"/>
      </rPr>
      <t xml:space="preserve">
- Sistema de contención para control de fluidos
- Kit antiderrame 
</t>
    </r>
    <r>
      <rPr>
        <b/>
        <sz val="10"/>
        <rFont val="Arial"/>
        <family val="2"/>
      </rPr>
      <t xml:space="preserve">CONTROL ADMINISTRATIVO
- </t>
    </r>
    <r>
      <rPr>
        <sz val="10"/>
        <rFont val="Arial"/>
        <family val="2"/>
      </rPr>
      <t xml:space="preserve">Capacitación en el manejo adecuado de aceite residual  
- Cumplimiento de Uso de bandeja a todos los equipos cuando estos estén inoperativos. 
- Realización de Simulacro de Derrame de Hidrocarburo 
- Capacitación de manejo de Hidrocarburos
- Cumplimiento ITR 029 Transporte de Lubricantes
- Cumplimento ITR 031 Control del Uso de aceites y grasas
- Cumplimiento ITR 034 Limpieza de las trampas de aceite y grasas 
- Cumplimiento ITR 001 Manejo de Derrames de Hidrocarburos 
- Cumplimiento ITR 005 Manejo de Hidrocarburo residual 
- Simulacro de Derrame </t>
    </r>
  </si>
  <si>
    <t>USO DE PCB BIFENILOS POLICLORADOS</t>
  </si>
  <si>
    <t>Uso de PCB en las operaciones</t>
  </si>
  <si>
    <t>Alteración al ecosistema</t>
  </si>
  <si>
    <t>Potencial afectación a la calidad ambiental del agua, suelo, posible impacto a la vida y salud humanas // Afectación a microfauna acuática y terrestre</t>
  </si>
  <si>
    <t>USO DE FUENTES RADIOACTIVAS</t>
  </si>
  <si>
    <t>Emisiones no controlar por manejo de Fuentes Radioactivas</t>
  </si>
  <si>
    <t>EMISIONES ATMOSFERICAS</t>
  </si>
  <si>
    <t>Incendio / Explosión</t>
  </si>
  <si>
    <t>Alteración de la calidad de aire</t>
  </si>
  <si>
    <t>Potencial afectación a la calidad ambiental del aire</t>
  </si>
  <si>
    <r>
      <rPr>
        <b/>
        <sz val="10"/>
        <rFont val="Arial"/>
        <family val="2"/>
      </rPr>
      <t xml:space="preserve">CONTROL ADMINISTRATIVO
</t>
    </r>
    <r>
      <rPr>
        <sz val="10"/>
        <rFont val="Arial"/>
        <family val="2"/>
      </rPr>
      <t xml:space="preserve">- Inspección de equipos (Check List)
- Cumplimiento programa de mantenimiento preventivo 
. Simulacro de incendios </t>
    </r>
  </si>
  <si>
    <t>Proceso metalúrgico</t>
  </si>
  <si>
    <t>Equipos de soldadura</t>
  </si>
  <si>
    <r>
      <rPr>
        <b/>
        <sz val="10"/>
        <rFont val="Arial"/>
        <family val="2"/>
      </rPr>
      <t xml:space="preserve">CONTROL DE INGENIERIA </t>
    </r>
    <r>
      <rPr>
        <sz val="10"/>
        <rFont val="Arial"/>
        <family val="2"/>
      </rPr>
      <t xml:space="preserve">
- Mantenimiento preventivo de equipos </t>
    </r>
    <r>
      <rPr>
        <b/>
        <sz val="10"/>
        <rFont val="Arial"/>
        <family val="2"/>
      </rPr>
      <t xml:space="preserve">
CONTROL ADMINISTRATIVO:</t>
    </r>
    <r>
      <rPr>
        <sz val="10"/>
        <rFont val="Arial"/>
        <family val="2"/>
      </rPr>
      <t xml:space="preserve">
- Inspección de equipos (Check List) 
- Programa de Mantto de equipos y vehículos. </t>
    </r>
  </si>
  <si>
    <t>EMISIÓN DE MATERIAL PARTICULADO (POLVO)</t>
  </si>
  <si>
    <t>Transporte y movimiento de vehículos y equipos</t>
  </si>
  <si>
    <t>Proceso metalúrgico (chancadoras)</t>
  </si>
  <si>
    <r>
      <rPr>
        <b/>
        <sz val="10"/>
        <rFont val="Arial"/>
        <family val="2"/>
      </rPr>
      <t>CONTROL DE INGENIERIA</t>
    </r>
    <r>
      <rPr>
        <sz val="10"/>
        <rFont val="Arial"/>
        <family val="2"/>
      </rPr>
      <t xml:space="preserve">
- Mantenimiento preventivo de equipos y maquinarias  </t>
    </r>
    <r>
      <rPr>
        <b/>
        <sz val="10"/>
        <rFont val="Arial"/>
        <family val="2"/>
      </rPr>
      <t xml:space="preserve">     CONTROL ADMNISTRATIVO:
</t>
    </r>
    <r>
      <rPr>
        <sz val="10"/>
        <rFont val="Arial"/>
        <family val="2"/>
      </rPr>
      <t xml:space="preserve">- Cumplimiento ITR 046 Monitoreo de Ruido Ambiental 
- Cumplimiento ITR 062 Control de Ruido en Planta Concentradora    
- Monitoreos de Ruido 
- Uso de Check list de equipo </t>
    </r>
  </si>
  <si>
    <t>GENERACIÓN DE VIBRACIÓN</t>
  </si>
  <si>
    <t>Por equipos móviles y estacionarios</t>
  </si>
  <si>
    <t>Perturbación de personas / flora y fauna</t>
  </si>
  <si>
    <t>Afectación a las personas / flora y la fauna terrestre.</t>
  </si>
  <si>
    <r>
      <rPr>
        <b/>
        <sz val="10"/>
        <rFont val="Arial"/>
        <family val="2"/>
      </rPr>
      <t>CONTROL ADMINISTRATIVO:</t>
    </r>
    <r>
      <rPr>
        <sz val="10"/>
        <rFont val="Arial"/>
        <family val="2"/>
      </rPr>
      <t xml:space="preserve">
- Instalación de señalética de control de velocidad</t>
    </r>
  </si>
  <si>
    <t>RECURSOS NATURALES</t>
  </si>
  <si>
    <r>
      <rPr>
        <b/>
        <sz val="10"/>
        <rFont val="Arial"/>
        <family val="2"/>
      </rPr>
      <t>CONTROL ADMINISTRATIVO</t>
    </r>
    <r>
      <rPr>
        <sz val="10"/>
        <rFont val="Arial"/>
        <family val="2"/>
      </rPr>
      <t xml:space="preserve">
- Capacitación Eficiencia Energética 
- Inspección de equipos (Check List) 
- Capacitación en  uso racional de agua y energía</t>
    </r>
  </si>
  <si>
    <t>CONSUMO DE COMBUSTIBLE</t>
  </si>
  <si>
    <r>
      <rPr>
        <b/>
        <sz val="10"/>
        <rFont val="Arial"/>
        <family val="2"/>
      </rPr>
      <t xml:space="preserve">CONTROL DE INGENIERIA 
</t>
    </r>
    <r>
      <rPr>
        <sz val="10"/>
        <rFont val="Arial"/>
        <family val="2"/>
      </rPr>
      <t xml:space="preserve">- Mantenimiento preventivo de equipos 
</t>
    </r>
    <r>
      <rPr>
        <b/>
        <sz val="10"/>
        <rFont val="Arial"/>
        <family val="2"/>
      </rPr>
      <t>CONTROL ADMINISTRATIVO</t>
    </r>
    <r>
      <rPr>
        <sz val="10"/>
        <rFont val="Arial"/>
        <family val="2"/>
      </rPr>
      <t xml:space="preserve">
- Inspección de equipos (Check List)
- Capacitación el uso responsable de combustible</t>
    </r>
  </si>
  <si>
    <t>CONSUMO DE AGREGADOS</t>
  </si>
  <si>
    <t>Agregados</t>
  </si>
  <si>
    <r>
      <rPr>
        <b/>
        <sz val="10"/>
        <rFont val="Arial"/>
        <family val="2"/>
      </rPr>
      <t>CONTROL ADMINISTRATIVO</t>
    </r>
    <r>
      <rPr>
        <sz val="10"/>
        <rFont val="Arial"/>
        <family val="2"/>
      </rPr>
      <t xml:space="preserve">
- Control de consumos de recursos natural agregado
- Capacitación en consumo de recursos naturales</t>
    </r>
  </si>
  <si>
    <t>CONSUMO DE GASES (GLP / PROPANO)</t>
  </si>
  <si>
    <t>Gases GLP Propano</t>
  </si>
  <si>
    <r>
      <rPr>
        <b/>
        <sz val="10"/>
        <rFont val="Arial"/>
        <family val="2"/>
      </rPr>
      <t>CONTROL ADMINISTRATIVO</t>
    </r>
    <r>
      <rPr>
        <sz val="10"/>
        <rFont val="Arial"/>
        <family val="2"/>
      </rPr>
      <t xml:space="preserve">
- Control de consumos de recursos natural gases
- Capacitación en consumo de recursos naturales</t>
    </r>
  </si>
  <si>
    <t>CONSUMO DE MADERA</t>
  </si>
  <si>
    <t>Madera, troncos, listones y otros</t>
  </si>
  <si>
    <r>
      <rPr>
        <b/>
        <sz val="10"/>
        <rFont val="Arial"/>
        <family val="2"/>
      </rPr>
      <t xml:space="preserve">CONTROL DE INGENIERIA
- </t>
    </r>
    <r>
      <rPr>
        <sz val="10"/>
        <rFont val="Arial"/>
        <family val="2"/>
      </rPr>
      <t>Reusó de maderas en áreas verdes</t>
    </r>
    <r>
      <rPr>
        <b/>
        <sz val="10"/>
        <rFont val="Arial"/>
        <family val="2"/>
      </rPr>
      <t xml:space="preserve">
CONTROL ADMINISTRATIVO</t>
    </r>
    <r>
      <rPr>
        <sz val="10"/>
        <rFont val="Arial"/>
        <family val="2"/>
      </rPr>
      <t xml:space="preserve">
- Capacitación en  uso racional de papel</t>
    </r>
  </si>
  <si>
    <r>
      <rPr>
        <b/>
        <sz val="10"/>
        <rFont val="Arial"/>
        <family val="2"/>
      </rPr>
      <t xml:space="preserve">CONTROL ADMINISTRATIVO
</t>
    </r>
    <r>
      <rPr>
        <sz val="10"/>
        <rFont val="Arial"/>
        <family val="2"/>
      </rPr>
      <t>- Capacitación adecuado del recurso papel
- Programa de reusó de papel y cartón
- Cumplimiento del Programa de manejo ambiental.</t>
    </r>
  </si>
  <si>
    <t>DEGRADACIÓN DE ÁREAS</t>
  </si>
  <si>
    <t>MOVIMIENTO DE TIERRAS</t>
  </si>
  <si>
    <t>Degradación áreas durante la construcción o habilitación de componentes</t>
  </si>
  <si>
    <t>Alteración de la calidad de suelo</t>
  </si>
  <si>
    <t>Afectación de ecosistemas // Afectación de generaciones futuras // Afectación a fauna acuática y terrestre.</t>
  </si>
  <si>
    <r>
      <rPr>
        <b/>
        <sz val="10"/>
        <rFont val="Arial"/>
        <family val="2"/>
      </rPr>
      <t>CONTROL ADMINISTRATIVO</t>
    </r>
    <r>
      <rPr>
        <sz val="10"/>
        <rFont val="Arial"/>
        <family val="2"/>
      </rPr>
      <t xml:space="preserve">
- Capacitación  en Uso  Racional de recurso natural tierra,
- Control de áreas disturbadas y revegetadas</t>
    </r>
  </si>
  <si>
    <t>Remoción de top soil</t>
  </si>
  <si>
    <t>SEGURIDAD DE PRESAS Y DESMONTERAS</t>
  </si>
  <si>
    <t>DISPOSICIÓN DE RELAVES</t>
  </si>
  <si>
    <t>Manejo inadecuado de la presa de relaves</t>
  </si>
  <si>
    <t>Alteración de la calidad de suelo, aire, agua, flora y fauna</t>
  </si>
  <si>
    <r>
      <rPr>
        <b/>
        <sz val="10"/>
        <rFont val="Arial"/>
        <family val="2"/>
      </rPr>
      <t xml:space="preserve">CONTROL DE INGENIERIA
</t>
    </r>
    <r>
      <rPr>
        <sz val="10"/>
        <rFont val="Arial"/>
        <family val="2"/>
      </rPr>
      <t>- Cumplimiento de la ingenieria en proceso de construcción</t>
    </r>
    <r>
      <rPr>
        <b/>
        <sz val="10"/>
        <rFont val="Arial"/>
        <family val="2"/>
      </rPr>
      <t xml:space="preserve">
CONTROL ADMINISTRATIVO</t>
    </r>
    <r>
      <rPr>
        <sz val="10"/>
        <rFont val="Arial"/>
        <family val="2"/>
      </rPr>
      <t xml:space="preserve">
- Capacitación  manejo de presas de relave</t>
    </r>
  </si>
  <si>
    <t>DISPOSICIÓN DE DESMONTES</t>
  </si>
  <si>
    <t>Manejo inadecuado de desmonte</t>
  </si>
  <si>
    <t xml:space="preserve"> DERRAME DE RELAVES</t>
  </si>
  <si>
    <t>Colapso de presa de relaves</t>
  </si>
  <si>
    <r>
      <rPr>
        <b/>
        <sz val="10"/>
        <rFont val="Arial"/>
        <family val="2"/>
      </rPr>
      <t>CONTROL ADMINISTRATIVO:</t>
    </r>
    <r>
      <rPr>
        <sz val="10"/>
        <rFont val="Arial"/>
        <family val="2"/>
      </rPr>
      <t xml:space="preserve">
- Cumplimiento Plan de Preparación y Respuesta a Emergencias
- Cumplimiento Protocolo Derrame de Pulpa
- Cumplimiento ITR 067 Relave de Planta Concentradora
- Cumplimiento Protocolo - Colapso presa de relaves
- Capacitación plan de contingencia  colapso presa de relave
- Capacitación de plan de contingencia de derrame de pulpa
- Uso de Check list de verificación de condiciones de relavera Cumplimiento del programa de inspección de la condición del sistema de transporte de relaves </t>
    </r>
  </si>
  <si>
    <t>Derrame de pulpa de relave (tratamiento, transporte)</t>
  </si>
  <si>
    <t>GENERACIÓN DE DESMONTE</t>
  </si>
  <si>
    <t>Desmonte</t>
  </si>
  <si>
    <r>
      <rPr>
        <b/>
        <sz val="10"/>
        <rFont val="Arial"/>
        <family val="2"/>
      </rPr>
      <t>CONTROL DE INGENIERIA</t>
    </r>
    <r>
      <rPr>
        <sz val="10"/>
        <rFont val="Arial"/>
        <family val="2"/>
      </rPr>
      <t xml:space="preserve">
- Proyectos de mejoras en los procesos metalúrgicos (especificar)
</t>
    </r>
    <r>
      <rPr>
        <b/>
        <sz val="10"/>
        <rFont val="Arial"/>
        <family val="2"/>
      </rPr>
      <t xml:space="preserve">CONTROL ADMINISTRATIVO
</t>
    </r>
    <r>
      <rPr>
        <sz val="10"/>
        <rFont val="Arial"/>
        <family val="2"/>
      </rPr>
      <t>- Capacitacion en optimización de proceso metalúrgico.</t>
    </r>
  </si>
  <si>
    <t>GENERACIÓN DE RESIDUOS SÓLIDOS METALURGICOS -  PELIGROSOS (RELAVES)</t>
  </si>
  <si>
    <t>Pulpa de relave</t>
  </si>
  <si>
    <t>Potencial incumplimiento de Estándares de Calidad Ambiental (ECA) para aire.
Potencial afectación a la vida y salud humana.
Generación de efecto invernadero.</t>
  </si>
  <si>
    <t>GESTIÓN DE PROYECTOS AMBIENTALES</t>
  </si>
  <si>
    <t>COMPONENTES SIN AUTORIZACIÓN</t>
  </si>
  <si>
    <t>Construcción de infraesctura sin contar con permisos ni controles ambientales</t>
  </si>
  <si>
    <t>Alteración de la medio físico, social y biológico</t>
  </si>
  <si>
    <t>Procesos administrativos sancionadores, multas, afectación a la reputación de la empresa.</t>
  </si>
  <si>
    <t>Realizar la capacitación en permisos y autorizaciones según legislacion ambiental</t>
  </si>
  <si>
    <t>MANEJO DE RELACIONES COMUNITARIAS</t>
  </si>
  <si>
    <t>Exclusión de los actos locales</t>
  </si>
  <si>
    <t>Alteración del medio social</t>
  </si>
  <si>
    <t>Conflictos sociales, afectación a la reputación de la empresa.</t>
  </si>
  <si>
    <t>Capacitación en el manejo relaciones comunitarias</t>
  </si>
  <si>
    <t>EVALUACION DE SISTEMAS HIDRAULICOS DE MIXER</t>
  </si>
  <si>
    <t>REPARACION DEL SISTEMA HIDRAULICO</t>
  </si>
  <si>
    <t>REPARACION Y CAMBIO DEL SISTEMA DE TRASMISION</t>
  </si>
  <si>
    <t>CAMBIO DE CAJA DE TRANSMISION  DE MIXER</t>
  </si>
  <si>
    <t>CAMBIO DE MOTOR DIESEL DE MIXER</t>
  </si>
  <si>
    <t>CAMBIO DE CILINDROS HIDRAULICOS DE MIXER</t>
  </si>
  <si>
    <t>INSPECCION DE EQUIPOS  EN INTERIOR MINA (TALLER)</t>
  </si>
  <si>
    <t>CAMBIO DE RADIADOR EQUIPO PESADO</t>
  </si>
  <si>
    <t>Fecha de Elaboración: 18/12/2022</t>
  </si>
  <si>
    <t xml:space="preserve">MECANICO Y MECANICO ELECTRISISTA </t>
  </si>
  <si>
    <t>Sensibilización en covid 19.
En caso de tener sintomas (estornudar o tos constante, fiebre) acudir al topico</t>
  </si>
  <si>
    <t xml:space="preserve">Contaminacion al medio ambiente </t>
  </si>
  <si>
    <t>Afectación de ecosistemas // Afectación de generaciones futuras /</t>
  </si>
  <si>
    <t xml:space="preserve">Capacitacion en el uso de bandejas antiderrame 
Realizar campaña de que todas la areas de acumulacion de lubricantes cuenten con bandejas antiderrames
Uso de kit antiderrame y trapos industriales ante cualquier emergencia de derrame </t>
  </si>
  <si>
    <t>Despresurización de sistema hidráulico antes de la intervención.</t>
  </si>
  <si>
    <t>ROBERT POLO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</si>
</sst>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7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theme="1"/>
      <name val="Mikro Light"/>
      <family val="3"/>
    </font>
    <font>
      <b/>
      <sz val="8"/>
      <name val="Mikro Light"/>
      <family val="3"/>
    </font>
    <font>
      <b/>
      <sz val="10"/>
      <color rgb="FFFFFFFF"/>
      <name val="Mikro Light"/>
      <family val="3"/>
    </font>
    <font>
      <b/>
      <sz val="7"/>
      <color rgb="FFFFFFFF"/>
      <name val="Mikro Light"/>
      <family val="3"/>
    </font>
    <font>
      <b/>
      <sz val="10"/>
      <color rgb="FF000000"/>
      <name val="Mikro Light"/>
      <family val="3"/>
    </font>
    <font>
      <b/>
      <sz val="9"/>
      <color rgb="FF000000"/>
      <name val="Mikro Light"/>
      <family val="3"/>
    </font>
    <font>
      <sz val="9"/>
      <color rgb="FF000000"/>
      <name val="Mikro Light"/>
      <family val="3"/>
    </font>
    <font>
      <b/>
      <sz val="11"/>
      <color rgb="FF000000"/>
      <name val="Mikro Light"/>
      <family val="3"/>
    </font>
    <font>
      <b/>
      <sz val="11"/>
      <name val="Mikro Light"/>
      <family val="3"/>
    </font>
    <font>
      <sz val="11"/>
      <name val="Mikro Light"/>
      <family val="3"/>
    </font>
    <font>
      <b/>
      <sz val="9"/>
      <name val="Mikro Light"/>
      <family val="3"/>
    </font>
    <font>
      <b/>
      <sz val="12"/>
      <name val="Mikro Light"/>
      <family val="3"/>
    </font>
    <font>
      <sz val="11"/>
      <color rgb="FF000000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color theme="0"/>
      <name val="Mikro Light"/>
      <family val="3"/>
    </font>
    <font>
      <sz val="11"/>
      <color theme="1"/>
      <name val="Trebuchet MS"/>
      <family val="2"/>
    </font>
    <font>
      <sz val="12"/>
      <name val="Arial"/>
      <family val="2"/>
    </font>
    <font>
      <sz val="12"/>
      <color rgb="FF000000"/>
      <name val="Calibri"/>
      <family val="2"/>
      <scheme val="minor"/>
    </font>
    <font>
      <b/>
      <sz val="14"/>
      <color theme="1"/>
      <name val="Mikro Light"/>
      <family val="3"/>
    </font>
    <font>
      <b/>
      <sz val="11"/>
      <color theme="1"/>
      <name val="Mikro Light"/>
      <family val="3"/>
    </font>
    <font>
      <sz val="11"/>
      <color rgb="FF000000"/>
      <name val="Mikro Light"/>
      <family val="3"/>
    </font>
    <font>
      <sz val="10"/>
      <color rgb="FF000000"/>
      <name val="Mikro Light"/>
      <family val="3"/>
    </font>
    <font>
      <b/>
      <sz val="18"/>
      <color rgb="FF000000"/>
      <name val="Mikro Light"/>
      <family val="3"/>
    </font>
    <font>
      <sz val="10"/>
      <color rgb="FFFFFFFF"/>
      <name val="Mikro Light"/>
      <family val="3"/>
    </font>
    <font>
      <sz val="10"/>
      <name val="Mikro Light"/>
      <family val="3"/>
    </font>
    <font>
      <sz val="12"/>
      <name val="Mikro Light"/>
      <family val="3"/>
    </font>
    <font>
      <b/>
      <sz val="12"/>
      <color rgb="FF000000"/>
      <name val="Mikro Light"/>
      <family val="3"/>
    </font>
    <font>
      <sz val="16"/>
      <name val="Mikro Light"/>
      <family val="3"/>
    </font>
    <font>
      <sz val="14"/>
      <name val="Mikro Light"/>
      <family val="3"/>
    </font>
    <font>
      <sz val="20"/>
      <name val="Mikro Light"/>
      <family val="3"/>
    </font>
    <font>
      <b/>
      <sz val="16"/>
      <color theme="0"/>
      <name val="Mikro Medium"/>
      <family val="3"/>
    </font>
    <font>
      <sz val="12"/>
      <color rgb="FF000000"/>
      <name val="Mikro Medium"/>
      <family val="3"/>
    </font>
    <font>
      <sz val="12"/>
      <color rgb="FFFFFFFF"/>
      <name val="Mikro Medium"/>
      <family val="3"/>
    </font>
    <font>
      <b/>
      <sz val="18"/>
      <color theme="0"/>
      <name val="Mikro Medium"/>
      <family val="3"/>
    </font>
    <font>
      <b/>
      <sz val="16"/>
      <name val="Mikro Medium"/>
      <family val="3"/>
    </font>
    <font>
      <b/>
      <sz val="14"/>
      <color indexed="9"/>
      <name val="Mikro Light"/>
      <family val="3"/>
    </font>
    <font>
      <sz val="8"/>
      <name val="Mikro Light"/>
      <family val="3"/>
    </font>
    <font>
      <sz val="8"/>
      <color indexed="8"/>
      <name val="Mikro Light"/>
      <family val="3"/>
    </font>
    <font>
      <b/>
      <sz val="12"/>
      <color theme="0"/>
      <name val="Mikro Light"/>
      <family val="3"/>
    </font>
    <font>
      <b/>
      <sz val="10"/>
      <name val="Mikro Light"/>
      <family val="3"/>
    </font>
    <font>
      <sz val="11"/>
      <name val="Calibri"/>
      <family val="2"/>
      <scheme val="minor"/>
    </font>
    <font>
      <sz val="12"/>
      <color rgb="FF000000"/>
      <name val="Century Gothic"/>
      <family val="2"/>
    </font>
    <font>
      <b/>
      <sz val="16"/>
      <color rgb="FF000000"/>
      <name val="Mikro Light"/>
      <family val="3"/>
    </font>
    <font>
      <b/>
      <sz val="12"/>
      <color theme="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color rgb="FFC00000"/>
      <name val="Arial"/>
      <family val="2"/>
    </font>
    <font>
      <sz val="10"/>
      <color rgb="FFC00000"/>
      <name val="Arial"/>
      <family val="2"/>
    </font>
    <font>
      <sz val="11"/>
      <color rgb="FFC00000"/>
      <name val="Arial"/>
      <family val="2"/>
    </font>
    <font>
      <b/>
      <sz val="11"/>
      <color theme="0"/>
      <name val="Mikro Light"/>
      <family val="3"/>
    </font>
    <font>
      <b/>
      <sz val="12"/>
      <color rgb="FFC00000"/>
      <name val="Mikro Light"/>
      <family val="3"/>
    </font>
    <font>
      <sz val="10"/>
      <color theme="0"/>
      <name val="Mikro Light"/>
      <family val="3"/>
    </font>
    <font>
      <sz val="12"/>
      <color theme="0"/>
      <name val="Mikro Light"/>
      <family val="3"/>
    </font>
    <font>
      <sz val="11"/>
      <color theme="0"/>
      <name val="Mikro Light"/>
      <family val="3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rgb="FF000000"/>
      <name val="Mikro Light"/>
      <family val="3"/>
    </font>
    <font>
      <b/>
      <sz val="26"/>
      <color theme="1"/>
      <name val="Mikro Medium"/>
      <family val="3"/>
    </font>
    <font>
      <sz val="16"/>
      <color rgb="FF000000"/>
      <name val="Mikro Light"/>
      <family val="3"/>
    </font>
    <font>
      <sz val="12"/>
      <color rgb="FFFFFFFF"/>
      <name val="Mikro Light"/>
      <family val="3"/>
    </font>
    <font>
      <sz val="16"/>
      <color rgb="FFFFFFFF"/>
      <name val="Mikro Light"/>
      <family val="3"/>
    </font>
    <font>
      <b/>
      <sz val="20"/>
      <color theme="0"/>
      <name val="Mikro Medium"/>
      <family val="3"/>
    </font>
    <font>
      <b/>
      <sz val="20"/>
      <name val="Mikro Medium"/>
      <family val="3"/>
    </font>
    <font>
      <sz val="18"/>
      <name val="Mikro Light"/>
      <family val="3"/>
    </font>
    <font>
      <sz val="18"/>
      <color rgb="FF000000"/>
      <name val="Mikro Light"/>
      <family val="3"/>
    </font>
    <font>
      <sz val="15"/>
      <name val="Mikro Light"/>
      <family val="3"/>
    </font>
    <font>
      <b/>
      <sz val="24"/>
      <color theme="1"/>
      <name val="Mikro Light"/>
      <family val="3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4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22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gray125">
        <bgColor rgb="FFFF0000"/>
      </patternFill>
    </fill>
    <fill>
      <patternFill patternType="gray125">
        <bgColor rgb="FFE5E5E5"/>
      </patternFill>
    </fill>
    <fill>
      <patternFill patternType="solid">
        <fgColor rgb="FF00B050"/>
        <bgColor indexed="64"/>
      </patternFill>
    </fill>
    <fill>
      <patternFill patternType="solid">
        <fgColor rgb="FF1809E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005050"/>
        <bgColor rgb="FF000000"/>
      </patternFill>
    </fill>
    <fill>
      <patternFill patternType="solid">
        <fgColor rgb="FF005050"/>
        <bgColor rgb="FF3C3C3C"/>
      </patternFill>
    </fill>
    <fill>
      <patternFill patternType="solid">
        <fgColor rgb="FF005050"/>
        <bgColor rgb="FF808080"/>
      </patternFill>
    </fill>
    <fill>
      <patternFill patternType="solid">
        <fgColor rgb="FF005050"/>
        <bgColor indexed="64"/>
      </patternFill>
    </fill>
    <fill>
      <patternFill patternType="solid">
        <fgColor rgb="FF005050"/>
        <bgColor rgb="FF5A5A5A"/>
      </patternFill>
    </fill>
    <fill>
      <patternFill patternType="solid">
        <fgColor rgb="FF005050"/>
        <bgColor rgb="FFD3D3D3"/>
      </patternFill>
    </fill>
    <fill>
      <patternFill patternType="solid">
        <fgColor rgb="FF005050"/>
        <bgColor rgb="FFC0C0C0"/>
      </patternFill>
    </fill>
    <fill>
      <patternFill patternType="solid">
        <fgColor theme="0"/>
        <bgColor rgb="FFC0C0C0"/>
      </patternFill>
    </fill>
    <fill>
      <patternFill patternType="solid">
        <fgColor rgb="FFB4EBF0"/>
        <bgColor indexed="64"/>
      </patternFill>
    </fill>
    <fill>
      <patternFill patternType="solid">
        <fgColor rgb="FFB4EBF0"/>
        <bgColor rgb="FFD3D3D3"/>
      </patternFill>
    </fill>
    <fill>
      <patternFill patternType="solid">
        <fgColor rgb="FF051E41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/>
        <bgColor theme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B42D"/>
        <bgColor indexed="64"/>
      </patternFill>
    </fill>
    <fill>
      <patternFill patternType="solid">
        <fgColor rgb="FFD2D2CD"/>
        <bgColor indexed="64"/>
      </patternFill>
    </fill>
    <fill>
      <patternFill patternType="solid">
        <fgColor rgb="FF005050"/>
        <bgColor theme="9"/>
      </patternFill>
    </fill>
    <fill>
      <patternFill patternType="solid">
        <fgColor theme="0"/>
        <bgColor rgb="FF808080"/>
      </patternFill>
    </fill>
    <fill>
      <patternFill patternType="solid">
        <fgColor theme="0"/>
        <bgColor rgb="FFD3D3D3"/>
      </patternFill>
    </fill>
    <fill>
      <patternFill patternType="solid">
        <fgColor theme="0"/>
        <bgColor rgb="FF5A5A5A"/>
      </patternFill>
    </fill>
    <fill>
      <patternFill patternType="solid">
        <fgColor rgb="FFFFFF00"/>
        <bgColor rgb="FFD3D3D3"/>
      </patternFill>
    </fill>
  </fills>
  <borders count="74"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696969"/>
      </top>
      <bottom style="thin">
        <color rgb="FF696969"/>
      </bottom>
      <diagonal/>
    </border>
    <border>
      <left style="thin">
        <color rgb="FF696969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69696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indexed="64"/>
      </top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rgb="FF696969"/>
      </left>
      <right/>
      <top style="thin">
        <color rgb="FF696969"/>
      </top>
      <bottom/>
      <diagonal/>
    </border>
    <border>
      <left/>
      <right style="thin">
        <color rgb="FF696969"/>
      </right>
      <top style="thin">
        <color rgb="FF696969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rgb="FFFFFFFF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13">
    <xf numFmtId="0" fontId="0" fillId="0" borderId="0"/>
    <xf numFmtId="0" fontId="5" fillId="0" borderId="0"/>
    <xf numFmtId="0" fontId="4" fillId="0" borderId="0"/>
    <xf numFmtId="0" fontId="4" fillId="0" borderId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21" fillId="0" borderId="0"/>
    <xf numFmtId="0" fontId="3" fillId="0" borderId="0"/>
    <xf numFmtId="0" fontId="21" fillId="0" borderId="0"/>
    <xf numFmtId="0" fontId="2" fillId="0" borderId="0"/>
    <xf numFmtId="0" fontId="1" fillId="0" borderId="0"/>
    <xf numFmtId="0" fontId="1" fillId="0" borderId="0"/>
  </cellStyleXfs>
  <cellXfs count="524">
    <xf numFmtId="0" fontId="0" fillId="0" borderId="0" xfId="0"/>
    <xf numFmtId="0" fontId="6" fillId="0" borderId="0" xfId="0" applyFont="1" applyAlignment="1">
      <alignment horizontal="center" vertical="center" wrapText="1" readingOrder="1"/>
    </xf>
    <xf numFmtId="0" fontId="7" fillId="0" borderId="0" xfId="2" applyFont="1"/>
    <xf numFmtId="0" fontId="8" fillId="7" borderId="31" xfId="2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8" fillId="7" borderId="22" xfId="2" applyFont="1" applyFill="1" applyBorder="1" applyAlignment="1">
      <alignment horizontal="center" vertical="center" wrapText="1"/>
    </xf>
    <xf numFmtId="0" fontId="8" fillId="7" borderId="24" xfId="2" applyFont="1" applyFill="1" applyBorder="1" applyAlignment="1">
      <alignment horizontal="center" vertical="center" wrapText="1"/>
    </xf>
    <xf numFmtId="0" fontId="8" fillId="7" borderId="32" xfId="2" applyFont="1" applyFill="1" applyBorder="1" applyAlignment="1">
      <alignment horizontal="center" vertical="center" wrapText="1"/>
    </xf>
    <xf numFmtId="0" fontId="8" fillId="7" borderId="33" xfId="2" applyFont="1" applyFill="1" applyBorder="1" applyAlignment="1">
      <alignment horizontal="center" vertical="center" wrapText="1"/>
    </xf>
    <xf numFmtId="0" fontId="8" fillId="7" borderId="34" xfId="2" applyFont="1" applyFill="1" applyBorder="1" applyAlignment="1">
      <alignment horizontal="center" vertical="center" wrapText="1"/>
    </xf>
    <xf numFmtId="0" fontId="8" fillId="7" borderId="25" xfId="2" applyFont="1" applyFill="1" applyBorder="1" applyAlignment="1">
      <alignment horizontal="center" vertical="center" wrapText="1"/>
    </xf>
    <xf numFmtId="0" fontId="8" fillId="7" borderId="27" xfId="2" applyFont="1" applyFill="1" applyBorder="1" applyAlignment="1">
      <alignment horizontal="center" vertical="center" wrapText="1"/>
    </xf>
    <xf numFmtId="0" fontId="17" fillId="6" borderId="28" xfId="2" applyFont="1" applyFill="1" applyBorder="1" applyAlignment="1">
      <alignment horizontal="center" vertical="center" wrapText="1"/>
    </xf>
    <xf numFmtId="0" fontId="15" fillId="7" borderId="28" xfId="2" applyFont="1" applyFill="1" applyBorder="1" applyAlignment="1">
      <alignment horizontal="center" wrapText="1"/>
    </xf>
    <xf numFmtId="0" fontId="16" fillId="5" borderId="28" xfId="2" applyFont="1" applyFill="1" applyBorder="1" applyAlignment="1">
      <alignment horizontal="center" wrapText="1"/>
    </xf>
    <xf numFmtId="0" fontId="16" fillId="4" borderId="28" xfId="2" applyFont="1" applyFill="1" applyBorder="1" applyAlignment="1">
      <alignment horizontal="center" wrapText="1"/>
    </xf>
    <xf numFmtId="0" fontId="16" fillId="8" borderId="28" xfId="2" applyFont="1" applyFill="1" applyBorder="1" applyAlignment="1">
      <alignment horizontal="center" wrapText="1"/>
    </xf>
    <xf numFmtId="0" fontId="18" fillId="7" borderId="31" xfId="2" applyFont="1" applyFill="1" applyBorder="1" applyAlignment="1">
      <alignment horizontal="center" vertical="center" wrapText="1"/>
    </xf>
    <xf numFmtId="0" fontId="17" fillId="7" borderId="32" xfId="2" applyFont="1" applyFill="1" applyBorder="1" applyAlignment="1">
      <alignment horizontal="center" vertical="center" wrapText="1"/>
    </xf>
    <xf numFmtId="0" fontId="18" fillId="7" borderId="28" xfId="2" applyFont="1" applyFill="1" applyBorder="1" applyAlignment="1">
      <alignment horizontal="center" wrapText="1"/>
    </xf>
    <xf numFmtId="0" fontId="18" fillId="7" borderId="32" xfId="2" applyFont="1" applyFill="1" applyBorder="1" applyAlignment="1">
      <alignment horizontal="center" vertical="center" wrapText="1"/>
    </xf>
    <xf numFmtId="0" fontId="7" fillId="0" borderId="0" xfId="0" applyFont="1" applyProtection="1">
      <protection locked="0"/>
    </xf>
    <xf numFmtId="0" fontId="24" fillId="12" borderId="9" xfId="0" applyFont="1" applyFill="1" applyBorder="1" applyAlignment="1">
      <alignment horizontal="center" vertical="center" wrapText="1"/>
    </xf>
    <xf numFmtId="0" fontId="24" fillId="12" borderId="9" xfId="0" applyFont="1" applyFill="1" applyBorder="1" applyAlignment="1">
      <alignment horizontal="center" vertical="center"/>
    </xf>
    <xf numFmtId="0" fontId="24" fillId="0" borderId="9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left" wrapText="1"/>
    </xf>
    <xf numFmtId="0" fontId="26" fillId="0" borderId="0" xfId="0" applyFont="1"/>
    <xf numFmtId="0" fontId="24" fillId="0" borderId="9" xfId="0" applyFont="1" applyBorder="1" applyAlignment="1">
      <alignment vertical="center" wrapText="1"/>
    </xf>
    <xf numFmtId="0" fontId="20" fillId="11" borderId="35" xfId="9" applyFont="1" applyFill="1" applyBorder="1" applyAlignment="1">
      <alignment horizontal="center" vertical="center" wrapText="1"/>
    </xf>
    <xf numFmtId="0" fontId="20" fillId="11" borderId="18" xfId="9" applyFont="1" applyFill="1" applyBorder="1" applyAlignment="1">
      <alignment horizontal="center" vertical="center" wrapText="1"/>
    </xf>
    <xf numFmtId="0" fontId="20" fillId="11" borderId="0" xfId="9" applyFont="1" applyFill="1" applyAlignment="1">
      <alignment horizontal="center" vertical="center" wrapText="1"/>
    </xf>
    <xf numFmtId="0" fontId="20" fillId="11" borderId="59" xfId="9" applyFont="1" applyFill="1" applyBorder="1" applyAlignment="1">
      <alignment horizontal="center" vertical="center" wrapText="1"/>
    </xf>
    <xf numFmtId="0" fontId="20" fillId="3" borderId="0" xfId="9" applyFont="1" applyFill="1" applyAlignment="1">
      <alignment horizontal="center" vertical="center" wrapText="1"/>
    </xf>
    <xf numFmtId="0" fontId="20" fillId="11" borderId="19" xfId="9" applyFont="1" applyFill="1" applyBorder="1" applyAlignment="1">
      <alignment horizontal="center" vertical="center" wrapText="1"/>
    </xf>
    <xf numFmtId="0" fontId="20" fillId="11" borderId="16" xfId="9" applyFont="1" applyFill="1" applyBorder="1" applyAlignment="1">
      <alignment horizontal="center" vertical="center" wrapText="1"/>
    </xf>
    <xf numFmtId="0" fontId="25" fillId="11" borderId="15" xfId="9" applyFont="1" applyFill="1" applyBorder="1" applyAlignment="1">
      <alignment horizontal="left" vertical="center" wrapText="1"/>
    </xf>
    <xf numFmtId="0" fontId="25" fillId="0" borderId="15" xfId="9" applyFont="1" applyBorder="1" applyAlignment="1">
      <alignment horizontal="left" vertical="center" wrapText="1"/>
    </xf>
    <xf numFmtId="0" fontId="25" fillId="11" borderId="15" xfId="9" applyFont="1" applyFill="1" applyBorder="1" applyAlignment="1">
      <alignment vertical="center" wrapText="1"/>
    </xf>
    <xf numFmtId="0" fontId="25" fillId="3" borderId="58" xfId="9" applyFont="1" applyFill="1" applyBorder="1" applyAlignment="1">
      <alignment horizontal="left" vertical="center" wrapText="1"/>
    </xf>
    <xf numFmtId="0" fontId="25" fillId="0" borderId="15" xfId="9" applyFont="1" applyBorder="1" applyAlignment="1">
      <alignment vertical="center" wrapText="1"/>
    </xf>
    <xf numFmtId="0" fontId="25" fillId="11" borderId="58" xfId="9" applyFont="1" applyFill="1" applyBorder="1" applyAlignment="1">
      <alignment vertical="center" wrapText="1"/>
    </xf>
    <xf numFmtId="0" fontId="20" fillId="11" borderId="12" xfId="9" applyFont="1" applyFill="1" applyBorder="1" applyAlignment="1">
      <alignment horizontal="center" vertical="center" wrapText="1"/>
    </xf>
    <xf numFmtId="0" fontId="25" fillId="11" borderId="58" xfId="9" applyFont="1" applyFill="1" applyBorder="1" applyAlignment="1">
      <alignment horizontal="left" vertical="center" wrapText="1"/>
    </xf>
    <xf numFmtId="0" fontId="25" fillId="0" borderId="58" xfId="9" applyFont="1" applyBorder="1" applyAlignment="1">
      <alignment horizontal="left" vertical="center" wrapText="1"/>
    </xf>
    <xf numFmtId="0" fontId="25" fillId="3" borderId="15" xfId="9" applyFont="1" applyFill="1" applyBorder="1" applyAlignment="1">
      <alignment horizontal="left" vertical="center" wrapText="1"/>
    </xf>
    <xf numFmtId="0" fontId="25" fillId="3" borderId="58" xfId="9" applyFont="1" applyFill="1" applyBorder="1" applyAlignment="1">
      <alignment vertical="center" wrapText="1"/>
    </xf>
    <xf numFmtId="0" fontId="25" fillId="0" borderId="15" xfId="9" quotePrefix="1" applyFont="1" applyBorder="1" applyAlignment="1">
      <alignment horizontal="left" vertical="center" wrapText="1"/>
    </xf>
    <xf numFmtId="0" fontId="25" fillId="0" borderId="58" xfId="9" quotePrefix="1" applyFont="1" applyBorder="1" applyAlignment="1">
      <alignment horizontal="left" vertical="center" wrapText="1"/>
    </xf>
    <xf numFmtId="0" fontId="20" fillId="3" borderId="35" xfId="9" applyFont="1" applyFill="1" applyBorder="1" applyAlignment="1">
      <alignment horizontal="center" vertical="center" wrapText="1"/>
    </xf>
    <xf numFmtId="0" fontId="20" fillId="11" borderId="58" xfId="9" applyFont="1" applyFill="1" applyBorder="1" applyAlignment="1">
      <alignment horizontal="center" vertical="center" wrapText="1"/>
    </xf>
    <xf numFmtId="0" fontId="24" fillId="0" borderId="15" xfId="0" applyFont="1" applyBorder="1" applyAlignment="1">
      <alignment horizontal="left" vertical="center" wrapText="1"/>
    </xf>
    <xf numFmtId="0" fontId="24" fillId="0" borderId="15" xfId="0" applyFont="1" applyBorder="1" applyAlignment="1">
      <alignment vertical="center" wrapText="1"/>
    </xf>
    <xf numFmtId="0" fontId="24" fillId="12" borderId="59" xfId="0" applyFont="1" applyFill="1" applyBorder="1" applyAlignment="1">
      <alignment horizontal="center" vertical="center" wrapText="1"/>
    </xf>
    <xf numFmtId="0" fontId="24" fillId="0" borderId="58" xfId="0" applyFont="1" applyBorder="1" applyAlignment="1">
      <alignment horizontal="left" vertical="center" wrapText="1"/>
    </xf>
    <xf numFmtId="0" fontId="27" fillId="0" borderId="9" xfId="0" applyFont="1" applyBorder="1" applyAlignment="1" applyProtection="1">
      <alignment horizontal="center" vertical="center" wrapText="1"/>
      <protection locked="0"/>
    </xf>
    <xf numFmtId="49" fontId="27" fillId="0" borderId="9" xfId="0" applyNumberFormat="1" applyFont="1" applyBorder="1" applyAlignment="1" applyProtection="1">
      <alignment horizontal="center" vertical="center" wrapText="1"/>
      <protection locked="0"/>
    </xf>
    <xf numFmtId="0" fontId="24" fillId="0" borderId="59" xfId="0" applyFont="1" applyBorder="1" applyAlignment="1">
      <alignment horizontal="left" vertical="center" wrapText="1"/>
    </xf>
    <xf numFmtId="0" fontId="7" fillId="4" borderId="9" xfId="0" applyFont="1" applyFill="1" applyBorder="1" applyProtection="1">
      <protection locked="0"/>
    </xf>
    <xf numFmtId="0" fontId="16" fillId="13" borderId="9" xfId="9" applyFont="1" applyFill="1" applyBorder="1" applyAlignment="1" applyProtection="1">
      <alignment vertical="center" wrapText="1"/>
      <protection locked="0"/>
    </xf>
    <xf numFmtId="0" fontId="7" fillId="0" borderId="9" xfId="0" applyFont="1" applyBorder="1" applyAlignment="1" applyProtection="1">
      <alignment horizontal="left"/>
      <protection locked="0"/>
    </xf>
    <xf numFmtId="0" fontId="16" fillId="11" borderId="9" xfId="9" applyFont="1" applyFill="1" applyBorder="1" applyAlignment="1" applyProtection="1">
      <alignment horizontal="left" vertical="center" wrapText="1"/>
      <protection locked="0"/>
    </xf>
    <xf numFmtId="0" fontId="16" fillId="0" borderId="15" xfId="9" applyFont="1" applyBorder="1" applyAlignment="1" applyProtection="1">
      <alignment horizontal="left" vertical="center" wrapText="1"/>
      <protection locked="0"/>
    </xf>
    <xf numFmtId="0" fontId="16" fillId="11" borderId="48" xfId="9" applyFont="1" applyFill="1" applyBorder="1" applyAlignment="1" applyProtection="1">
      <alignment vertical="center" wrapText="1"/>
      <protection locked="0"/>
    </xf>
    <xf numFmtId="0" fontId="16" fillId="11" borderId="60" xfId="9" applyFont="1" applyFill="1" applyBorder="1" applyAlignment="1" applyProtection="1">
      <alignment horizontal="center" vertical="center" wrapText="1"/>
      <protection locked="0"/>
    </xf>
    <xf numFmtId="0" fontId="16" fillId="3" borderId="9" xfId="9" applyFont="1" applyFill="1" applyBorder="1" applyAlignment="1" applyProtection="1">
      <alignment horizontal="left" vertical="center" wrapText="1"/>
      <protection locked="0"/>
    </xf>
    <xf numFmtId="0" fontId="16" fillId="11" borderId="61" xfId="9" applyFont="1" applyFill="1" applyBorder="1" applyAlignment="1" applyProtection="1">
      <alignment horizontal="center" vertical="center" wrapText="1"/>
      <protection locked="0"/>
    </xf>
    <xf numFmtId="0" fontId="16" fillId="0" borderId="9" xfId="9" applyFont="1" applyBorder="1" applyAlignment="1" applyProtection="1">
      <alignment horizontal="left" vertical="center" wrapText="1"/>
      <protection locked="0"/>
    </xf>
    <xf numFmtId="0" fontId="16" fillId="11" borderId="0" xfId="9" applyFont="1" applyFill="1" applyAlignment="1" applyProtection="1">
      <alignment horizontal="center" vertical="center" wrapText="1"/>
      <protection locked="0"/>
    </xf>
    <xf numFmtId="0" fontId="16" fillId="0" borderId="15" xfId="9" applyFont="1" applyBorder="1" applyAlignment="1" applyProtection="1">
      <alignment vertical="center" wrapText="1"/>
      <protection locked="0"/>
    </xf>
    <xf numFmtId="0" fontId="16" fillId="11" borderId="48" xfId="9" applyFont="1" applyFill="1" applyBorder="1" applyAlignment="1" applyProtection="1">
      <alignment horizontal="center" vertical="center" wrapText="1"/>
      <protection locked="0"/>
    </xf>
    <xf numFmtId="0" fontId="16" fillId="0" borderId="58" xfId="9" applyFont="1" applyBorder="1" applyAlignment="1" applyProtection="1">
      <alignment vertical="center" wrapText="1"/>
      <protection locked="0"/>
    </xf>
    <xf numFmtId="0" fontId="16" fillId="0" borderId="58" xfId="9" applyFont="1" applyBorder="1" applyAlignment="1" applyProtection="1">
      <alignment horizontal="left" vertical="center" wrapText="1"/>
      <protection locked="0"/>
    </xf>
    <xf numFmtId="0" fontId="16" fillId="0" borderId="0" xfId="9" applyFont="1" applyAlignment="1" applyProtection="1">
      <alignment horizontal="center" vertical="center" wrapText="1"/>
      <protection locked="0"/>
    </xf>
    <xf numFmtId="0" fontId="16" fillId="0" borderId="0" xfId="9" applyFont="1" applyAlignment="1" applyProtection="1">
      <alignment horizontal="left" vertical="center" wrapText="1"/>
      <protection locked="0"/>
    </xf>
    <xf numFmtId="0" fontId="7" fillId="14" borderId="62" xfId="0" applyFont="1" applyFill="1" applyBorder="1" applyAlignment="1">
      <alignment horizontal="left" vertical="center"/>
    </xf>
    <xf numFmtId="0" fontId="7" fillId="0" borderId="57" xfId="0" applyFont="1" applyBorder="1" applyProtection="1">
      <protection locked="0"/>
    </xf>
    <xf numFmtId="0" fontId="7" fillId="0" borderId="57" xfId="0" applyFont="1" applyBorder="1" applyAlignment="1" applyProtection="1">
      <alignment horizontal="left"/>
      <protection locked="0"/>
    </xf>
    <xf numFmtId="0" fontId="16" fillId="0" borderId="57" xfId="9" applyFont="1" applyBorder="1" applyAlignment="1" applyProtection="1">
      <alignment horizontal="left" vertical="center" wrapText="1"/>
      <protection locked="0"/>
    </xf>
    <xf numFmtId="0" fontId="16" fillId="0" borderId="0" xfId="9" applyFont="1" applyAlignment="1" applyProtection="1">
      <alignment vertical="center" wrapText="1"/>
      <protection locked="0"/>
    </xf>
    <xf numFmtId="0" fontId="29" fillId="0" borderId="9" xfId="0" applyFont="1" applyBorder="1" applyAlignment="1" applyProtection="1">
      <alignment vertical="center" wrapText="1" readingOrder="1"/>
      <protection locked="0"/>
    </xf>
    <xf numFmtId="0" fontId="29" fillId="0" borderId="9" xfId="0" applyFont="1" applyBorder="1" applyAlignment="1" applyProtection="1">
      <alignment horizontal="center" vertical="center" wrapText="1" readingOrder="1"/>
      <protection locked="0"/>
    </xf>
    <xf numFmtId="0" fontId="28" fillId="3" borderId="9" xfId="0" applyFont="1" applyFill="1" applyBorder="1" applyAlignment="1" applyProtection="1">
      <alignment horizontal="center" vertical="center" wrapText="1"/>
      <protection hidden="1"/>
    </xf>
    <xf numFmtId="9" fontId="16" fillId="0" borderId="9" xfId="4" quotePrefix="1" applyFont="1" applyBorder="1" applyAlignment="1" applyProtection="1">
      <alignment horizontal="center" vertical="center" wrapText="1"/>
      <protection locked="0"/>
    </xf>
    <xf numFmtId="9" fontId="29" fillId="0" borderId="3" xfId="4" applyFont="1" applyFill="1" applyBorder="1" applyAlignment="1" applyProtection="1">
      <alignment horizontal="center" vertical="center" wrapText="1" readingOrder="1"/>
      <protection hidden="1"/>
    </xf>
    <xf numFmtId="0" fontId="30" fillId="2" borderId="0" xfId="0" applyFont="1" applyFill="1" applyAlignment="1" applyProtection="1">
      <alignment horizontal="center" vertical="center" wrapText="1" readingOrder="1"/>
      <protection locked="0"/>
    </xf>
    <xf numFmtId="0" fontId="16" fillId="0" borderId="0" xfId="0" applyFont="1" applyProtection="1">
      <protection locked="0"/>
    </xf>
    <xf numFmtId="0" fontId="31" fillId="2" borderId="0" xfId="0" applyFont="1" applyFill="1" applyAlignment="1" applyProtection="1">
      <alignment horizontal="center" vertical="center" wrapText="1" readingOrder="1"/>
      <protection locked="0"/>
    </xf>
    <xf numFmtId="0" fontId="32" fillId="0" borderId="0" xfId="0" applyFont="1" applyAlignment="1" applyProtection="1">
      <alignment horizontal="center" vertical="center" wrapText="1" readingOrder="1"/>
      <protection locked="0"/>
    </xf>
    <xf numFmtId="0" fontId="30" fillId="0" borderId="0" xfId="0" applyFont="1" applyAlignment="1" applyProtection="1">
      <alignment horizontal="center" vertical="center" wrapText="1" readingOrder="1"/>
      <protection locked="0"/>
    </xf>
    <xf numFmtId="0" fontId="30" fillId="0" borderId="5" xfId="0" applyFont="1" applyBorder="1" applyAlignment="1" applyProtection="1">
      <alignment horizontal="center" vertical="center" wrapText="1" readingOrder="1"/>
      <protection locked="0"/>
    </xf>
    <xf numFmtId="0" fontId="30" fillId="0" borderId="6" xfId="0" applyFont="1" applyBorder="1" applyAlignment="1" applyProtection="1">
      <alignment horizontal="center" vertical="center" wrapText="1" readingOrder="1"/>
      <protection locked="0"/>
    </xf>
    <xf numFmtId="0" fontId="30" fillId="0" borderId="3" xfId="0" applyFont="1" applyBorder="1" applyAlignment="1" applyProtection="1">
      <alignment horizontal="center" vertical="center" wrapText="1" readingOrder="1"/>
      <protection locked="0"/>
    </xf>
    <xf numFmtId="0" fontId="32" fillId="0" borderId="3" xfId="0" applyFont="1" applyBorder="1" applyAlignment="1" applyProtection="1">
      <alignment horizontal="center" vertical="center" wrapText="1" readingOrder="1"/>
      <protection locked="0"/>
    </xf>
    <xf numFmtId="0" fontId="32" fillId="0" borderId="55" xfId="0" applyFont="1" applyBorder="1" applyAlignment="1" applyProtection="1">
      <alignment horizontal="center" vertical="center" wrapText="1" readingOrder="1"/>
      <protection locked="0"/>
    </xf>
    <xf numFmtId="0" fontId="36" fillId="0" borderId="0" xfId="0" applyFont="1" applyProtection="1">
      <protection locked="0"/>
    </xf>
    <xf numFmtId="0" fontId="38" fillId="0" borderId="0" xfId="0" applyFont="1" applyProtection="1">
      <protection locked="0"/>
    </xf>
    <xf numFmtId="9" fontId="38" fillId="0" borderId="0" xfId="0" applyNumberFormat="1" applyFont="1" applyProtection="1">
      <protection locked="0"/>
    </xf>
    <xf numFmtId="0" fontId="41" fillId="0" borderId="0" xfId="0" applyFont="1" applyAlignment="1" applyProtection="1">
      <alignment horizontal="center" vertical="center" wrapText="1" readingOrder="1"/>
      <protection locked="0"/>
    </xf>
    <xf numFmtId="0" fontId="41" fillId="0" borderId="10" xfId="0" applyFont="1" applyBorder="1" applyAlignment="1" applyProtection="1">
      <alignment horizontal="center" vertical="center" wrapText="1" readingOrder="1"/>
      <protection locked="0"/>
    </xf>
    <xf numFmtId="0" fontId="39" fillId="21" borderId="15" xfId="0" applyFont="1" applyFill="1" applyBorder="1" applyAlignment="1" applyProtection="1">
      <alignment vertical="center" wrapText="1" readingOrder="1"/>
      <protection locked="0"/>
    </xf>
    <xf numFmtId="0" fontId="39" fillId="18" borderId="9" xfId="0" applyFont="1" applyFill="1" applyBorder="1" applyAlignment="1" applyProtection="1">
      <alignment horizontal="center" vertical="center" wrapText="1"/>
      <protection locked="0"/>
    </xf>
    <xf numFmtId="0" fontId="39" fillId="18" borderId="16" xfId="0" applyFont="1" applyFill="1" applyBorder="1" applyAlignment="1" applyProtection="1">
      <alignment horizontal="center" vertical="center" wrapText="1"/>
      <protection locked="0"/>
    </xf>
    <xf numFmtId="0" fontId="33" fillId="0" borderId="0" xfId="6" applyFont="1" applyAlignment="1" applyProtection="1">
      <alignment vertical="center"/>
      <protection hidden="1"/>
    </xf>
    <xf numFmtId="0" fontId="33" fillId="0" borderId="0" xfId="6" applyFont="1" applyAlignment="1" applyProtection="1">
      <alignment horizontal="center" vertical="center"/>
      <protection hidden="1"/>
    </xf>
    <xf numFmtId="0" fontId="15" fillId="0" borderId="0" xfId="6" applyFont="1" applyAlignment="1">
      <alignment horizontal="justify" vertical="center" wrapText="1"/>
    </xf>
    <xf numFmtId="0" fontId="18" fillId="0" borderId="0" xfId="6" applyFont="1" applyAlignment="1">
      <alignment horizontal="justify" vertical="center" wrapText="1"/>
    </xf>
    <xf numFmtId="0" fontId="8" fillId="23" borderId="51" xfId="6" applyFont="1" applyFill="1" applyBorder="1" applyAlignment="1" applyProtection="1">
      <alignment horizontal="center" vertical="center" wrapText="1"/>
      <protection hidden="1"/>
    </xf>
    <xf numFmtId="0" fontId="8" fillId="23" borderId="52" xfId="6" applyFont="1" applyFill="1" applyBorder="1" applyAlignment="1" applyProtection="1">
      <alignment horizontal="center" vertical="center" wrapText="1"/>
      <protection hidden="1"/>
    </xf>
    <xf numFmtId="0" fontId="27" fillId="3" borderId="54" xfId="6" applyFont="1" applyFill="1" applyBorder="1" applyAlignment="1" applyProtection="1">
      <alignment horizontal="center" vertical="center" wrapText="1"/>
      <protection hidden="1"/>
    </xf>
    <xf numFmtId="0" fontId="8" fillId="0" borderId="38" xfId="6" applyFont="1" applyBorder="1" applyAlignment="1" applyProtection="1">
      <alignment horizontal="left" vertical="center" wrapText="1"/>
      <protection hidden="1"/>
    </xf>
    <xf numFmtId="0" fontId="45" fillId="0" borderId="38" xfId="6" applyFont="1" applyBorder="1" applyAlignment="1" applyProtection="1">
      <alignment horizontal="left" vertical="center" wrapText="1"/>
      <protection hidden="1"/>
    </xf>
    <xf numFmtId="0" fontId="27" fillId="3" borderId="41" xfId="6" applyFont="1" applyFill="1" applyBorder="1" applyAlignment="1" applyProtection="1">
      <alignment horizontal="center" vertical="center" wrapText="1"/>
      <protection hidden="1"/>
    </xf>
    <xf numFmtId="0" fontId="8" fillId="0" borderId="9" xfId="6" applyFont="1" applyBorder="1" applyAlignment="1" applyProtection="1">
      <alignment horizontal="left" vertical="center" wrapText="1"/>
      <protection hidden="1"/>
    </xf>
    <xf numFmtId="0" fontId="46" fillId="0" borderId="9" xfId="6" applyFont="1" applyBorder="1" applyAlignment="1" applyProtection="1">
      <alignment horizontal="left" vertical="center" wrapText="1"/>
      <protection hidden="1"/>
    </xf>
    <xf numFmtId="0" fontId="45" fillId="0" borderId="9" xfId="6" applyFont="1" applyBorder="1" applyAlignment="1" applyProtection="1">
      <alignment horizontal="left" vertical="center" wrapText="1"/>
      <protection hidden="1"/>
    </xf>
    <xf numFmtId="0" fontId="27" fillId="3" borderId="43" xfId="6" applyFont="1" applyFill="1" applyBorder="1" applyAlignment="1" applyProtection="1">
      <alignment horizontal="center" vertical="center" wrapText="1"/>
      <protection hidden="1"/>
    </xf>
    <xf numFmtId="0" fontId="8" fillId="0" borderId="44" xfId="6" applyFont="1" applyBorder="1" applyAlignment="1" applyProtection="1">
      <alignment horizontal="left" vertical="center" wrapText="1"/>
      <protection hidden="1"/>
    </xf>
    <xf numFmtId="0" fontId="45" fillId="0" borderId="44" xfId="6" applyFont="1" applyBorder="1" applyAlignment="1" applyProtection="1">
      <alignment horizontal="left" vertical="center" wrapText="1"/>
      <protection hidden="1"/>
    </xf>
    <xf numFmtId="0" fontId="8" fillId="23" borderId="53" xfId="6" applyFont="1" applyFill="1" applyBorder="1" applyAlignment="1" applyProtection="1">
      <alignment horizontal="center" vertical="center" wrapText="1"/>
      <protection hidden="1"/>
    </xf>
    <xf numFmtId="0" fontId="18" fillId="3" borderId="54" xfId="6" applyFont="1" applyFill="1" applyBorder="1" applyAlignment="1" applyProtection="1">
      <alignment horizontal="center" vertical="center" wrapText="1"/>
      <protection hidden="1"/>
    </xf>
    <xf numFmtId="0" fontId="45" fillId="0" borderId="38" xfId="6" applyFont="1" applyBorder="1" applyAlignment="1" applyProtection="1">
      <alignment vertical="center" wrapText="1"/>
      <protection hidden="1"/>
    </xf>
    <xf numFmtId="0" fontId="45" fillId="3" borderId="38" xfId="6" applyFont="1" applyFill="1" applyBorder="1" applyAlignment="1" applyProtection="1">
      <alignment horizontal="left" vertical="center" wrapText="1"/>
      <protection hidden="1"/>
    </xf>
    <xf numFmtId="0" fontId="45" fillId="3" borderId="40" xfId="6" applyFont="1" applyFill="1" applyBorder="1" applyAlignment="1" applyProtection="1">
      <alignment horizontal="left" vertical="center" wrapText="1"/>
      <protection hidden="1"/>
    </xf>
    <xf numFmtId="0" fontId="18" fillId="3" borderId="41" xfId="6" applyFont="1" applyFill="1" applyBorder="1" applyAlignment="1" applyProtection="1">
      <alignment horizontal="center" vertical="center" wrapText="1"/>
      <protection hidden="1"/>
    </xf>
    <xf numFmtId="0" fontId="45" fillId="0" borderId="9" xfId="6" applyFont="1" applyBorder="1" applyAlignment="1" applyProtection="1">
      <alignment vertical="center" wrapText="1"/>
      <protection hidden="1"/>
    </xf>
    <xf numFmtId="0" fontId="45" fillId="3" borderId="9" xfId="6" applyFont="1" applyFill="1" applyBorder="1" applyAlignment="1" applyProtection="1">
      <alignment horizontal="left" vertical="center" wrapText="1"/>
      <protection hidden="1"/>
    </xf>
    <xf numFmtId="0" fontId="45" fillId="3" borderId="42" xfId="6" applyFont="1" applyFill="1" applyBorder="1" applyAlignment="1" applyProtection="1">
      <alignment horizontal="left" vertical="center" wrapText="1"/>
      <protection hidden="1"/>
    </xf>
    <xf numFmtId="0" fontId="18" fillId="3" borderId="43" xfId="6" applyFont="1" applyFill="1" applyBorder="1" applyAlignment="1" applyProtection="1">
      <alignment horizontal="center" vertical="center" wrapText="1"/>
      <protection hidden="1"/>
    </xf>
    <xf numFmtId="0" fontId="45" fillId="0" borderId="44" xfId="6" applyFont="1" applyBorder="1" applyAlignment="1" applyProtection="1">
      <alignment vertical="center" wrapText="1"/>
      <protection hidden="1"/>
    </xf>
    <xf numFmtId="0" fontId="45" fillId="3" borderId="44" xfId="6" applyFont="1" applyFill="1" applyBorder="1" applyAlignment="1" applyProtection="1">
      <alignment horizontal="left" vertical="center" wrapText="1"/>
      <protection hidden="1"/>
    </xf>
    <xf numFmtId="0" fontId="45" fillId="3" borderId="47" xfId="6" applyFont="1" applyFill="1" applyBorder="1" applyAlignment="1" applyProtection="1">
      <alignment horizontal="left" vertical="center" wrapText="1"/>
      <protection hidden="1"/>
    </xf>
    <xf numFmtId="0" fontId="45" fillId="0" borderId="0" xfId="6" applyFont="1" applyAlignment="1" applyProtection="1">
      <alignment vertical="center"/>
      <protection hidden="1"/>
    </xf>
    <xf numFmtId="0" fontId="45" fillId="0" borderId="0" xfId="6" applyFont="1" applyAlignment="1" applyProtection="1">
      <alignment horizontal="center" vertical="center"/>
      <protection hidden="1"/>
    </xf>
    <xf numFmtId="0" fontId="8" fillId="0" borderId="18" xfId="6" applyFont="1" applyBorder="1" applyAlignment="1" applyProtection="1">
      <alignment horizontal="left" vertical="center" wrapText="1"/>
      <protection hidden="1"/>
    </xf>
    <xf numFmtId="0" fontId="45" fillId="0" borderId="18" xfId="6" applyFont="1" applyBorder="1" applyAlignment="1" applyProtection="1">
      <alignment vertical="center" wrapText="1"/>
      <protection hidden="1"/>
    </xf>
    <xf numFmtId="0" fontId="8" fillId="23" borderId="56" xfId="6" applyFont="1" applyFill="1" applyBorder="1" applyAlignment="1" applyProtection="1">
      <alignment horizontal="center" vertical="center" wrapText="1"/>
      <protection hidden="1"/>
    </xf>
    <xf numFmtId="0" fontId="45" fillId="0" borderId="39" xfId="6" applyFont="1" applyBorder="1" applyAlignment="1" applyProtection="1">
      <alignment horizontal="left" vertical="center" wrapText="1"/>
      <protection hidden="1"/>
    </xf>
    <xf numFmtId="0" fontId="45" fillId="0" borderId="19" xfId="6" applyFont="1" applyBorder="1" applyAlignment="1" applyProtection="1">
      <alignment horizontal="left" vertical="center" wrapText="1"/>
      <protection hidden="1"/>
    </xf>
    <xf numFmtId="0" fontId="45" fillId="0" borderId="45" xfId="6" applyFont="1" applyBorder="1" applyAlignment="1" applyProtection="1">
      <alignment horizontal="left" vertical="center" wrapText="1"/>
      <protection hidden="1"/>
    </xf>
    <xf numFmtId="0" fontId="8" fillId="0" borderId="0" xfId="6" applyFont="1" applyAlignment="1" applyProtection="1">
      <alignment horizontal="center" vertical="center"/>
      <protection hidden="1"/>
    </xf>
    <xf numFmtId="0" fontId="8" fillId="0" borderId="0" xfId="6" applyFont="1" applyAlignment="1" applyProtection="1">
      <alignment horizontal="left" vertical="center" wrapText="1"/>
      <protection hidden="1"/>
    </xf>
    <xf numFmtId="0" fontId="45" fillId="0" borderId="0" xfId="6" applyFont="1" applyAlignment="1" applyProtection="1">
      <alignment horizontal="left" vertical="center" wrapText="1"/>
      <protection hidden="1"/>
    </xf>
    <xf numFmtId="0" fontId="8" fillId="11" borderId="0" xfId="9" applyFont="1" applyFill="1" applyAlignment="1">
      <alignment horizontal="center" vertical="top" wrapText="1"/>
    </xf>
    <xf numFmtId="0" fontId="47" fillId="10" borderId="9" xfId="9" applyFont="1" applyFill="1" applyBorder="1" applyAlignment="1">
      <alignment horizontal="center" vertical="center" wrapText="1"/>
    </xf>
    <xf numFmtId="0" fontId="33" fillId="11" borderId="0" xfId="9" applyFont="1" applyFill="1"/>
    <xf numFmtId="0" fontId="45" fillId="11" borderId="0" xfId="9" applyFont="1" applyFill="1" applyAlignment="1">
      <alignment horizontal="center" vertical="top" wrapText="1"/>
    </xf>
    <xf numFmtId="0" fontId="33" fillId="11" borderId="9" xfId="9" applyFont="1" applyFill="1" applyBorder="1" applyAlignment="1">
      <alignment horizontal="left" vertical="center" wrapText="1"/>
    </xf>
    <xf numFmtId="0" fontId="34" fillId="11" borderId="9" xfId="9" applyFont="1" applyFill="1" applyBorder="1" applyAlignment="1">
      <alignment horizontal="center" vertical="center" wrapText="1"/>
    </xf>
    <xf numFmtId="0" fontId="33" fillId="0" borderId="9" xfId="9" applyFont="1" applyBorder="1" applyAlignment="1">
      <alignment horizontal="left" vertical="center" wrapText="1"/>
    </xf>
    <xf numFmtId="0" fontId="33" fillId="0" borderId="9" xfId="9" quotePrefix="1" applyFont="1" applyBorder="1" applyAlignment="1">
      <alignment horizontal="left" vertical="center" wrapText="1"/>
    </xf>
    <xf numFmtId="0" fontId="33" fillId="0" borderId="15" xfId="9" applyFont="1" applyBorder="1" applyAlignment="1">
      <alignment horizontal="left" vertical="center" wrapText="1"/>
    </xf>
    <xf numFmtId="0" fontId="18" fillId="11" borderId="35" xfId="9" applyFont="1" applyFill="1" applyBorder="1" applyAlignment="1">
      <alignment vertical="center" wrapText="1"/>
    </xf>
    <xf numFmtId="0" fontId="18" fillId="11" borderId="57" xfId="9" applyFont="1" applyFill="1" applyBorder="1" applyAlignment="1">
      <alignment vertical="center" wrapText="1"/>
    </xf>
    <xf numFmtId="0" fontId="33" fillId="11" borderId="15" xfId="9" applyFont="1" applyFill="1" applyBorder="1" applyAlignment="1">
      <alignment vertical="center" wrapText="1"/>
    </xf>
    <xf numFmtId="0" fontId="34" fillId="0" borderId="9" xfId="9" applyFont="1" applyBorder="1" applyAlignment="1">
      <alignment horizontal="center" vertical="center" wrapText="1"/>
    </xf>
    <xf numFmtId="0" fontId="33" fillId="3" borderId="9" xfId="9" applyFont="1" applyFill="1" applyBorder="1" applyAlignment="1">
      <alignment horizontal="left" vertical="center" wrapText="1"/>
    </xf>
    <xf numFmtId="0" fontId="34" fillId="3" borderId="9" xfId="9" applyFont="1" applyFill="1" applyBorder="1" applyAlignment="1">
      <alignment horizontal="center" vertical="center" wrapText="1"/>
    </xf>
    <xf numFmtId="0" fontId="33" fillId="0" borderId="9" xfId="0" applyFont="1" applyBorder="1" applyAlignment="1">
      <alignment horizontal="left" vertical="center" wrapText="1"/>
    </xf>
    <xf numFmtId="0" fontId="34" fillId="11" borderId="9" xfId="0" applyFont="1" applyFill="1" applyBorder="1" applyAlignment="1">
      <alignment horizontal="center" vertical="center" wrapText="1"/>
    </xf>
    <xf numFmtId="0" fontId="33" fillId="11" borderId="9" xfId="9" applyFont="1" applyFill="1" applyBorder="1" applyAlignment="1">
      <alignment vertical="center" wrapText="1"/>
    </xf>
    <xf numFmtId="0" fontId="33" fillId="3" borderId="9" xfId="0" applyFont="1" applyFill="1" applyBorder="1" applyAlignment="1">
      <alignment horizontal="left" vertical="center" wrapText="1"/>
    </xf>
    <xf numFmtId="0" fontId="34" fillId="3" borderId="9" xfId="0" applyFont="1" applyFill="1" applyBorder="1" applyAlignment="1">
      <alignment horizontal="center" vertical="center" wrapText="1"/>
    </xf>
    <xf numFmtId="0" fontId="33" fillId="0" borderId="9" xfId="9" applyFont="1" applyBorder="1" applyAlignment="1">
      <alignment vertical="center" wrapText="1"/>
    </xf>
    <xf numFmtId="0" fontId="33" fillId="3" borderId="9" xfId="0" applyFont="1" applyFill="1" applyBorder="1" applyAlignment="1">
      <alignment vertical="center" wrapText="1"/>
    </xf>
    <xf numFmtId="0" fontId="33" fillId="3" borderId="9" xfId="9" applyFont="1" applyFill="1" applyBorder="1" applyAlignment="1">
      <alignment vertical="center" wrapText="1"/>
    </xf>
    <xf numFmtId="0" fontId="34" fillId="11" borderId="9" xfId="9" applyFont="1" applyFill="1" applyBorder="1" applyAlignment="1">
      <alignment horizontal="left" vertical="center" wrapText="1"/>
    </xf>
    <xf numFmtId="0" fontId="48" fillId="11" borderId="0" xfId="9" applyFont="1" applyFill="1"/>
    <xf numFmtId="0" fontId="33" fillId="11" borderId="0" xfId="9" applyFont="1" applyFill="1" applyAlignment="1">
      <alignment horizontal="left"/>
    </xf>
    <xf numFmtId="0" fontId="33" fillId="11" borderId="0" xfId="9" applyFont="1" applyFill="1" applyAlignment="1">
      <alignment horizontal="center"/>
    </xf>
    <xf numFmtId="0" fontId="29" fillId="3" borderId="9" xfId="0" applyFont="1" applyFill="1" applyBorder="1" applyAlignment="1" applyProtection="1">
      <alignment horizontal="center" vertical="center" wrapText="1" readingOrder="1"/>
      <protection locked="0"/>
    </xf>
    <xf numFmtId="0" fontId="29" fillId="3" borderId="9" xfId="0" applyFont="1" applyFill="1" applyBorder="1" applyAlignment="1" applyProtection="1">
      <alignment vertical="center" wrapText="1" readingOrder="1"/>
      <protection locked="0"/>
    </xf>
    <xf numFmtId="0" fontId="16" fillId="3" borderId="0" xfId="0" applyFont="1" applyFill="1" applyProtection="1">
      <protection locked="0"/>
    </xf>
    <xf numFmtId="0" fontId="52" fillId="18" borderId="9" xfId="9" applyFont="1" applyFill="1" applyBorder="1" applyAlignment="1">
      <alignment horizontal="center" vertical="center"/>
    </xf>
    <xf numFmtId="0" fontId="52" fillId="18" borderId="9" xfId="9" applyFont="1" applyFill="1" applyBorder="1" applyAlignment="1">
      <alignment horizontal="center" vertical="center" wrapText="1"/>
    </xf>
    <xf numFmtId="0" fontId="52" fillId="18" borderId="59" xfId="9" applyFont="1" applyFill="1" applyBorder="1" applyAlignment="1">
      <alignment horizontal="center" vertical="center" wrapText="1"/>
    </xf>
    <xf numFmtId="0" fontId="21" fillId="0" borderId="0" xfId="9"/>
    <xf numFmtId="0" fontId="53" fillId="0" borderId="0" xfId="9" applyFont="1"/>
    <xf numFmtId="0" fontId="21" fillId="0" borderId="9" xfId="9" applyBorder="1" applyAlignment="1">
      <alignment horizontal="center" vertical="center" wrapText="1"/>
    </xf>
    <xf numFmtId="0" fontId="21" fillId="0" borderId="18" xfId="9" applyBorder="1" applyAlignment="1">
      <alignment horizontal="center" vertical="center" wrapText="1"/>
    </xf>
    <xf numFmtId="0" fontId="53" fillId="0" borderId="15" xfId="9" applyFont="1" applyBorder="1" applyAlignment="1">
      <alignment horizontal="center" vertical="center" wrapText="1"/>
    </xf>
    <xf numFmtId="0" fontId="53" fillId="3" borderId="15" xfId="9" applyFont="1" applyFill="1" applyBorder="1" applyAlignment="1">
      <alignment horizontal="center" vertical="center" wrapText="1"/>
    </xf>
    <xf numFmtId="0" fontId="53" fillId="0" borderId="58" xfId="9" applyFont="1" applyBorder="1" applyAlignment="1">
      <alignment horizontal="center" vertical="center" wrapText="1"/>
    </xf>
    <xf numFmtId="0" fontId="21" fillId="3" borderId="9" xfId="9" applyFill="1" applyBorder="1" applyAlignment="1">
      <alignment horizontal="center" vertical="center" wrapText="1"/>
    </xf>
    <xf numFmtId="0" fontId="53" fillId="3" borderId="58" xfId="9" applyFont="1" applyFill="1" applyBorder="1" applyAlignment="1">
      <alignment horizontal="center" vertical="center" wrapText="1"/>
    </xf>
    <xf numFmtId="0" fontId="56" fillId="0" borderId="0" xfId="9" applyFont="1"/>
    <xf numFmtId="0" fontId="21" fillId="0" borderId="0" xfId="9" applyAlignment="1">
      <alignment horizontal="center" vertical="center" wrapText="1"/>
    </xf>
    <xf numFmtId="0" fontId="29" fillId="4" borderId="9" xfId="0" applyFont="1" applyFill="1" applyBorder="1" applyAlignment="1" applyProtection="1">
      <alignment horizontal="center" vertical="center" wrapText="1" readingOrder="1"/>
      <protection locked="0"/>
    </xf>
    <xf numFmtId="9" fontId="29" fillId="0" borderId="0" xfId="4" applyFont="1" applyFill="1" applyBorder="1" applyAlignment="1" applyProtection="1">
      <alignment horizontal="center" vertical="center" wrapText="1" readingOrder="1"/>
      <protection hidden="1"/>
    </xf>
    <xf numFmtId="0" fontId="30" fillId="26" borderId="0" xfId="0" applyFont="1" applyFill="1" applyAlignment="1" applyProtection="1">
      <alignment horizontal="center" vertical="center" wrapText="1" readingOrder="1"/>
      <protection locked="0"/>
    </xf>
    <xf numFmtId="0" fontId="20" fillId="28" borderId="9" xfId="9" applyFont="1" applyFill="1" applyBorder="1" applyAlignment="1">
      <alignment horizontal="center" vertical="center"/>
    </xf>
    <xf numFmtId="0" fontId="21" fillId="29" borderId="15" xfId="9" applyFill="1" applyBorder="1" applyAlignment="1">
      <alignment horizontal="center" vertical="center" wrapText="1"/>
    </xf>
    <xf numFmtId="0" fontId="57" fillId="23" borderId="15" xfId="9" applyFont="1" applyFill="1" applyBorder="1" applyAlignment="1">
      <alignment horizontal="center" vertical="center" wrapText="1"/>
    </xf>
    <xf numFmtId="0" fontId="54" fillId="29" borderId="15" xfId="9" applyFont="1" applyFill="1" applyBorder="1" applyAlignment="1">
      <alignment horizontal="center" vertical="center" wrapText="1"/>
    </xf>
    <xf numFmtId="0" fontId="21" fillId="0" borderId="0" xfId="9" applyAlignment="1">
      <alignment vertical="center"/>
    </xf>
    <xf numFmtId="0" fontId="58" fillId="23" borderId="15" xfId="9" applyFont="1" applyFill="1" applyBorder="1" applyAlignment="1">
      <alignment horizontal="center" vertical="center" wrapText="1"/>
    </xf>
    <xf numFmtId="0" fontId="59" fillId="23" borderId="15" xfId="9" applyFont="1" applyFill="1" applyBorder="1" applyAlignment="1">
      <alignment horizontal="center" vertical="center" wrapText="1"/>
    </xf>
    <xf numFmtId="0" fontId="58" fillId="23" borderId="58" xfId="9" applyFont="1" applyFill="1" applyBorder="1" applyAlignment="1">
      <alignment horizontal="center" vertical="center" wrapText="1"/>
    </xf>
    <xf numFmtId="0" fontId="59" fillId="30" borderId="15" xfId="9" applyFont="1" applyFill="1" applyBorder="1" applyAlignment="1">
      <alignment horizontal="center" vertical="center" wrapText="1"/>
    </xf>
    <xf numFmtId="0" fontId="58" fillId="30" borderId="15" xfId="9" applyFont="1" applyFill="1" applyBorder="1" applyAlignment="1">
      <alignment horizontal="center" vertical="center" wrapText="1"/>
    </xf>
    <xf numFmtId="0" fontId="58" fillId="30" borderId="58" xfId="9" applyFont="1" applyFill="1" applyBorder="1" applyAlignment="1">
      <alignment horizontal="center" vertical="center" wrapText="1"/>
    </xf>
    <xf numFmtId="0" fontId="21" fillId="0" borderId="0" xfId="9" applyAlignment="1">
      <alignment wrapText="1"/>
    </xf>
    <xf numFmtId="0" fontId="56" fillId="0" borderId="0" xfId="9" applyFont="1" applyAlignment="1">
      <alignment wrapText="1"/>
    </xf>
    <xf numFmtId="0" fontId="59" fillId="30" borderId="9" xfId="9" applyFont="1" applyFill="1" applyBorder="1" applyAlignment="1">
      <alignment horizontal="center" vertical="center" wrapText="1"/>
    </xf>
    <xf numFmtId="0" fontId="58" fillId="30" borderId="9" xfId="9" applyFont="1" applyFill="1" applyBorder="1" applyAlignment="1">
      <alignment horizontal="center" vertical="center" wrapText="1"/>
    </xf>
    <xf numFmtId="0" fontId="53" fillId="0" borderId="0" xfId="9" applyFont="1" applyAlignment="1">
      <alignment wrapText="1"/>
    </xf>
    <xf numFmtId="0" fontId="58" fillId="30" borderId="18" xfId="9" applyFont="1" applyFill="1" applyBorder="1" applyAlignment="1">
      <alignment horizontal="center" vertical="center" wrapText="1"/>
    </xf>
    <xf numFmtId="0" fontId="60" fillId="18" borderId="59" xfId="9" applyFont="1" applyFill="1" applyBorder="1" applyAlignment="1" applyProtection="1">
      <alignment horizontal="center" vertical="center" wrapText="1"/>
      <protection locked="0"/>
    </xf>
    <xf numFmtId="0" fontId="61" fillId="23" borderId="9" xfId="9" applyFont="1" applyFill="1" applyBorder="1" applyAlignment="1">
      <alignment horizontal="center" vertical="center" wrapText="1"/>
    </xf>
    <xf numFmtId="0" fontId="60" fillId="18" borderId="17" xfId="9" applyFont="1" applyFill="1" applyBorder="1" applyAlignment="1" applyProtection="1">
      <alignment horizontal="center" vertical="center" wrapText="1"/>
      <protection locked="0"/>
    </xf>
    <xf numFmtId="0" fontId="62" fillId="8" borderId="9" xfId="9" quotePrefix="1" applyFont="1" applyFill="1" applyBorder="1" applyAlignment="1">
      <alignment horizontal="left" vertical="center" wrapText="1"/>
    </xf>
    <xf numFmtId="0" fontId="63" fillId="8" borderId="9" xfId="9" applyFont="1" applyFill="1" applyBorder="1" applyAlignment="1">
      <alignment horizontal="center" vertical="center" wrapText="1"/>
    </xf>
    <xf numFmtId="0" fontId="60" fillId="18" borderId="0" xfId="9" applyFont="1" applyFill="1" applyAlignment="1" applyProtection="1">
      <alignment horizontal="center" vertical="center" wrapText="1"/>
      <protection locked="0"/>
    </xf>
    <xf numFmtId="0" fontId="16" fillId="8" borderId="9" xfId="9" applyFont="1" applyFill="1" applyBorder="1" applyAlignment="1" applyProtection="1">
      <alignment horizontal="left" vertical="center" wrapText="1"/>
      <protection locked="0"/>
    </xf>
    <xf numFmtId="0" fontId="47" fillId="18" borderId="0" xfId="9" applyFont="1" applyFill="1" applyAlignment="1">
      <alignment horizontal="center" vertical="center" wrapText="1"/>
    </xf>
    <xf numFmtId="0" fontId="47" fillId="18" borderId="59" xfId="9" applyFont="1" applyFill="1" applyBorder="1" applyAlignment="1">
      <alignment horizontal="center" vertical="center" wrapText="1"/>
    </xf>
    <xf numFmtId="0" fontId="64" fillId="18" borderId="0" xfId="0" applyFont="1" applyFill="1" applyAlignment="1" applyProtection="1">
      <alignment horizontal="center" vertical="center"/>
      <protection locked="0"/>
    </xf>
    <xf numFmtId="0" fontId="45" fillId="3" borderId="0" xfId="9" applyFont="1" applyFill="1" applyAlignment="1">
      <alignment horizontal="left" vertical="center" wrapText="1"/>
    </xf>
    <xf numFmtId="0" fontId="60" fillId="31" borderId="63" xfId="0" applyFont="1" applyFill="1" applyBorder="1" applyAlignment="1">
      <alignment horizontal="center" vertical="center"/>
    </xf>
    <xf numFmtId="0" fontId="7" fillId="14" borderId="63" xfId="0" applyFont="1" applyFill="1" applyBorder="1"/>
    <xf numFmtId="0" fontId="60" fillId="18" borderId="57" xfId="9" applyFont="1" applyFill="1" applyBorder="1" applyAlignment="1">
      <alignment horizontal="center" vertical="center" wrapText="1"/>
    </xf>
    <xf numFmtId="0" fontId="7" fillId="0" borderId="63" xfId="0" applyFont="1" applyBorder="1"/>
    <xf numFmtId="0" fontId="28" fillId="27" borderId="63" xfId="0" applyFont="1" applyFill="1" applyBorder="1"/>
    <xf numFmtId="0" fontId="62" fillId="8" borderId="9" xfId="9" applyFont="1" applyFill="1" applyBorder="1" applyAlignment="1">
      <alignment horizontal="left" vertical="center" wrapText="1"/>
    </xf>
    <xf numFmtId="0" fontId="62" fillId="8" borderId="9" xfId="9" applyFont="1" applyFill="1" applyBorder="1" applyAlignment="1">
      <alignment vertical="center" wrapText="1"/>
    </xf>
    <xf numFmtId="0" fontId="61" fillId="23" borderId="9" xfId="9" applyFont="1" applyFill="1" applyBorder="1" applyAlignment="1">
      <alignment vertical="center" wrapText="1"/>
    </xf>
    <xf numFmtId="0" fontId="63" fillId="8" borderId="9" xfId="9" applyFont="1" applyFill="1" applyBorder="1" applyAlignment="1">
      <alignment vertical="center" wrapText="1"/>
    </xf>
    <xf numFmtId="0" fontId="63" fillId="8" borderId="9" xfId="9" applyFont="1" applyFill="1" applyBorder="1" applyAlignment="1">
      <alignment horizontal="left" vertical="center" wrapText="1"/>
    </xf>
    <xf numFmtId="0" fontId="16" fillId="11" borderId="15" xfId="9" applyFont="1" applyFill="1" applyBorder="1" applyAlignment="1" applyProtection="1">
      <alignment horizontal="left" vertical="center" wrapText="1"/>
      <protection locked="0"/>
    </xf>
    <xf numFmtId="0" fontId="16" fillId="3" borderId="15" xfId="9" applyFont="1" applyFill="1" applyBorder="1" applyAlignment="1" applyProtection="1">
      <alignment horizontal="left" vertical="center" wrapText="1"/>
      <protection locked="0"/>
    </xf>
    <xf numFmtId="0" fontId="7" fillId="0" borderId="15" xfId="0" applyFont="1" applyBorder="1" applyAlignment="1" applyProtection="1">
      <alignment horizontal="left"/>
      <protection locked="0"/>
    </xf>
    <xf numFmtId="0" fontId="16" fillId="8" borderId="15" xfId="9" applyFont="1" applyFill="1" applyBorder="1" applyAlignment="1" applyProtection="1">
      <alignment horizontal="left" vertical="center" wrapText="1"/>
      <protection locked="0"/>
    </xf>
    <xf numFmtId="0" fontId="7" fillId="4" borderId="59" xfId="0" applyFont="1" applyFill="1" applyBorder="1" applyProtection="1">
      <protection locked="0"/>
    </xf>
    <xf numFmtId="0" fontId="16" fillId="11" borderId="58" xfId="9" applyFont="1" applyFill="1" applyBorder="1" applyAlignment="1" applyProtection="1">
      <alignment horizontal="left" vertical="center" wrapText="1"/>
      <protection locked="0"/>
    </xf>
    <xf numFmtId="0" fontId="16" fillId="13" borderId="59" xfId="9" applyFont="1" applyFill="1" applyBorder="1" applyAlignment="1" applyProtection="1">
      <alignment vertical="center" wrapText="1"/>
      <protection locked="0"/>
    </xf>
    <xf numFmtId="0" fontId="66" fillId="0" borderId="0" xfId="0" applyFont="1"/>
    <xf numFmtId="0" fontId="67" fillId="26" borderId="0" xfId="0" applyFont="1" applyFill="1" applyAlignment="1" applyProtection="1">
      <alignment horizontal="center" vertical="center" wrapText="1" readingOrder="1"/>
      <protection locked="0"/>
    </xf>
    <xf numFmtId="0" fontId="30" fillId="2" borderId="0" xfId="0" applyFont="1" applyFill="1" applyAlignment="1" applyProtection="1">
      <alignment vertical="center" wrapText="1" readingOrder="1"/>
      <protection locked="0"/>
    </xf>
    <xf numFmtId="0" fontId="7" fillId="0" borderId="0" xfId="0" applyFont="1" applyAlignment="1" applyProtection="1">
      <alignment horizontal="center"/>
      <protection locked="0"/>
    </xf>
    <xf numFmtId="0" fontId="67" fillId="2" borderId="0" xfId="0" applyFont="1" applyFill="1" applyAlignment="1" applyProtection="1">
      <alignment horizontal="center" vertical="center" wrapText="1" readingOrder="1"/>
      <protection locked="0"/>
    </xf>
    <xf numFmtId="0" fontId="69" fillId="2" borderId="0" xfId="0" applyFont="1" applyFill="1" applyAlignment="1" applyProtection="1">
      <alignment horizontal="center" vertical="center" wrapText="1" readingOrder="1"/>
      <protection locked="0"/>
    </xf>
    <xf numFmtId="0" fontId="70" fillId="0" borderId="0" xfId="0" applyFont="1" applyAlignment="1" applyProtection="1">
      <alignment horizontal="center" vertical="center" wrapText="1" readingOrder="1"/>
      <protection locked="0"/>
    </xf>
    <xf numFmtId="0" fontId="71" fillId="0" borderId="0" xfId="0" applyFont="1" applyAlignment="1" applyProtection="1">
      <alignment horizontal="center" vertical="center" wrapText="1" readingOrder="1"/>
      <protection locked="0"/>
    </xf>
    <xf numFmtId="0" fontId="67" fillId="3" borderId="0" xfId="0" applyFont="1" applyFill="1" applyAlignment="1" applyProtection="1">
      <alignment horizontal="center" vertical="center" wrapText="1" readingOrder="1"/>
      <protection locked="0"/>
    </xf>
    <xf numFmtId="0" fontId="30" fillId="3" borderId="0" xfId="0" applyFont="1" applyFill="1" applyAlignment="1" applyProtection="1">
      <alignment horizontal="center" vertical="center" wrapText="1" readingOrder="1"/>
      <protection locked="0"/>
    </xf>
    <xf numFmtId="0" fontId="30" fillId="0" borderId="0" xfId="0" applyFont="1" applyAlignment="1" applyProtection="1">
      <alignment vertical="center" wrapText="1" readingOrder="1"/>
      <protection locked="0"/>
    </xf>
    <xf numFmtId="0" fontId="67" fillId="3" borderId="3" xfId="0" applyFont="1" applyFill="1" applyBorder="1" applyAlignment="1" applyProtection="1">
      <alignment horizontal="center" vertical="center" wrapText="1" readingOrder="1"/>
      <protection locked="0"/>
    </xf>
    <xf numFmtId="0" fontId="30" fillId="3" borderId="3" xfId="0" applyFont="1" applyFill="1" applyBorder="1" applyAlignment="1" applyProtection="1">
      <alignment horizontal="center" vertical="center" wrapText="1" readingOrder="1"/>
      <protection locked="0"/>
    </xf>
    <xf numFmtId="0" fontId="30" fillId="0" borderId="3" xfId="0" applyFont="1" applyBorder="1" applyAlignment="1" applyProtection="1">
      <alignment vertical="center" wrapText="1" readingOrder="1"/>
      <protection locked="0"/>
    </xf>
    <xf numFmtId="0" fontId="39" fillId="21" borderId="2" xfId="0" applyFont="1" applyFill="1" applyBorder="1" applyAlignment="1" applyProtection="1">
      <alignment horizontal="right" vertical="center" wrapText="1" readingOrder="1"/>
      <protection locked="0"/>
    </xf>
    <xf numFmtId="0" fontId="39" fillId="21" borderId="65" xfId="0" applyFont="1" applyFill="1" applyBorder="1" applyAlignment="1" applyProtection="1">
      <alignment horizontal="right" vertical="center" wrapText="1" readingOrder="1"/>
      <protection locked="0"/>
    </xf>
    <xf numFmtId="0" fontId="36" fillId="0" borderId="0" xfId="0" applyFont="1" applyAlignment="1" applyProtection="1">
      <alignment horizontal="center" vertical="center" wrapText="1" readingOrder="1"/>
      <protection locked="0"/>
    </xf>
    <xf numFmtId="0" fontId="34" fillId="0" borderId="0" xfId="0" applyFont="1" applyProtection="1">
      <protection locked="0"/>
    </xf>
    <xf numFmtId="0" fontId="16" fillId="0" borderId="0" xfId="0" applyFont="1" applyAlignment="1" applyProtection="1">
      <alignment horizontal="center" vertical="center" readingOrder="1"/>
      <protection locked="0"/>
    </xf>
    <xf numFmtId="0" fontId="73" fillId="24" borderId="70" xfId="0" applyFont="1" applyFill="1" applyBorder="1" applyAlignment="1" applyProtection="1">
      <alignment horizontal="center" vertical="center" wrapText="1" readingOrder="1"/>
      <protection locked="0"/>
    </xf>
    <xf numFmtId="0" fontId="67" fillId="3" borderId="9" xfId="0" applyFont="1" applyFill="1" applyBorder="1" applyAlignment="1" applyProtection="1">
      <alignment horizontal="left" vertical="center" wrapText="1"/>
      <protection locked="0"/>
    </xf>
    <xf numFmtId="0" fontId="51" fillId="3" borderId="17" xfId="0" applyFont="1" applyFill="1" applyBorder="1" applyAlignment="1" applyProtection="1">
      <alignment horizontal="center" vertical="center" wrapText="1" readingOrder="1"/>
      <protection locked="0"/>
    </xf>
    <xf numFmtId="0" fontId="29" fillId="0" borderId="17" xfId="0" applyFont="1" applyBorder="1" applyAlignment="1" applyProtection="1">
      <alignment horizontal="center" vertical="center" wrapText="1" readingOrder="1"/>
      <protection locked="0"/>
    </xf>
    <xf numFmtId="0" fontId="28" fillId="3" borderId="17" xfId="0" applyFont="1" applyFill="1" applyBorder="1" applyAlignment="1" applyProtection="1">
      <alignment horizontal="center" vertical="center" wrapText="1"/>
      <protection hidden="1"/>
    </xf>
    <xf numFmtId="0" fontId="60" fillId="33" borderId="9" xfId="0" applyFont="1" applyFill="1" applyBorder="1" applyAlignment="1" applyProtection="1">
      <alignment horizontal="center" vertical="center" wrapText="1" readingOrder="1"/>
      <protection locked="0"/>
    </xf>
    <xf numFmtId="9" fontId="29" fillId="0" borderId="9" xfId="4" applyFont="1" applyFill="1" applyBorder="1" applyAlignment="1" applyProtection="1">
      <alignment horizontal="center" vertical="center" wrapText="1" readingOrder="1"/>
      <protection hidden="1"/>
    </xf>
    <xf numFmtId="0" fontId="60" fillId="33" borderId="17" xfId="0" applyFont="1" applyFill="1" applyBorder="1" applyAlignment="1" applyProtection="1">
      <alignment horizontal="center" vertical="center" wrapText="1" readingOrder="1"/>
      <protection locked="0"/>
    </xf>
    <xf numFmtId="0" fontId="60" fillId="33" borderId="0" xfId="0" applyFont="1" applyFill="1" applyAlignment="1" applyProtection="1">
      <alignment horizontal="center" vertical="center" wrapText="1" readingOrder="1"/>
      <protection locked="0"/>
    </xf>
    <xf numFmtId="0" fontId="60" fillId="33" borderId="17" xfId="0" applyFont="1" applyFill="1" applyBorder="1" applyAlignment="1" applyProtection="1">
      <alignment horizontal="left" vertical="center" wrapText="1" readingOrder="1"/>
      <protection locked="0"/>
    </xf>
    <xf numFmtId="0" fontId="29" fillId="3" borderId="17" xfId="0" applyFont="1" applyFill="1" applyBorder="1" applyAlignment="1" applyProtection="1">
      <alignment horizontal="center" vertical="center" wrapText="1" readingOrder="1"/>
      <protection locked="0"/>
    </xf>
    <xf numFmtId="9" fontId="16" fillId="0" borderId="0" xfId="4" quotePrefix="1" applyFont="1" applyBorder="1" applyAlignment="1" applyProtection="1">
      <alignment horizontal="center" vertical="center" wrapText="1"/>
      <protection locked="0"/>
    </xf>
    <xf numFmtId="0" fontId="60" fillId="34" borderId="17" xfId="0" applyFont="1" applyFill="1" applyBorder="1" applyAlignment="1" applyProtection="1">
      <alignment horizontal="center" vertical="center" wrapText="1" readingOrder="1"/>
      <protection locked="0"/>
    </xf>
    <xf numFmtId="0" fontId="15" fillId="33" borderId="9" xfId="0" applyFont="1" applyFill="1" applyBorder="1" applyAlignment="1" applyProtection="1">
      <alignment horizontal="center" vertical="center" wrapText="1" readingOrder="1"/>
      <protection locked="0"/>
    </xf>
    <xf numFmtId="0" fontId="15" fillId="24" borderId="0" xfId="0" applyFont="1" applyFill="1" applyAlignment="1" applyProtection="1">
      <alignment horizontal="center" vertical="center" wrapText="1" readingOrder="1"/>
      <protection locked="0"/>
    </xf>
    <xf numFmtId="0" fontId="29" fillId="3" borderId="17" xfId="0" applyFont="1" applyFill="1" applyBorder="1" applyAlignment="1" applyProtection="1">
      <alignment horizontal="left" vertical="center" wrapText="1" readingOrder="1"/>
      <protection locked="0"/>
    </xf>
    <xf numFmtId="0" fontId="15" fillId="33" borderId="0" xfId="0" applyFont="1" applyFill="1" applyAlignment="1" applyProtection="1">
      <alignment horizontal="center" vertical="center" wrapText="1" readingOrder="1"/>
      <protection locked="0"/>
    </xf>
    <xf numFmtId="0" fontId="29" fillId="3" borderId="9" xfId="0" applyFont="1" applyFill="1" applyBorder="1" applyAlignment="1" applyProtection="1">
      <alignment horizontal="left" vertical="center" wrapText="1" readingOrder="1"/>
      <protection locked="0"/>
    </xf>
    <xf numFmtId="0" fontId="60" fillId="20" borderId="9" xfId="0" applyFont="1" applyFill="1" applyBorder="1" applyAlignment="1" applyProtection="1">
      <alignment horizontal="center" vertical="center" wrapText="1" readingOrder="1"/>
      <protection locked="0"/>
    </xf>
    <xf numFmtId="0" fontId="74" fillId="3" borderId="9" xfId="0" applyFont="1" applyFill="1" applyBorder="1" applyAlignment="1" applyProtection="1">
      <alignment horizontal="center" vertical="center" wrapText="1"/>
      <protection locked="0"/>
    </xf>
    <xf numFmtId="0" fontId="29" fillId="0" borderId="16" xfId="0" applyFont="1" applyBorder="1" applyAlignment="1" applyProtection="1">
      <alignment vertical="center" wrapText="1" readingOrder="1"/>
      <protection locked="0"/>
    </xf>
    <xf numFmtId="0" fontId="29" fillId="0" borderId="0" xfId="0" applyFont="1" applyAlignment="1" applyProtection="1">
      <alignment vertical="center" wrapText="1" readingOrder="1"/>
      <protection locked="0"/>
    </xf>
    <xf numFmtId="0" fontId="29" fillId="3" borderId="0" xfId="0" applyFont="1" applyFill="1" applyAlignment="1" applyProtection="1">
      <alignment vertical="center" wrapText="1" readingOrder="1"/>
      <protection locked="0"/>
    </xf>
    <xf numFmtId="0" fontId="28" fillId="3" borderId="3" xfId="0" applyFont="1" applyFill="1" applyBorder="1" applyAlignment="1" applyProtection="1">
      <alignment horizontal="center" vertical="center" wrapText="1"/>
      <protection hidden="1"/>
    </xf>
    <xf numFmtId="0" fontId="29" fillId="4" borderId="9" xfId="0" applyFont="1" applyFill="1" applyBorder="1" applyAlignment="1" applyProtection="1">
      <alignment vertical="center" wrapText="1" readingOrder="1"/>
      <protection locked="0"/>
    </xf>
    <xf numFmtId="9" fontId="16" fillId="4" borderId="9" xfId="4" quotePrefix="1" applyFont="1" applyFill="1" applyBorder="1" applyAlignment="1" applyProtection="1">
      <alignment horizontal="center" vertical="center" wrapText="1"/>
      <protection locked="0"/>
    </xf>
    <xf numFmtId="0" fontId="60" fillId="20" borderId="0" xfId="0" applyFont="1" applyFill="1" applyAlignment="1" applyProtection="1">
      <alignment horizontal="center" vertical="center" wrapText="1" readingOrder="1"/>
      <protection locked="0"/>
    </xf>
    <xf numFmtId="9" fontId="29" fillId="4" borderId="3" xfId="4" applyFont="1" applyFill="1" applyBorder="1" applyAlignment="1" applyProtection="1">
      <alignment horizontal="center" vertical="center" wrapText="1" readingOrder="1"/>
      <protection hidden="1"/>
    </xf>
    <xf numFmtId="0" fontId="16" fillId="0" borderId="0" xfId="0" applyFont="1" applyAlignment="1" applyProtection="1">
      <alignment horizontal="center"/>
      <protection locked="0"/>
    </xf>
    <xf numFmtId="0" fontId="34" fillId="3" borderId="0" xfId="0" applyFont="1" applyFill="1" applyAlignment="1" applyProtection="1">
      <alignment horizontal="center" wrapText="1"/>
      <protection locked="0"/>
    </xf>
    <xf numFmtId="0" fontId="16" fillId="3" borderId="0" xfId="0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wrapText="1"/>
      <protection locked="0"/>
    </xf>
    <xf numFmtId="0" fontId="78" fillId="0" borderId="9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78" fillId="0" borderId="18" xfId="0" applyFont="1" applyBorder="1" applyAlignment="1">
      <alignment vertical="center" wrapText="1"/>
    </xf>
    <xf numFmtId="0" fontId="81" fillId="0" borderId="9" xfId="0" applyFont="1" applyBorder="1" applyAlignment="1">
      <alignment vertical="center"/>
    </xf>
    <xf numFmtId="0" fontId="80" fillId="0" borderId="0" xfId="0" applyFont="1" applyAlignment="1">
      <alignment horizontal="left" vertical="center" wrapText="1"/>
    </xf>
    <xf numFmtId="0" fontId="82" fillId="10" borderId="36" xfId="12" applyFont="1" applyFill="1" applyBorder="1" applyAlignment="1">
      <alignment horizontal="center" vertical="center" wrapText="1"/>
    </xf>
    <xf numFmtId="0" fontId="82" fillId="10" borderId="72" xfId="12" applyFont="1" applyFill="1" applyBorder="1" applyAlignment="1">
      <alignment horizontal="center" vertical="center" wrapText="1"/>
    </xf>
    <xf numFmtId="0" fontId="83" fillId="4" borderId="9" xfId="12" applyFont="1" applyFill="1" applyBorder="1" applyAlignment="1">
      <alignment horizontal="center" vertical="center" wrapText="1"/>
    </xf>
    <xf numFmtId="0" fontId="1" fillId="0" borderId="0" xfId="12"/>
    <xf numFmtId="0" fontId="0" fillId="0" borderId="18" xfId="0" applyBorder="1" applyAlignment="1" applyProtection="1">
      <alignment horizontal="center" vertical="center" wrapText="1" readingOrder="1"/>
      <protection locked="0"/>
    </xf>
    <xf numFmtId="0" fontId="0" fillId="0" borderId="17" xfId="0" applyBorder="1" applyAlignment="1" applyProtection="1">
      <alignment horizontal="center" vertical="center" wrapText="1" readingOrder="1"/>
      <protection locked="0"/>
    </xf>
    <xf numFmtId="0" fontId="0" fillId="0" borderId="57" xfId="0" applyBorder="1" applyAlignment="1" applyProtection="1">
      <alignment horizontal="center" vertical="center" wrapText="1" readingOrder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center" vertical="center" wrapText="1" readingOrder="1"/>
      <protection locked="0"/>
    </xf>
    <xf numFmtId="0" fontId="84" fillId="0" borderId="9" xfId="12" applyFont="1" applyBorder="1" applyAlignment="1">
      <alignment horizontal="left" vertical="center" wrapText="1"/>
    </xf>
    <xf numFmtId="0" fontId="1" fillId="0" borderId="0" xfId="12" applyAlignment="1">
      <alignment wrapText="1"/>
    </xf>
    <xf numFmtId="0" fontId="1" fillId="0" borderId="0" xfId="12" applyAlignment="1">
      <alignment horizontal="left" wrapText="1"/>
    </xf>
    <xf numFmtId="0" fontId="65" fillId="0" borderId="9" xfId="12" applyFont="1" applyBorder="1" applyAlignment="1">
      <alignment vertical="center" wrapText="1"/>
    </xf>
    <xf numFmtId="0" fontId="84" fillId="0" borderId="19" xfId="12" applyFont="1" applyBorder="1" applyAlignment="1">
      <alignment horizontal="center" vertical="center" wrapText="1"/>
    </xf>
    <xf numFmtId="0" fontId="84" fillId="0" borderId="9" xfId="12" applyFont="1" applyBorder="1" applyAlignment="1">
      <alignment horizontal="center" vertical="center" wrapText="1"/>
    </xf>
    <xf numFmtId="0" fontId="68" fillId="0" borderId="0" xfId="0" applyFont="1" applyAlignment="1" applyProtection="1">
      <alignment horizontal="center" vertical="center" wrapText="1"/>
      <protection locked="0"/>
    </xf>
    <xf numFmtId="0" fontId="68" fillId="3" borderId="0" xfId="0" applyFont="1" applyFill="1" applyAlignment="1" applyProtection="1">
      <alignment horizontal="center" vertical="center" wrapText="1"/>
      <protection locked="0"/>
    </xf>
    <xf numFmtId="0" fontId="39" fillId="18" borderId="0" xfId="0" applyFont="1" applyFill="1" applyAlignment="1" applyProtection="1">
      <alignment horizontal="center" vertical="center" wrapText="1"/>
      <protection locked="0"/>
    </xf>
    <xf numFmtId="49" fontId="27" fillId="0" borderId="0" xfId="0" applyNumberFormat="1" applyFont="1" applyAlignment="1" applyProtection="1">
      <alignment horizontal="center" vertical="center" wrapText="1"/>
      <protection locked="0"/>
    </xf>
    <xf numFmtId="0" fontId="60" fillId="35" borderId="0" xfId="0" applyFont="1" applyFill="1" applyAlignment="1" applyProtection="1">
      <alignment horizontal="center" vertical="center" wrapText="1" readingOrder="1"/>
      <protection locked="0"/>
    </xf>
    <xf numFmtId="0" fontId="29" fillId="4" borderId="0" xfId="0" applyFont="1" applyFill="1" applyAlignment="1" applyProtection="1">
      <alignment vertical="center" wrapText="1" readingOrder="1"/>
      <protection locked="0"/>
    </xf>
    <xf numFmtId="0" fontId="75" fillId="3" borderId="17" xfId="0" applyFont="1" applyFill="1" applyBorder="1" applyAlignment="1" applyProtection="1">
      <alignment horizontal="center" vertical="center" wrapText="1" readingOrder="1"/>
      <protection locked="0"/>
    </xf>
    <xf numFmtId="0" fontId="75" fillId="3" borderId="14" xfId="0" applyFont="1" applyFill="1" applyBorder="1" applyAlignment="1" applyProtection="1">
      <alignment horizontal="center" vertical="center" wrapText="1" readingOrder="1"/>
      <protection locked="0"/>
    </xf>
    <xf numFmtId="0" fontId="28" fillId="3" borderId="17" xfId="0" applyFont="1" applyFill="1" applyBorder="1" applyAlignment="1" applyProtection="1">
      <alignment horizontal="center" vertical="center" wrapText="1"/>
      <protection locked="0"/>
    </xf>
    <xf numFmtId="0" fontId="29" fillId="3" borderId="18" xfId="0" applyFont="1" applyFill="1" applyBorder="1" applyAlignment="1" applyProtection="1">
      <alignment horizontal="center" vertical="center" wrapText="1" readingOrder="1"/>
      <protection locked="0"/>
    </xf>
    <xf numFmtId="0" fontId="29" fillId="3" borderId="57" xfId="0" applyFont="1" applyFill="1" applyBorder="1" applyAlignment="1" applyProtection="1">
      <alignment horizontal="center" vertical="center" wrapText="1" readingOrder="1"/>
      <protection locked="0"/>
    </xf>
    <xf numFmtId="0" fontId="75" fillId="3" borderId="9" xfId="0" applyFont="1" applyFill="1" applyBorder="1" applyAlignment="1" applyProtection="1">
      <alignment horizontal="center" vertical="center" wrapText="1" readingOrder="1"/>
      <protection locked="0"/>
    </xf>
    <xf numFmtId="0" fontId="28" fillId="3" borderId="9" xfId="0" applyFont="1" applyFill="1" applyBorder="1" applyAlignment="1" applyProtection="1">
      <alignment horizontal="center" vertical="center" wrapText="1"/>
      <protection locked="0"/>
    </xf>
    <xf numFmtId="0" fontId="29" fillId="3" borderId="18" xfId="0" applyFont="1" applyFill="1" applyBorder="1" applyAlignment="1" applyProtection="1">
      <alignment vertical="center" wrapText="1" readingOrder="1"/>
      <protection locked="0"/>
    </xf>
    <xf numFmtId="0" fontId="28" fillId="3" borderId="16" xfId="0" applyFont="1" applyFill="1" applyBorder="1" applyAlignment="1" applyProtection="1">
      <alignment horizontal="center" vertical="center" wrapText="1"/>
      <protection locked="0"/>
    </xf>
    <xf numFmtId="0" fontId="67" fillId="3" borderId="9" xfId="0" applyFont="1" applyFill="1" applyBorder="1" applyAlignment="1" applyProtection="1">
      <alignment vertical="center" wrapText="1" readingOrder="1"/>
      <protection locked="0"/>
    </xf>
    <xf numFmtId="0" fontId="67" fillId="3" borderId="9" xfId="0" applyFont="1" applyFill="1" applyBorder="1" applyAlignment="1" applyProtection="1">
      <alignment horizontal="center" vertical="center" wrapText="1"/>
      <protection locked="0"/>
    </xf>
    <xf numFmtId="0" fontId="0" fillId="3" borderId="18" xfId="0" applyFill="1" applyBorder="1" applyAlignment="1" applyProtection="1">
      <alignment horizontal="center" vertical="center" wrapText="1" readingOrder="1"/>
      <protection locked="0"/>
    </xf>
    <xf numFmtId="0" fontId="0" fillId="3" borderId="9" xfId="0" applyFill="1" applyBorder="1" applyAlignment="1" applyProtection="1">
      <alignment horizontal="left" vertical="center" wrapText="1"/>
      <protection locked="0"/>
    </xf>
    <xf numFmtId="0" fontId="0" fillId="3" borderId="17" xfId="0" applyFill="1" applyBorder="1" applyAlignment="1" applyProtection="1">
      <alignment horizontal="center" vertical="center" wrapText="1" readingOrder="1"/>
      <protection locked="0"/>
    </xf>
    <xf numFmtId="0" fontId="0" fillId="3" borderId="9" xfId="0" applyFill="1" applyBorder="1" applyAlignment="1" applyProtection="1">
      <alignment horizontal="center" vertical="center" wrapText="1" readingOrder="1"/>
      <protection locked="0"/>
    </xf>
    <xf numFmtId="0" fontId="0" fillId="3" borderId="57" xfId="0" applyFill="1" applyBorder="1" applyAlignment="1" applyProtection="1">
      <alignment horizontal="center" vertical="center" wrapText="1" readingOrder="1"/>
      <protection locked="0"/>
    </xf>
    <xf numFmtId="0" fontId="34" fillId="33" borderId="17" xfId="0" applyFont="1" applyFill="1" applyBorder="1" applyAlignment="1" applyProtection="1">
      <alignment horizontal="left" vertical="center" wrapText="1" readingOrder="1"/>
      <protection locked="0"/>
    </xf>
    <xf numFmtId="0" fontId="0" fillId="3" borderId="18" xfId="0" applyFill="1" applyBorder="1" applyAlignment="1" applyProtection="1">
      <alignment horizontal="center" vertical="center" wrapText="1"/>
      <protection locked="0"/>
    </xf>
    <xf numFmtId="0" fontId="16" fillId="3" borderId="9" xfId="0" applyFont="1" applyFill="1" applyBorder="1" applyAlignment="1" applyProtection="1">
      <alignment horizontal="center" vertical="center" wrapText="1" readingOrder="1"/>
      <protection locked="0"/>
    </xf>
    <xf numFmtId="0" fontId="0" fillId="0" borderId="19" xfId="0" applyBorder="1"/>
    <xf numFmtId="0" fontId="0" fillId="0" borderId="16" xfId="0" applyBorder="1"/>
    <xf numFmtId="0" fontId="0" fillId="3" borderId="9" xfId="0" applyFill="1" applyBorder="1" applyAlignment="1" applyProtection="1">
      <alignment horizontal="center" vertical="center" wrapText="1"/>
      <protection locked="0"/>
    </xf>
    <xf numFmtId="0" fontId="0" fillId="3" borderId="19" xfId="0" applyFill="1" applyBorder="1"/>
    <xf numFmtId="0" fontId="0" fillId="3" borderId="15" xfId="0" applyFill="1" applyBorder="1"/>
    <xf numFmtId="0" fontId="0" fillId="0" borderId="9" xfId="0" applyBorder="1" applyAlignment="1" applyProtection="1">
      <alignment horizontal="center" vertical="center" wrapText="1"/>
      <protection locked="0"/>
    </xf>
    <xf numFmtId="0" fontId="0" fillId="3" borderId="16" xfId="0" applyFill="1" applyBorder="1" applyAlignment="1">
      <alignment horizontal="center"/>
    </xf>
    <xf numFmtId="0" fontId="67" fillId="0" borderId="9" xfId="0" applyFont="1" applyBorder="1" applyAlignment="1" applyProtection="1">
      <alignment horizontal="left" vertical="center" wrapText="1"/>
      <protection locked="0"/>
    </xf>
    <xf numFmtId="0" fontId="29" fillId="3" borderId="18" xfId="0" applyFont="1" applyFill="1" applyBorder="1" applyAlignment="1" applyProtection="1">
      <alignment horizontal="left" vertical="center" wrapText="1" readingOrder="1"/>
      <protection locked="0"/>
    </xf>
    <xf numFmtId="0" fontId="29" fillId="0" borderId="18" xfId="0" applyFont="1" applyBorder="1" applyAlignment="1" applyProtection="1">
      <alignment horizontal="left" vertical="center" wrapText="1" readingOrder="1"/>
      <protection locked="0"/>
    </xf>
    <xf numFmtId="0" fontId="16" fillId="0" borderId="9" xfId="0" applyFont="1" applyBorder="1" applyAlignment="1" applyProtection="1">
      <alignment horizontal="center" vertical="center" wrapText="1" readingOrder="1"/>
      <protection locked="0"/>
    </xf>
    <xf numFmtId="0" fontId="16" fillId="0" borderId="9" xfId="0" applyFont="1" applyBorder="1" applyAlignment="1" applyProtection="1">
      <alignment vertical="center" wrapText="1" readingOrder="1"/>
      <protection locked="0"/>
    </xf>
    <xf numFmtId="0" fontId="29" fillId="3" borderId="57" xfId="0" applyFont="1" applyFill="1" applyBorder="1" applyAlignment="1" applyProtection="1">
      <alignment vertical="center" wrapText="1" readingOrder="1"/>
      <protection locked="0"/>
    </xf>
    <xf numFmtId="0" fontId="29" fillId="3" borderId="17" xfId="0" applyFont="1" applyFill="1" applyBorder="1" applyAlignment="1" applyProtection="1">
      <alignment vertical="center" wrapText="1" readingOrder="1"/>
      <protection locked="0"/>
    </xf>
    <xf numFmtId="0" fontId="26" fillId="0" borderId="0" xfId="0" applyFont="1" applyAlignment="1">
      <alignment horizontal="center"/>
    </xf>
    <xf numFmtId="0" fontId="34" fillId="0" borderId="0" xfId="0" applyFont="1" applyAlignment="1" applyProtection="1">
      <alignment horizontal="center"/>
      <protection locked="0"/>
    </xf>
    <xf numFmtId="0" fontId="67" fillId="3" borderId="57" xfId="0" applyFont="1" applyFill="1" applyBorder="1" applyAlignment="1" applyProtection="1">
      <alignment horizontal="center" vertical="center" wrapText="1"/>
      <protection locked="0"/>
    </xf>
    <xf numFmtId="0" fontId="34" fillId="0" borderId="9" xfId="0" applyFont="1" applyBorder="1" applyAlignment="1" applyProtection="1">
      <alignment horizontal="center" vertical="center" wrapText="1" readingOrder="1"/>
      <protection locked="0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wrapText="1"/>
      <protection locked="0"/>
    </xf>
    <xf numFmtId="0" fontId="76" fillId="0" borderId="0" xfId="0" applyFont="1" applyAlignment="1" applyProtection="1">
      <alignment wrapText="1"/>
      <protection locked="0"/>
    </xf>
    <xf numFmtId="9" fontId="76" fillId="0" borderId="0" xfId="0" applyNumberFormat="1" applyFont="1" applyAlignment="1" applyProtection="1">
      <alignment wrapText="1"/>
      <protection locked="0"/>
    </xf>
    <xf numFmtId="9" fontId="38" fillId="0" borderId="0" xfId="0" applyNumberFormat="1" applyFont="1" applyAlignment="1" applyProtection="1">
      <alignment wrapText="1"/>
      <protection locked="0"/>
    </xf>
    <xf numFmtId="0" fontId="38" fillId="0" borderId="0" xfId="0" applyFont="1" applyAlignment="1" applyProtection="1">
      <alignment wrapText="1"/>
      <protection locked="0"/>
    </xf>
    <xf numFmtId="0" fontId="37" fillId="0" borderId="0" xfId="0" applyFont="1" applyAlignment="1" applyProtection="1">
      <alignment wrapText="1"/>
      <protection locked="0"/>
    </xf>
    <xf numFmtId="0" fontId="36" fillId="0" borderId="0" xfId="0" applyFont="1" applyAlignment="1" applyProtection="1">
      <alignment wrapText="1"/>
      <protection locked="0"/>
    </xf>
    <xf numFmtId="0" fontId="37" fillId="0" borderId="48" xfId="0" applyFont="1" applyBorder="1" applyAlignment="1" applyProtection="1">
      <alignment horizontal="center" wrapText="1"/>
      <protection locked="0"/>
    </xf>
    <xf numFmtId="0" fontId="65" fillId="3" borderId="18" xfId="0" applyFont="1" applyFill="1" applyBorder="1" applyAlignment="1" applyProtection="1">
      <alignment horizontal="center" vertical="center" wrapText="1"/>
      <protection locked="0"/>
    </xf>
    <xf numFmtId="0" fontId="65" fillId="3" borderId="57" xfId="0" applyFont="1" applyFill="1" applyBorder="1" applyAlignment="1" applyProtection="1">
      <alignment horizontal="center" vertical="center" wrapText="1"/>
      <protection locked="0"/>
    </xf>
    <xf numFmtId="0" fontId="65" fillId="3" borderId="17" xfId="0" applyFont="1" applyFill="1" applyBorder="1" applyAlignment="1" applyProtection="1">
      <alignment horizontal="center" vertical="center" wrapText="1"/>
      <protection locked="0"/>
    </xf>
    <xf numFmtId="0" fontId="0" fillId="0" borderId="18" xfId="0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79" fillId="0" borderId="11" xfId="0" applyFont="1" applyBorder="1" applyAlignment="1">
      <alignment horizontal="center" vertical="center" wrapText="1"/>
    </xf>
    <xf numFmtId="0" fontId="79" fillId="0" borderId="58" xfId="0" applyFont="1" applyBorder="1" applyAlignment="1">
      <alignment horizontal="center" vertical="center" wrapText="1"/>
    </xf>
    <xf numFmtId="0" fontId="79" fillId="0" borderId="12" xfId="0" applyFont="1" applyBorder="1" applyAlignment="1">
      <alignment horizontal="center" vertical="center" wrapText="1"/>
    </xf>
    <xf numFmtId="0" fontId="79" fillId="0" borderId="13" xfId="0" applyFont="1" applyBorder="1" applyAlignment="1">
      <alignment horizontal="center" vertical="center" wrapText="1"/>
    </xf>
    <xf numFmtId="0" fontId="79" fillId="0" borderId="59" xfId="0" applyFont="1" applyBorder="1" applyAlignment="1">
      <alignment horizontal="center" vertical="center" wrapText="1"/>
    </xf>
    <xf numFmtId="0" fontId="79" fillId="0" borderId="14" xfId="0" applyFont="1" applyBorder="1" applyAlignment="1">
      <alignment horizontal="center" vertical="center" wrapText="1"/>
    </xf>
    <xf numFmtId="0" fontId="80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65" fillId="3" borderId="9" xfId="0" applyFont="1" applyFill="1" applyBorder="1" applyAlignment="1" applyProtection="1">
      <alignment horizontal="center" vertical="center" wrapText="1" readingOrder="1"/>
      <protection locked="0"/>
    </xf>
    <xf numFmtId="0" fontId="49" fillId="3" borderId="18" xfId="0" applyFont="1" applyFill="1" applyBorder="1" applyAlignment="1" applyProtection="1">
      <alignment horizontal="center" vertical="center" wrapText="1"/>
      <protection locked="0"/>
    </xf>
    <xf numFmtId="0" fontId="49" fillId="3" borderId="57" xfId="0" applyFont="1" applyFill="1" applyBorder="1" applyAlignment="1" applyProtection="1">
      <alignment horizontal="center" vertical="center" wrapText="1"/>
      <protection locked="0"/>
    </xf>
    <xf numFmtId="0" fontId="0" fillId="3" borderId="18" xfId="0" applyFill="1" applyBorder="1" applyAlignment="1" applyProtection="1">
      <alignment horizontal="center" vertical="center" wrapText="1"/>
      <protection locked="0"/>
    </xf>
    <xf numFmtId="0" fontId="0" fillId="3" borderId="57" xfId="0" applyFill="1" applyBorder="1" applyAlignment="1" applyProtection="1">
      <alignment horizontal="center" vertical="center" wrapText="1"/>
      <protection locked="0"/>
    </xf>
    <xf numFmtId="0" fontId="65" fillId="3" borderId="9" xfId="0" applyFont="1" applyFill="1" applyBorder="1" applyAlignment="1" applyProtection="1">
      <alignment horizontal="center" vertical="center" wrapText="1"/>
      <protection locked="0"/>
    </xf>
    <xf numFmtId="0" fontId="0" fillId="3" borderId="18" xfId="0" applyFill="1" applyBorder="1" applyAlignment="1" applyProtection="1">
      <alignment horizontal="center" vertical="center" wrapText="1" readingOrder="1"/>
      <protection locked="0"/>
    </xf>
    <xf numFmtId="0" fontId="0" fillId="3" borderId="17" xfId="0" applyFill="1" applyBorder="1" applyAlignment="1" applyProtection="1">
      <alignment horizontal="center" vertical="center" wrapText="1" readingOrder="1"/>
      <protection locked="0"/>
    </xf>
    <xf numFmtId="0" fontId="0" fillId="3" borderId="57" xfId="0" applyFill="1" applyBorder="1" applyAlignment="1" applyProtection="1">
      <alignment horizontal="center" vertical="center" wrapText="1" readingOrder="1"/>
      <protection locked="0"/>
    </xf>
    <xf numFmtId="0" fontId="0" fillId="3" borderId="17" xfId="0" applyFill="1" applyBorder="1" applyAlignment="1" applyProtection="1">
      <alignment horizontal="center" vertical="center" wrapText="1"/>
      <protection locked="0"/>
    </xf>
    <xf numFmtId="0" fontId="0" fillId="3" borderId="9" xfId="0" applyFill="1" applyBorder="1" applyAlignment="1" applyProtection="1">
      <alignment horizontal="center" vertical="center" wrapText="1" readingOrder="1"/>
      <protection locked="0"/>
    </xf>
    <xf numFmtId="0" fontId="49" fillId="3" borderId="17" xfId="0" applyFont="1" applyFill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 readingOrder="1"/>
      <protection locked="0"/>
    </xf>
    <xf numFmtId="0" fontId="0" fillId="0" borderId="57" xfId="0" applyBorder="1" applyAlignment="1" applyProtection="1">
      <alignment horizontal="center" vertical="center" wrapText="1" readingOrder="1"/>
      <protection locked="0"/>
    </xf>
    <xf numFmtId="0" fontId="0" fillId="0" borderId="17" xfId="0" applyBorder="1" applyAlignment="1" applyProtection="1">
      <alignment horizontal="center" vertical="center" wrapText="1" readingOrder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57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65" fillId="3" borderId="9" xfId="0" applyFon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 wrapText="1"/>
      <protection locked="0"/>
    </xf>
    <xf numFmtId="0" fontId="67" fillId="3" borderId="18" xfId="0" applyFont="1" applyFill="1" applyBorder="1" applyAlignment="1" applyProtection="1">
      <alignment horizontal="center" vertical="center" wrapText="1"/>
      <protection locked="0"/>
    </xf>
    <xf numFmtId="0" fontId="67" fillId="3" borderId="57" xfId="0" applyFont="1" applyFill="1" applyBorder="1" applyAlignment="1" applyProtection="1">
      <alignment horizontal="center" vertical="center" wrapText="1"/>
      <protection locked="0"/>
    </xf>
    <xf numFmtId="0" fontId="28" fillId="3" borderId="18" xfId="0" applyFont="1" applyFill="1" applyBorder="1" applyAlignment="1" applyProtection="1">
      <alignment horizontal="center" vertical="center" wrapText="1"/>
      <protection locked="0"/>
    </xf>
    <xf numFmtId="0" fontId="28" fillId="3" borderId="57" xfId="0" applyFont="1" applyFill="1" applyBorder="1" applyAlignment="1" applyProtection="1">
      <alignment horizontal="center" vertical="center" wrapText="1"/>
      <protection locked="0"/>
    </xf>
    <xf numFmtId="0" fontId="28" fillId="3" borderId="9" xfId="0" applyFont="1" applyFill="1" applyBorder="1" applyAlignment="1" applyProtection="1">
      <alignment horizontal="center" vertical="center" wrapText="1"/>
      <protection locked="0"/>
    </xf>
    <xf numFmtId="0" fontId="86" fillId="0" borderId="0" xfId="0" applyFont="1" applyAlignment="1">
      <alignment horizontal="center" vertical="center" textRotation="90"/>
    </xf>
    <xf numFmtId="0" fontId="85" fillId="15" borderId="36" xfId="0" applyFont="1" applyFill="1" applyBorder="1" applyAlignment="1" applyProtection="1">
      <alignment horizontal="center" vertical="center" wrapText="1" readingOrder="1"/>
      <protection locked="0"/>
    </xf>
    <xf numFmtId="0" fontId="85" fillId="15" borderId="50" xfId="0" applyFont="1" applyFill="1" applyBorder="1" applyAlignment="1" applyProtection="1">
      <alignment horizontal="center" vertical="center" wrapText="1" readingOrder="1"/>
      <protection locked="0"/>
    </xf>
    <xf numFmtId="0" fontId="67" fillId="3" borderId="17" xfId="0" applyFont="1" applyFill="1" applyBorder="1" applyAlignment="1" applyProtection="1">
      <alignment horizontal="center" vertical="center" wrapText="1"/>
      <protection locked="0"/>
    </xf>
    <xf numFmtId="0" fontId="85" fillId="16" borderId="36" xfId="0" applyFont="1" applyFill="1" applyBorder="1" applyAlignment="1" applyProtection="1">
      <alignment horizontal="center" vertical="center" wrapText="1" readingOrder="1"/>
      <protection locked="0"/>
    </xf>
    <xf numFmtId="0" fontId="85" fillId="16" borderId="37" xfId="0" applyFont="1" applyFill="1" applyBorder="1" applyAlignment="1" applyProtection="1">
      <alignment horizontal="center" vertical="center" wrapText="1" readingOrder="1"/>
      <protection locked="0"/>
    </xf>
    <xf numFmtId="0" fontId="28" fillId="3" borderId="9" xfId="0" applyFont="1" applyFill="1" applyBorder="1" applyAlignment="1" applyProtection="1">
      <alignment horizontal="center" vertical="center" wrapText="1" readingOrder="1"/>
      <protection locked="0"/>
    </xf>
    <xf numFmtId="0" fontId="34" fillId="3" borderId="18" xfId="0" applyFont="1" applyFill="1" applyBorder="1" applyAlignment="1" applyProtection="1">
      <alignment horizontal="center" vertical="center" wrapText="1"/>
      <protection locked="0"/>
    </xf>
    <xf numFmtId="0" fontId="34" fillId="3" borderId="57" xfId="0" applyFont="1" applyFill="1" applyBorder="1" applyAlignment="1" applyProtection="1">
      <alignment horizontal="center" vertical="center" wrapText="1"/>
      <protection locked="0"/>
    </xf>
    <xf numFmtId="0" fontId="85" fillId="16" borderId="69" xfId="0" applyFont="1" applyFill="1" applyBorder="1" applyAlignment="1" applyProtection="1">
      <alignment horizontal="center" vertical="center" wrapText="1" readingOrder="1"/>
      <protection locked="0"/>
    </xf>
    <xf numFmtId="0" fontId="85" fillId="16" borderId="50" xfId="0" applyFont="1" applyFill="1" applyBorder="1" applyAlignment="1" applyProtection="1">
      <alignment horizontal="center" vertical="center" wrapText="1" readingOrder="1"/>
      <protection locked="0"/>
    </xf>
    <xf numFmtId="0" fontId="16" fillId="0" borderId="59" xfId="0" applyFont="1" applyBorder="1" applyProtection="1"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58" xfId="0" applyFont="1" applyBorder="1" applyAlignment="1" applyProtection="1">
      <alignment horizontal="center"/>
      <protection locked="0"/>
    </xf>
    <xf numFmtId="0" fontId="7" fillId="0" borderId="48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59" xfId="0" applyFont="1" applyBorder="1" applyAlignment="1" applyProtection="1">
      <alignment horizontal="center"/>
      <protection locked="0"/>
    </xf>
    <xf numFmtId="0" fontId="42" fillId="18" borderId="45" xfId="0" applyFont="1" applyFill="1" applyBorder="1" applyAlignment="1" applyProtection="1">
      <alignment horizontal="center" vertical="center"/>
      <protection locked="0"/>
    </xf>
    <xf numFmtId="0" fontId="42" fillId="18" borderId="46" xfId="0" applyFont="1" applyFill="1" applyBorder="1" applyAlignment="1" applyProtection="1">
      <alignment horizontal="center" vertical="center"/>
      <protection locked="0"/>
    </xf>
    <xf numFmtId="0" fontId="42" fillId="3" borderId="46" xfId="0" applyFont="1" applyFill="1" applyBorder="1" applyAlignment="1" applyProtection="1">
      <alignment horizontal="center" vertical="center"/>
      <protection locked="0"/>
    </xf>
    <xf numFmtId="0" fontId="42" fillId="18" borderId="49" xfId="0" applyFont="1" applyFill="1" applyBorder="1" applyAlignment="1" applyProtection="1">
      <alignment horizontal="center" vertical="center"/>
      <protection locked="0"/>
    </xf>
    <xf numFmtId="0" fontId="68" fillId="0" borderId="22" xfId="0" applyFont="1" applyBorder="1" applyAlignment="1" applyProtection="1">
      <alignment horizontal="center" vertical="center" wrapText="1"/>
      <protection locked="0"/>
    </xf>
    <xf numFmtId="0" fontId="68" fillId="0" borderId="23" xfId="0" applyFont="1" applyBorder="1" applyAlignment="1" applyProtection="1">
      <alignment horizontal="center" vertical="center" wrapText="1"/>
      <protection locked="0"/>
    </xf>
    <xf numFmtId="0" fontId="68" fillId="3" borderId="23" xfId="0" applyFont="1" applyFill="1" applyBorder="1" applyAlignment="1" applyProtection="1">
      <alignment horizontal="center" vertical="center" wrapText="1"/>
      <protection locked="0"/>
    </xf>
    <xf numFmtId="0" fontId="68" fillId="0" borderId="25" xfId="0" applyFont="1" applyBorder="1" applyAlignment="1" applyProtection="1">
      <alignment horizontal="center" vertical="center" wrapText="1"/>
      <protection locked="0"/>
    </xf>
    <xf numFmtId="0" fontId="68" fillId="0" borderId="26" xfId="0" applyFont="1" applyBorder="1" applyAlignment="1" applyProtection="1">
      <alignment horizontal="center" vertical="center" wrapText="1"/>
      <protection locked="0"/>
    </xf>
    <xf numFmtId="0" fontId="68" fillId="3" borderId="26" xfId="0" applyFont="1" applyFill="1" applyBorder="1" applyAlignment="1" applyProtection="1">
      <alignment horizontal="center" vertical="center" wrapText="1"/>
      <protection locked="0"/>
    </xf>
    <xf numFmtId="0" fontId="30" fillId="2" borderId="0" xfId="0" applyFont="1" applyFill="1" applyAlignment="1" applyProtection="1">
      <alignment horizontal="center" vertical="center" wrapText="1" readingOrder="1"/>
      <protection locked="0"/>
    </xf>
    <xf numFmtId="0" fontId="43" fillId="22" borderId="19" xfId="0" applyFont="1" applyFill="1" applyBorder="1" applyAlignment="1" applyProtection="1">
      <alignment horizontal="center" vertical="center" wrapText="1" readingOrder="1"/>
      <protection locked="0"/>
    </xf>
    <xf numFmtId="0" fontId="43" fillId="22" borderId="16" xfId="0" applyFont="1" applyFill="1" applyBorder="1" applyAlignment="1" applyProtection="1">
      <alignment horizontal="center" vertical="center" wrapText="1" readingOrder="1"/>
      <protection locked="0"/>
    </xf>
    <xf numFmtId="0" fontId="30" fillId="0" borderId="48" xfId="0" applyFont="1" applyBorder="1" applyAlignment="1" applyProtection="1">
      <alignment horizontal="center" vertical="center" wrapText="1" readingOrder="1"/>
      <protection locked="0"/>
    </xf>
    <xf numFmtId="0" fontId="30" fillId="0" borderId="0" xfId="0" applyFont="1" applyAlignment="1" applyProtection="1">
      <alignment horizontal="center" vertical="center" wrapText="1" readingOrder="1"/>
      <protection locked="0"/>
    </xf>
    <xf numFmtId="0" fontId="39" fillId="17" borderId="64" xfId="0" applyFont="1" applyFill="1" applyBorder="1" applyAlignment="1" applyProtection="1">
      <alignment horizontal="center" vertical="center" wrapText="1" readingOrder="1"/>
      <protection locked="0"/>
    </xf>
    <xf numFmtId="0" fontId="39" fillId="17" borderId="8" xfId="0" applyFont="1" applyFill="1" applyBorder="1" applyAlignment="1" applyProtection="1">
      <alignment horizontal="center" vertical="center" wrapText="1" readingOrder="1"/>
      <protection locked="0"/>
    </xf>
    <xf numFmtId="0" fontId="39" fillId="17" borderId="65" xfId="0" applyFont="1" applyFill="1" applyBorder="1" applyAlignment="1" applyProtection="1">
      <alignment horizontal="center" vertical="center" wrapText="1" readingOrder="1"/>
      <protection locked="0"/>
    </xf>
    <xf numFmtId="0" fontId="28" fillId="3" borderId="35" xfId="0" applyFont="1" applyFill="1" applyBorder="1" applyAlignment="1" applyProtection="1">
      <alignment horizontal="center" vertical="center" wrapText="1"/>
      <protection locked="0"/>
    </xf>
    <xf numFmtId="0" fontId="33" fillId="0" borderId="48" xfId="0" applyFont="1" applyBorder="1" applyAlignment="1" applyProtection="1">
      <alignment horizontal="center" vertical="center" wrapText="1" readingOrder="1"/>
      <protection locked="0"/>
    </xf>
    <xf numFmtId="0" fontId="33" fillId="0" borderId="0" xfId="0" applyFont="1" applyAlignment="1" applyProtection="1">
      <alignment horizontal="center" vertical="center" wrapText="1" readingOrder="1"/>
      <protection locked="0"/>
    </xf>
    <xf numFmtId="0" fontId="39" fillId="21" borderId="18" xfId="0" applyFont="1" applyFill="1" applyBorder="1" applyAlignment="1" applyProtection="1">
      <alignment horizontal="center" vertical="center" wrapText="1" readingOrder="1"/>
      <protection locked="0"/>
    </xf>
    <xf numFmtId="0" fontId="39" fillId="21" borderId="17" xfId="0" applyFont="1" applyFill="1" applyBorder="1" applyAlignment="1" applyProtection="1">
      <alignment horizontal="center" vertical="center" wrapText="1" readingOrder="1"/>
      <protection locked="0"/>
    </xf>
    <xf numFmtId="0" fontId="40" fillId="0" borderId="11" xfId="0" applyFont="1" applyBorder="1" applyAlignment="1" applyProtection="1">
      <alignment horizontal="left" vertical="center" wrapText="1" readingOrder="1"/>
      <protection locked="0"/>
    </xf>
    <xf numFmtId="0" fontId="40" fillId="0" borderId="12" xfId="0" applyFont="1" applyBorder="1" applyAlignment="1" applyProtection="1">
      <alignment horizontal="left" vertical="center" wrapText="1" readingOrder="1"/>
      <protection locked="0"/>
    </xf>
    <xf numFmtId="0" fontId="40" fillId="0" borderId="13" xfId="0" applyFont="1" applyBorder="1" applyAlignment="1" applyProtection="1">
      <alignment horizontal="left" vertical="center" wrapText="1" readingOrder="1"/>
      <protection locked="0"/>
    </xf>
    <xf numFmtId="0" fontId="40" fillId="0" borderId="14" xfId="0" applyFont="1" applyBorder="1" applyAlignment="1" applyProtection="1">
      <alignment horizontal="left" vertical="center" wrapText="1" readingOrder="1"/>
      <protection locked="0"/>
    </xf>
    <xf numFmtId="0" fontId="41" fillId="0" borderId="0" xfId="0" applyFont="1" applyAlignment="1" applyProtection="1">
      <alignment horizontal="center" vertical="center" wrapText="1" readingOrder="1"/>
      <protection locked="0"/>
    </xf>
    <xf numFmtId="0" fontId="29" fillId="3" borderId="18" xfId="0" applyFont="1" applyFill="1" applyBorder="1" applyAlignment="1" applyProtection="1">
      <alignment horizontal="center" vertical="center" wrapText="1" readingOrder="1"/>
      <protection locked="0"/>
    </xf>
    <xf numFmtId="0" fontId="29" fillId="3" borderId="57" xfId="0" applyFont="1" applyFill="1" applyBorder="1" applyAlignment="1" applyProtection="1">
      <alignment horizontal="center" vertical="center" wrapText="1" readingOrder="1"/>
      <protection locked="0"/>
    </xf>
    <xf numFmtId="0" fontId="29" fillId="3" borderId="17" xfId="0" applyFont="1" applyFill="1" applyBorder="1" applyAlignment="1" applyProtection="1">
      <alignment horizontal="center" vertical="center" wrapText="1" readingOrder="1"/>
      <protection locked="0"/>
    </xf>
    <xf numFmtId="0" fontId="18" fillId="23" borderId="9" xfId="0" applyFont="1" applyFill="1" applyBorder="1" applyAlignment="1" applyProtection="1">
      <alignment horizontal="center" vertical="center" wrapText="1"/>
      <protection locked="0"/>
    </xf>
    <xf numFmtId="0" fontId="39" fillId="21" borderId="12" xfId="0" applyFont="1" applyFill="1" applyBorder="1" applyAlignment="1" applyProtection="1">
      <alignment horizontal="left" vertical="center" wrapText="1" readingOrder="1"/>
      <protection locked="0"/>
    </xf>
    <xf numFmtId="0" fontId="39" fillId="21" borderId="14" xfId="0" applyFont="1" applyFill="1" applyBorder="1" applyAlignment="1" applyProtection="1">
      <alignment horizontal="left" vertical="center" wrapText="1" readingOrder="1"/>
      <protection locked="0"/>
    </xf>
    <xf numFmtId="0" fontId="43" fillId="22" borderId="11" xfId="0" applyFont="1" applyFill="1" applyBorder="1" applyAlignment="1" applyProtection="1">
      <alignment horizontal="center" vertical="center" wrapText="1" readingOrder="1"/>
      <protection locked="0"/>
    </xf>
    <xf numFmtId="0" fontId="43" fillId="22" borderId="12" xfId="0" applyFont="1" applyFill="1" applyBorder="1" applyAlignment="1" applyProtection="1">
      <alignment horizontal="center" vertical="center" wrapText="1" readingOrder="1"/>
      <protection locked="0"/>
    </xf>
    <xf numFmtId="0" fontId="43" fillId="22" borderId="13" xfId="0" applyFont="1" applyFill="1" applyBorder="1" applyAlignment="1" applyProtection="1">
      <alignment horizontal="center" vertical="center" wrapText="1" readingOrder="1"/>
      <protection locked="0"/>
    </xf>
    <xf numFmtId="0" fontId="43" fillId="22" borderId="14" xfId="0" applyFont="1" applyFill="1" applyBorder="1" applyAlignment="1" applyProtection="1">
      <alignment horizontal="center" vertical="center" wrapText="1" readingOrder="1"/>
      <protection locked="0"/>
    </xf>
    <xf numFmtId="0" fontId="39" fillId="21" borderId="57" xfId="0" applyFont="1" applyFill="1" applyBorder="1" applyAlignment="1" applyProtection="1">
      <alignment horizontal="center" vertical="center" wrapText="1" readingOrder="1"/>
      <protection locked="0"/>
    </xf>
    <xf numFmtId="0" fontId="50" fillId="0" borderId="9" xfId="0" applyFont="1" applyBorder="1" applyAlignment="1">
      <alignment vertical="center" wrapText="1" readingOrder="1"/>
    </xf>
    <xf numFmtId="0" fontId="67" fillId="0" borderId="1" xfId="0" applyFont="1" applyBorder="1" applyAlignment="1" applyProtection="1">
      <alignment horizontal="center" vertical="center" wrapText="1" readingOrder="1"/>
      <protection locked="0"/>
    </xf>
    <xf numFmtId="0" fontId="34" fillId="0" borderId="4" xfId="0" applyFont="1" applyBorder="1" applyAlignment="1" applyProtection="1">
      <alignment horizontal="center" vertical="center" wrapText="1"/>
      <protection locked="0"/>
    </xf>
    <xf numFmtId="0" fontId="34" fillId="0" borderId="2" xfId="0" applyFont="1" applyBorder="1" applyAlignment="1" applyProtection="1">
      <alignment horizontal="center" vertical="center" wrapText="1"/>
      <protection locked="0"/>
    </xf>
    <xf numFmtId="0" fontId="35" fillId="0" borderId="9" xfId="0" applyFont="1" applyBorder="1" applyAlignment="1" applyProtection="1">
      <alignment horizontal="center" vertical="center" wrapText="1" readingOrder="1"/>
      <protection locked="0"/>
    </xf>
    <xf numFmtId="0" fontId="18" fillId="0" borderId="9" xfId="0" applyFont="1" applyBorder="1" applyAlignment="1" applyProtection="1">
      <alignment horizontal="center" vertical="top" wrapText="1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0" fontId="72" fillId="15" borderId="36" xfId="0" applyFont="1" applyFill="1" applyBorder="1" applyAlignment="1" applyProtection="1">
      <alignment horizontal="center" vertical="center" wrapText="1" readingOrder="1"/>
      <protection locked="0"/>
    </xf>
    <xf numFmtId="0" fontId="72" fillId="15" borderId="50" xfId="0" applyFont="1" applyFill="1" applyBorder="1" applyAlignment="1" applyProtection="1">
      <alignment horizontal="center" vertical="center" wrapText="1" readingOrder="1"/>
      <protection locked="0"/>
    </xf>
    <xf numFmtId="0" fontId="72" fillId="16" borderId="36" xfId="0" applyFont="1" applyFill="1" applyBorder="1" applyAlignment="1" applyProtection="1">
      <alignment horizontal="center" vertical="center" wrapText="1" readingOrder="1"/>
      <protection locked="0"/>
    </xf>
    <xf numFmtId="0" fontId="72" fillId="16" borderId="69" xfId="0" applyFont="1" applyFill="1" applyBorder="1" applyAlignment="1" applyProtection="1">
      <alignment horizontal="center" vertical="center" wrapText="1" readingOrder="1"/>
      <protection locked="0"/>
    </xf>
    <xf numFmtId="0" fontId="72" fillId="16" borderId="50" xfId="0" applyFont="1" applyFill="1" applyBorder="1" applyAlignment="1" applyProtection="1">
      <alignment horizontal="center" vertical="center" wrapText="1" readingOrder="1"/>
      <protection locked="0"/>
    </xf>
    <xf numFmtId="0" fontId="41" fillId="0" borderId="21" xfId="0" applyFont="1" applyBorder="1" applyAlignment="1" applyProtection="1">
      <alignment horizontal="center" vertical="center" wrapText="1" readingOrder="1"/>
      <protection locked="0"/>
    </xf>
    <xf numFmtId="0" fontId="72" fillId="17" borderId="55" xfId="0" applyFont="1" applyFill="1" applyBorder="1" applyAlignment="1" applyProtection="1">
      <alignment horizontal="center" vertical="center" wrapText="1" readingOrder="1"/>
      <protection locked="0"/>
    </xf>
    <xf numFmtId="0" fontId="72" fillId="17" borderId="7" xfId="0" applyFont="1" applyFill="1" applyBorder="1" applyAlignment="1" applyProtection="1">
      <alignment horizontal="center" vertical="center" wrapText="1" readingOrder="1"/>
      <protection locked="0"/>
    </xf>
    <xf numFmtId="0" fontId="72" fillId="17" borderId="6" xfId="0" applyFont="1" applyFill="1" applyBorder="1" applyAlignment="1" applyProtection="1">
      <alignment horizontal="center" vertical="center" wrapText="1" readingOrder="1"/>
      <protection locked="0"/>
    </xf>
    <xf numFmtId="0" fontId="72" fillId="19" borderId="20" xfId="0" applyFont="1" applyFill="1" applyBorder="1" applyAlignment="1" applyProtection="1">
      <alignment horizontal="center" vertical="center" wrapText="1" readingOrder="1"/>
      <protection locked="0"/>
    </xf>
    <xf numFmtId="0" fontId="72" fillId="19" borderId="71" xfId="0" applyFont="1" applyFill="1" applyBorder="1" applyAlignment="1" applyProtection="1">
      <alignment horizontal="center" vertical="center" wrapText="1" readingOrder="1"/>
      <protection locked="0"/>
    </xf>
    <xf numFmtId="0" fontId="39" fillId="16" borderId="36" xfId="0" applyFont="1" applyFill="1" applyBorder="1" applyAlignment="1" applyProtection="1">
      <alignment horizontal="center" vertical="center" wrapText="1" readingOrder="1"/>
      <protection locked="0"/>
    </xf>
    <xf numFmtId="0" fontId="39" fillId="16" borderId="37" xfId="0" applyFont="1" applyFill="1" applyBorder="1" applyAlignment="1" applyProtection="1">
      <alignment horizontal="center" vertical="center" wrapText="1" readingOrder="1"/>
      <protection locked="0"/>
    </xf>
    <xf numFmtId="0" fontId="72" fillId="16" borderId="72" xfId="0" applyFont="1" applyFill="1" applyBorder="1" applyAlignment="1" applyProtection="1">
      <alignment horizontal="center" vertical="center" wrapText="1" readingOrder="1"/>
      <protection locked="0"/>
    </xf>
    <xf numFmtId="0" fontId="72" fillId="16" borderId="73" xfId="0" applyFont="1" applyFill="1" applyBorder="1" applyAlignment="1" applyProtection="1">
      <alignment horizontal="center" vertical="center" wrapText="1" readingOrder="1"/>
      <protection locked="0"/>
    </xf>
    <xf numFmtId="0" fontId="72" fillId="17" borderId="66" xfId="0" applyFont="1" applyFill="1" applyBorder="1" applyAlignment="1" applyProtection="1">
      <alignment horizontal="center" vertical="center" wrapText="1" readingOrder="1"/>
      <protection locked="0"/>
    </xf>
    <xf numFmtId="0" fontId="72" fillId="17" borderId="67" xfId="0" applyFont="1" applyFill="1" applyBorder="1" applyAlignment="1" applyProtection="1">
      <alignment horizontal="center" vertical="center" wrapText="1" readingOrder="1"/>
      <protection locked="0"/>
    </xf>
    <xf numFmtId="0" fontId="72" fillId="32" borderId="67" xfId="0" applyFont="1" applyFill="1" applyBorder="1" applyAlignment="1" applyProtection="1">
      <alignment horizontal="center" vertical="center" wrapText="1" readingOrder="1"/>
      <protection locked="0"/>
    </xf>
    <xf numFmtId="0" fontId="72" fillId="17" borderId="68" xfId="0" applyFont="1" applyFill="1" applyBorder="1" applyAlignment="1" applyProtection="1">
      <alignment horizontal="center" vertical="center" wrapText="1" readingOrder="1"/>
      <protection locked="0"/>
    </xf>
    <xf numFmtId="0" fontId="37" fillId="0" borderId="48" xfId="0" applyFont="1" applyBorder="1" applyAlignment="1" applyProtection="1">
      <alignment horizontal="center" wrapText="1"/>
      <protection locked="0"/>
    </xf>
    <xf numFmtId="0" fontId="37" fillId="0" borderId="0" xfId="0" applyFont="1" applyAlignment="1" applyProtection="1">
      <alignment horizontal="center" wrapText="1"/>
      <protection locked="0"/>
    </xf>
    <xf numFmtId="0" fontId="23" fillId="9" borderId="15" xfId="0" applyFont="1" applyFill="1" applyBorder="1" applyAlignment="1" applyProtection="1">
      <alignment horizontal="center" vertical="center"/>
      <protection locked="0"/>
    </xf>
    <xf numFmtId="14" fontId="77" fillId="3" borderId="9" xfId="0" applyNumberFormat="1" applyFont="1" applyFill="1" applyBorder="1" applyAlignment="1" applyProtection="1">
      <alignment horizontal="center" vertical="center"/>
      <protection locked="0"/>
    </xf>
    <xf numFmtId="0" fontId="17" fillId="6" borderId="22" xfId="2" applyFont="1" applyFill="1" applyBorder="1" applyAlignment="1">
      <alignment horizontal="center" vertical="center" wrapText="1"/>
    </xf>
    <xf numFmtId="0" fontId="17" fillId="6" borderId="23" xfId="2" applyFont="1" applyFill="1" applyBorder="1" applyAlignment="1">
      <alignment horizontal="center" vertical="center" wrapText="1"/>
    </xf>
    <xf numFmtId="0" fontId="17" fillId="6" borderId="24" xfId="2" applyFont="1" applyFill="1" applyBorder="1" applyAlignment="1">
      <alignment horizontal="center" vertical="center" wrapText="1"/>
    </xf>
    <xf numFmtId="0" fontId="18" fillId="7" borderId="29" xfId="2" applyFont="1" applyFill="1" applyBorder="1" applyAlignment="1">
      <alignment horizontal="center" vertical="center" wrapText="1"/>
    </xf>
    <xf numFmtId="0" fontId="18" fillId="7" borderId="30" xfId="2" applyFont="1" applyFill="1" applyBorder="1" applyAlignment="1">
      <alignment horizontal="center" vertical="center" wrapText="1"/>
    </xf>
    <xf numFmtId="0" fontId="18" fillId="7" borderId="31" xfId="2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44" fillId="25" borderId="29" xfId="6" applyFont="1" applyFill="1" applyBorder="1" applyAlignment="1" applyProtection="1">
      <alignment horizontal="center" vertical="center" wrapText="1"/>
      <protection hidden="1"/>
    </xf>
    <xf numFmtId="0" fontId="44" fillId="25" borderId="30" xfId="6" applyFont="1" applyFill="1" applyBorder="1" applyAlignment="1" applyProtection="1">
      <alignment horizontal="center" vertical="center" wrapText="1"/>
      <protection hidden="1"/>
    </xf>
    <xf numFmtId="0" fontId="44" fillId="25" borderId="31" xfId="6" applyFont="1" applyFill="1" applyBorder="1" applyAlignment="1" applyProtection="1">
      <alignment horizontal="center" vertical="center" wrapText="1"/>
      <protection hidden="1"/>
    </xf>
    <xf numFmtId="0" fontId="44" fillId="25" borderId="22" xfId="6" applyFont="1" applyFill="1" applyBorder="1" applyAlignment="1" applyProtection="1">
      <alignment horizontal="center" vertical="center" wrapText="1"/>
      <protection hidden="1"/>
    </xf>
    <xf numFmtId="0" fontId="44" fillId="25" borderId="23" xfId="6" applyFont="1" applyFill="1" applyBorder="1" applyAlignment="1" applyProtection="1">
      <alignment horizontal="center" vertical="center" wrapText="1"/>
      <protection hidden="1"/>
    </xf>
    <xf numFmtId="0" fontId="61" fillId="23" borderId="18" xfId="9" applyFont="1" applyFill="1" applyBorder="1" applyAlignment="1">
      <alignment horizontal="center" vertical="center" wrapText="1"/>
    </xf>
    <xf numFmtId="0" fontId="61" fillId="23" borderId="17" xfId="9" applyFont="1" applyFill="1" applyBorder="1" applyAlignment="1">
      <alignment horizontal="center" vertical="center" wrapText="1"/>
    </xf>
    <xf numFmtId="0" fontId="61" fillId="23" borderId="9" xfId="9" applyFont="1" applyFill="1" applyBorder="1" applyAlignment="1">
      <alignment horizontal="center" vertical="center" wrapText="1"/>
    </xf>
    <xf numFmtId="0" fontId="61" fillId="23" borderId="57" xfId="9" applyFont="1" applyFill="1" applyBorder="1" applyAlignment="1">
      <alignment horizontal="center" vertical="center" wrapText="1"/>
    </xf>
    <xf numFmtId="0" fontId="21" fillId="0" borderId="18" xfId="9" applyBorder="1" applyAlignment="1">
      <alignment horizontal="center" vertical="center" wrapText="1"/>
    </xf>
    <xf numFmtId="0" fontId="21" fillId="0" borderId="17" xfId="9" applyBorder="1" applyAlignment="1">
      <alignment horizontal="center" vertical="center" wrapText="1"/>
    </xf>
    <xf numFmtId="0" fontId="21" fillId="3" borderId="18" xfId="9" applyFill="1" applyBorder="1" applyAlignment="1">
      <alignment horizontal="center" vertical="center" wrapText="1"/>
    </xf>
    <xf numFmtId="0" fontId="21" fillId="3" borderId="17" xfId="9" applyFill="1" applyBorder="1" applyAlignment="1">
      <alignment horizontal="center" vertical="center" wrapText="1"/>
    </xf>
    <xf numFmtId="0" fontId="21" fillId="0" borderId="57" xfId="9" applyBorder="1" applyAlignment="1">
      <alignment horizontal="center" vertical="center" wrapText="1"/>
    </xf>
    <xf numFmtId="0" fontId="54" fillId="3" borderId="18" xfId="9" applyFont="1" applyFill="1" applyBorder="1" applyAlignment="1">
      <alignment horizontal="center" vertical="center" wrapText="1"/>
    </xf>
    <xf numFmtId="0" fontId="54" fillId="3" borderId="17" xfId="9" applyFont="1" applyFill="1" applyBorder="1" applyAlignment="1">
      <alignment horizontal="center" vertical="center" wrapText="1"/>
    </xf>
    <xf numFmtId="0" fontId="21" fillId="8" borderId="18" xfId="9" applyFill="1" applyBorder="1" applyAlignment="1">
      <alignment horizontal="center" vertical="center" wrapText="1"/>
    </xf>
    <xf numFmtId="0" fontId="21" fillId="8" borderId="57" xfId="9" applyFill="1" applyBorder="1" applyAlignment="1">
      <alignment horizontal="center" vertical="center" wrapText="1"/>
    </xf>
    <xf numFmtId="0" fontId="21" fillId="8" borderId="17" xfId="9" applyFill="1" applyBorder="1" applyAlignment="1">
      <alignment horizontal="center" vertical="center" wrapText="1"/>
    </xf>
    <xf numFmtId="0" fontId="54" fillId="0" borderId="18" xfId="9" applyFont="1" applyBorder="1" applyAlignment="1">
      <alignment horizontal="center" vertical="center" wrapText="1"/>
    </xf>
    <xf numFmtId="0" fontId="54" fillId="0" borderId="57" xfId="9" applyFont="1" applyBorder="1" applyAlignment="1">
      <alignment horizontal="center" vertical="center" wrapText="1"/>
    </xf>
    <xf numFmtId="0" fontId="54" fillId="0" borderId="17" xfId="9" applyFont="1" applyBorder="1" applyAlignment="1">
      <alignment horizontal="center" vertical="center" wrapText="1"/>
    </xf>
    <xf numFmtId="0" fontId="55" fillId="0" borderId="18" xfId="9" applyFont="1" applyBorder="1" applyAlignment="1">
      <alignment horizontal="center" vertical="center" wrapText="1"/>
    </xf>
    <xf numFmtId="0" fontId="55" fillId="0" borderId="17" xfId="9" applyFont="1" applyBorder="1" applyAlignment="1">
      <alignment horizontal="center" vertical="center" wrapText="1"/>
    </xf>
    <xf numFmtId="0" fontId="21" fillId="3" borderId="57" xfId="9" applyFill="1" applyBorder="1" applyAlignment="1">
      <alignment horizontal="center" vertical="center" wrapText="1"/>
    </xf>
  </cellXfs>
  <cellStyles count="13">
    <cellStyle name="Normal" xfId="0" builtinId="0"/>
    <cellStyle name="Normal 2" xfId="2" xr:uid="{00000000-0005-0000-0000-000001000000}"/>
    <cellStyle name="Normal 2 2" xfId="9" xr:uid="{00000000-0005-0000-0000-000002000000}"/>
    <cellStyle name="Normal 2 3" xfId="11" xr:uid="{00000000-0005-0000-0000-000003000000}"/>
    <cellStyle name="Normal 3" xfId="6" xr:uid="{00000000-0005-0000-0000-000004000000}"/>
    <cellStyle name="Normal 4" xfId="7" xr:uid="{00000000-0005-0000-0000-000005000000}"/>
    <cellStyle name="Normal 5" xfId="1" xr:uid="{00000000-0005-0000-0000-000006000000}"/>
    <cellStyle name="Normal 5 2" xfId="3" xr:uid="{00000000-0005-0000-0000-000007000000}"/>
    <cellStyle name="Normal 6" xfId="8" xr:uid="{00000000-0005-0000-0000-000008000000}"/>
    <cellStyle name="Normal 7" xfId="10" xr:uid="{00000000-0005-0000-0000-000009000000}"/>
    <cellStyle name="Normal 8" xfId="12" xr:uid="{00000000-0005-0000-0000-00000A000000}"/>
    <cellStyle name="Porcentaje" xfId="4" builtinId="5"/>
    <cellStyle name="Porcentual 2" xfId="5" xr:uid="{00000000-0005-0000-0000-00000C000000}"/>
  </cellStyles>
  <dxfs count="761">
    <dxf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rgb="FF000000"/>
      </font>
      <fill>
        <patternFill>
          <bgColor rgb="FFFFC08A"/>
        </patternFill>
      </fill>
    </dxf>
    <dxf>
      <font>
        <b/>
        <i val="0"/>
        <color rgb="FF000000"/>
      </font>
      <fill>
        <patternFill>
          <bgColor rgb="FFFF64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002060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theme="0"/>
        </patternFill>
      </fill>
    </dxf>
    <dxf>
      <font>
        <b/>
        <i val="0"/>
        <color rgb="FF000000"/>
      </font>
      <fill>
        <patternFill>
          <bgColor rgb="FFFFC08A"/>
        </patternFill>
      </fill>
    </dxf>
    <dxf>
      <font>
        <b/>
        <i val="0"/>
        <color rgb="FF000000"/>
      </font>
      <fill>
        <patternFill>
          <bgColor rgb="FFFF6400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ikro Light"/>
        <scheme val="none"/>
      </font>
      <fill>
        <patternFill patternType="solid">
          <fgColor indexed="64"/>
          <bgColor indexed="9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ikro Light"/>
        <scheme val="none"/>
      </font>
      <fill>
        <patternFill patternType="solid">
          <fgColor indexed="64"/>
          <bgColor indexed="9"/>
        </patternFill>
      </fill>
      <alignment horizontal="left" vertical="center" textRotation="0" wrapText="1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ikro Light"/>
        <scheme val="none"/>
      </font>
      <fill>
        <patternFill patternType="solid">
          <fgColor indexed="64"/>
          <bgColor rgb="FF0070C0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ikro Light"/>
        <scheme val="none"/>
      </font>
      <fill>
        <patternFill patternType="solid">
          <fgColor indexed="64"/>
          <bgColor indexed="9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ikro Light"/>
        <scheme val="none"/>
      </font>
      <fill>
        <patternFill patternType="solid">
          <fgColor indexed="64"/>
          <bgColor indexed="9"/>
        </patternFill>
      </fill>
      <alignment horizontal="left" vertical="center" textRotation="0" wrapText="1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kro Light"/>
        <scheme val="none"/>
      </font>
      <fill>
        <patternFill patternType="solid">
          <fgColor indexed="64"/>
          <bgColor rgb="FFFFFF0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rgb="FFFFB42D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rgb="FFFFB42D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rgb="FFFFB42D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rgb="FFFFB42D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rgb="FFFFB42D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rgb="FFFFB42D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rgb="FFFFB42D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rgb="FFFFB42D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rgb="FFFFB42D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rgb="FFFFB42D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C00000"/>
        <name val="Arial"/>
        <scheme val="none"/>
      </font>
      <fill>
        <patternFill patternType="solid">
          <fgColor indexed="64"/>
          <bgColor rgb="FFB4EB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C00000"/>
        <name val="Arial"/>
        <scheme val="none"/>
      </font>
      <fill>
        <patternFill patternType="solid">
          <fgColor indexed="64"/>
          <bgColor rgb="FFB4EB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C00000"/>
        <name val="Arial"/>
        <scheme val="none"/>
      </font>
      <fill>
        <patternFill patternType="solid">
          <fgColor indexed="64"/>
          <bgColor rgb="FFB4EB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C00000"/>
        <name val="Arial"/>
        <scheme val="none"/>
      </font>
      <fill>
        <patternFill patternType="solid">
          <fgColor indexed="64"/>
          <bgColor rgb="FFB4EB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FFB42D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C00000"/>
        <name val="Arial"/>
        <scheme val="none"/>
      </font>
      <fill>
        <patternFill patternType="solid">
          <fgColor indexed="64"/>
          <bgColor rgb="FFB4EB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C00000"/>
        <name val="Arial"/>
        <scheme val="none"/>
      </font>
      <fill>
        <patternFill patternType="solid">
          <fgColor indexed="64"/>
          <bgColor rgb="FFB4EB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FFB42D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C00000"/>
        <name val="Arial"/>
        <scheme val="none"/>
      </font>
      <fill>
        <patternFill patternType="solid">
          <fgColor indexed="64"/>
          <bgColor rgb="FFB4EB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FFB42D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Arial"/>
        <scheme val="none"/>
      </font>
      <fill>
        <patternFill patternType="solid">
          <fgColor indexed="64"/>
          <bgColor rgb="FFB4EB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Arial"/>
        <scheme val="none"/>
      </font>
      <fill>
        <patternFill patternType="solid">
          <fgColor indexed="64"/>
          <bgColor rgb="FFB4EB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Arial"/>
        <scheme val="none"/>
      </font>
      <fill>
        <patternFill patternType="solid">
          <fgColor indexed="64"/>
          <bgColor rgb="FFB4EB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C00000"/>
        <name val="Arial"/>
        <scheme val="none"/>
      </font>
      <fill>
        <patternFill patternType="solid">
          <fgColor indexed="64"/>
          <bgColor rgb="FFB4EB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rgb="FFFFB42D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rgb="FFFFB42D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rgb="FFFFB42D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Arial"/>
        <scheme val="none"/>
      </font>
      <fill>
        <patternFill patternType="solid">
          <fgColor indexed="64"/>
          <bgColor rgb="FFB4EB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Arial"/>
        <scheme val="none"/>
      </font>
      <fill>
        <patternFill patternType="solid">
          <fgColor indexed="64"/>
          <bgColor rgb="FFB4EB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C00000"/>
        <name val="Arial"/>
        <scheme val="none"/>
      </font>
      <fill>
        <patternFill patternType="solid">
          <fgColor indexed="64"/>
          <bgColor rgb="FFB4EB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FFB42D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FFB42D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FFB42D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505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ikro Light"/>
        <scheme val="none"/>
      </font>
      <numFmt numFmtId="0" formatCode="General"/>
      <fill>
        <patternFill patternType="solid">
          <fgColor indexed="64"/>
          <bgColor indexed="9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ikro Light"/>
        <scheme val="none"/>
      </font>
      <fill>
        <patternFill patternType="solid">
          <fgColor indexed="64"/>
          <bgColor indexed="9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Mikro Light"/>
        <scheme val="none"/>
      </font>
      <fill>
        <patternFill patternType="solid">
          <fgColor indexed="64"/>
          <bgColor rgb="FF00505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ikro Light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ikro Light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Mikro Light"/>
        <scheme val="none"/>
      </font>
      <fill>
        <patternFill patternType="solid">
          <fgColor indexed="64"/>
          <bgColor rgb="FF00505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kro Light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kro Light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Mikro Light"/>
        <scheme val="none"/>
      </font>
      <fill>
        <patternFill patternType="solid">
          <fgColor indexed="64"/>
          <bgColor rgb="FF005050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kro Light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9" tint="0.39997558519241921"/>
        </left>
        <right style="thin">
          <color theme="9" tint="0.39997558519241921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kro Light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Mikro Light"/>
        <scheme val="none"/>
      </font>
      <numFmt numFmtId="0" formatCode="General"/>
      <fill>
        <patternFill patternType="solid">
          <fgColor indexed="64"/>
          <bgColor rgb="FF00505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ikro Light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ikro Light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Mikro Light"/>
        <scheme val="none"/>
      </font>
      <numFmt numFmtId="0" formatCode="General"/>
      <fill>
        <patternFill patternType="solid">
          <fgColor indexed="64"/>
          <bgColor rgb="FF00505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ikro Light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ikro Light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Mikro Light"/>
        <scheme val="none"/>
      </font>
      <numFmt numFmtId="0" formatCode="General"/>
      <fill>
        <patternFill patternType="solid">
          <fgColor indexed="64"/>
          <bgColor rgb="FF00505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ikro Light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ikro Light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Mikro Light"/>
        <scheme val="none"/>
      </font>
      <numFmt numFmtId="0" formatCode="General"/>
      <fill>
        <patternFill patternType="solid">
          <fgColor indexed="64"/>
          <bgColor rgb="FF00505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ikro Light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border outline="0">
        <left style="thin">
          <color indexed="64"/>
        </lef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ikro Light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Mikro Light"/>
        <scheme val="none"/>
      </font>
      <numFmt numFmtId="0" formatCode="General"/>
      <fill>
        <patternFill patternType="solid">
          <fgColor indexed="64"/>
          <bgColor rgb="FF00505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ikro Light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ikro Light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Mikro Light"/>
        <scheme val="none"/>
      </font>
      <numFmt numFmtId="0" formatCode="General"/>
      <fill>
        <patternFill patternType="solid">
          <fgColor indexed="64"/>
          <bgColor rgb="FF005050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Mikro Light"/>
        <scheme val="none"/>
      </font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Mikro Light"/>
        <scheme val="none"/>
      </font>
      <numFmt numFmtId="0" formatCode="General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Mikro Light"/>
        <scheme val="none"/>
      </font>
      <numFmt numFmtId="0" formatCode="General"/>
      <fill>
        <patternFill patternType="solid">
          <fgColor indexed="64"/>
          <bgColor rgb="FF00505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ikro Light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ikro Light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Mikro Light"/>
        <scheme val="none"/>
      </font>
      <numFmt numFmtId="0" formatCode="General"/>
      <fill>
        <patternFill patternType="solid">
          <fgColor indexed="64"/>
          <bgColor rgb="FF00505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ikro Light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ikro Light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Mikro Light"/>
        <scheme val="none"/>
      </font>
      <numFmt numFmtId="0" formatCode="General"/>
      <fill>
        <patternFill patternType="solid">
          <fgColor indexed="64"/>
          <bgColor rgb="FF00505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ikro Light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ikro Light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Mikro Light"/>
        <scheme val="none"/>
      </font>
      <numFmt numFmtId="0" formatCode="General"/>
      <fill>
        <patternFill patternType="solid">
          <fgColor indexed="64"/>
          <bgColor rgb="FF00505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ikro Light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ikro Light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Mikro Light"/>
        <scheme val="none"/>
      </font>
      <numFmt numFmtId="0" formatCode="General"/>
      <fill>
        <patternFill patternType="solid">
          <fgColor indexed="64"/>
          <bgColor rgb="FF00505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ikro Light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ikro Light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Mikro Light"/>
        <scheme val="none"/>
      </font>
      <numFmt numFmtId="0" formatCode="General"/>
      <fill>
        <patternFill patternType="solid">
          <fgColor indexed="64"/>
          <bgColor rgb="FF005050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Mikro Light"/>
        <scheme val="none"/>
      </font>
      <numFmt numFmtId="0" formatCode="General"/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Mikro Light"/>
        <scheme val="none"/>
      </font>
      <numFmt numFmtId="0" formatCode="General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Mikro Light"/>
        <scheme val="none"/>
      </font>
      <numFmt numFmtId="0" formatCode="General"/>
      <fill>
        <patternFill patternType="solid">
          <fgColor indexed="64"/>
          <bgColor rgb="FF00505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ikro Light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ikro Light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Mikro Light"/>
        <scheme val="none"/>
      </font>
      <numFmt numFmtId="0" formatCode="General"/>
      <fill>
        <patternFill patternType="solid">
          <fgColor indexed="64"/>
          <bgColor rgb="FF00505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ikro Light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ikro Light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Mikro Light"/>
        <scheme val="none"/>
      </font>
      <numFmt numFmtId="0" formatCode="General"/>
      <fill>
        <patternFill patternType="solid">
          <fgColor indexed="64"/>
          <bgColor rgb="FF00505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ikro Light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ikro Light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Mikro Light"/>
        <scheme val="none"/>
      </font>
      <numFmt numFmtId="0" formatCode="General"/>
      <fill>
        <patternFill patternType="solid">
          <fgColor indexed="64"/>
          <bgColor rgb="FF00505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ikro Light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ikro Light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Mikro Light"/>
        <scheme val="none"/>
      </font>
      <numFmt numFmtId="0" formatCode="General"/>
      <fill>
        <patternFill patternType="solid">
          <fgColor indexed="64"/>
          <bgColor rgb="FF00505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ikro Light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ikro Light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Mikro Light"/>
        <scheme val="none"/>
      </font>
      <numFmt numFmtId="0" formatCode="General"/>
      <fill>
        <patternFill patternType="solid">
          <fgColor indexed="64"/>
          <bgColor rgb="FF00505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ikro Light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ikro Light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Mikro Light"/>
        <scheme val="none"/>
      </font>
      <numFmt numFmtId="0" formatCode="General"/>
      <fill>
        <patternFill patternType="solid">
          <fgColor indexed="64"/>
          <bgColor rgb="FF00505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ikro Light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ikro Light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Mikro Light"/>
        <scheme val="none"/>
      </font>
      <numFmt numFmtId="0" formatCode="General"/>
      <fill>
        <patternFill patternType="solid">
          <fgColor indexed="64"/>
          <bgColor rgb="FF00505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ikro Light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ikro Light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Mikro Light"/>
        <scheme val="none"/>
      </font>
      <numFmt numFmtId="0" formatCode="General"/>
      <fill>
        <patternFill patternType="solid">
          <fgColor indexed="64"/>
          <bgColor rgb="FF005050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Mikro Light"/>
        <scheme val="none"/>
      </font>
      <numFmt numFmtId="0" formatCode="General"/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Mikro Light"/>
        <scheme val="none"/>
      </font>
      <numFmt numFmtId="0" formatCode="General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Mikro Light"/>
        <scheme val="none"/>
      </font>
      <numFmt numFmtId="0" formatCode="General"/>
      <fill>
        <patternFill patternType="solid">
          <fgColor indexed="64"/>
          <bgColor rgb="FF00505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ikro Light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ikro Light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Mikro Light"/>
        <scheme val="none"/>
      </font>
      <numFmt numFmtId="0" formatCode="General"/>
      <fill>
        <patternFill patternType="solid">
          <fgColor indexed="64"/>
          <bgColor rgb="FF00505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ikro Light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ikro Light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Mikro Light"/>
        <scheme val="none"/>
      </font>
      <numFmt numFmtId="0" formatCode="General"/>
      <fill>
        <patternFill patternType="solid">
          <fgColor indexed="64"/>
          <bgColor rgb="FF00505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ikro Light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ikro Light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Mikro Light"/>
        <scheme val="none"/>
      </font>
      <numFmt numFmtId="0" formatCode="General"/>
      <fill>
        <patternFill patternType="solid">
          <fgColor indexed="64"/>
          <bgColor rgb="FF00505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ikro Light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ikro Light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Mikro Light"/>
        <scheme val="none"/>
      </font>
      <numFmt numFmtId="0" formatCode="General"/>
      <fill>
        <patternFill patternType="solid">
          <fgColor indexed="64"/>
          <bgColor rgb="FF00505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ikro Light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ikro Light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Mikro Light"/>
        <scheme val="none"/>
      </font>
      <numFmt numFmtId="0" formatCode="General"/>
      <fill>
        <patternFill patternType="solid">
          <fgColor indexed="64"/>
          <bgColor rgb="FF005050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  <alignment horizontal="left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  <alignment horizontal="left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0C0C0"/>
      <rgbColor rgb="00696969"/>
      <rgbColor rgb="00808080"/>
      <rgbColor rgb="003C3C3C"/>
      <rgbColor rgb="005A5A5A"/>
      <rgbColor rgb="00D3D3D3"/>
      <rgbColor rgb="006495ED"/>
      <rgbColor rgb="00008000"/>
      <rgbColor rgb="00000080"/>
      <rgbColor rgb="00808000"/>
      <rgbColor rgb="00800080"/>
      <rgbColor rgb="00008080"/>
      <rgbColor rgb="00FF0000"/>
      <rgbColor rgb="000000FF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5050"/>
      <color rgb="FFFFB42D"/>
      <color rgb="FFFF0000"/>
      <color rgb="FF996633"/>
      <color rgb="FF051E41"/>
      <color rgb="FFB4EBF0"/>
      <color rgb="FFFFAF94"/>
      <color rgb="FFD2D2CD"/>
      <color rgb="FF005050"/>
      <color rgb="FF1809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Principal!AC3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38101</xdr:rowOff>
    </xdr:from>
    <xdr:to>
      <xdr:col>14</xdr:col>
      <xdr:colOff>698500</xdr:colOff>
      <xdr:row>34</xdr:row>
      <xdr:rowOff>185999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EFF01F4-01AE-4CE5-8D88-09FE399B48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0836" t="15366" r="16974" b="5718"/>
        <a:stretch/>
      </xdr:blipFill>
      <xdr:spPr>
        <a:xfrm>
          <a:off x="47624" y="38101"/>
          <a:ext cx="11318876" cy="66248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662458</xdr:colOff>
      <xdr:row>0</xdr:row>
      <xdr:rowOff>82323</xdr:rowOff>
    </xdr:from>
    <xdr:to>
      <xdr:col>0</xdr:col>
      <xdr:colOff>1390834</xdr:colOff>
      <xdr:row>2</xdr:row>
      <xdr:rowOff>259772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4169939-93C0-4DC2-A21A-A59AB67D1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2458" y="82323"/>
          <a:ext cx="728376" cy="787049"/>
        </a:xfrm>
        <a:prstGeom prst="rect">
          <a:avLst/>
        </a:prstGeom>
      </xdr:spPr>
    </xdr:pic>
    <xdr:clientData/>
  </xdr:twoCellAnchor>
  <xdr:twoCellAnchor editAs="oneCell">
    <xdr:from>
      <xdr:col>2</xdr:col>
      <xdr:colOff>554182</xdr:colOff>
      <xdr:row>2786</xdr:row>
      <xdr:rowOff>173181</xdr:rowOff>
    </xdr:from>
    <xdr:to>
      <xdr:col>2</xdr:col>
      <xdr:colOff>1714327</xdr:colOff>
      <xdr:row>2786</xdr:row>
      <xdr:rowOff>749126</xdr:rowOff>
    </xdr:to>
    <xdr:pic>
      <xdr:nvPicPr>
        <xdr:cNvPr id="7" name="Imagen 6" descr="Icono&#10;&#10;Descripción generada automáticamente con confianza media">
          <a:extLst>
            <a:ext uri="{FF2B5EF4-FFF2-40B4-BE49-F238E27FC236}">
              <a16:creationId xmlns:a16="http://schemas.microsoft.com/office/drawing/2014/main" id="{466F3B8A-8D0A-444A-9024-188330E2F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8157" y="589999281"/>
          <a:ext cx="1160145" cy="575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982738</xdr:colOff>
      <xdr:row>2786</xdr:row>
      <xdr:rowOff>105834</xdr:rowOff>
    </xdr:from>
    <xdr:to>
      <xdr:col>1</xdr:col>
      <xdr:colOff>2182888</xdr:colOff>
      <xdr:row>2786</xdr:row>
      <xdr:rowOff>905934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6955483-482F-4F29-9004-1732E4497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4048" y="605669048"/>
          <a:ext cx="12001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127001</xdr:colOff>
      <xdr:row>0</xdr:row>
      <xdr:rowOff>111125</xdr:rowOff>
    </xdr:from>
    <xdr:to>
      <xdr:col>0</xdr:col>
      <xdr:colOff>1222375</xdr:colOff>
      <xdr:row>2</xdr:row>
      <xdr:rowOff>269875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CAA37697-EBBE-4A67-95BF-AA7FDF04F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1" y="111125"/>
          <a:ext cx="1095374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530678</xdr:colOff>
      <xdr:row>1</xdr:row>
      <xdr:rowOff>68036</xdr:rowOff>
    </xdr:from>
    <xdr:to>
      <xdr:col>1</xdr:col>
      <xdr:colOff>766381</xdr:colOff>
      <xdr:row>3</xdr:row>
      <xdr:rowOff>408215</xdr:rowOff>
    </xdr:to>
    <xdr:pic>
      <xdr:nvPicPr>
        <xdr:cNvPr id="4" name="Imagen 3" descr="Logotipo&#10;&#10;Descripción generada automáticamente">
          <a:extLst>
            <a:ext uri="{FF2B5EF4-FFF2-40B4-BE49-F238E27FC236}">
              <a16:creationId xmlns:a16="http://schemas.microsoft.com/office/drawing/2014/main" id="{FE11B152-CE89-480F-98DE-F21860E73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678" y="340179"/>
          <a:ext cx="2303989" cy="1238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3" name="Text Box 17">
          <a:extLst>
            <a:ext uri="{FF2B5EF4-FFF2-40B4-BE49-F238E27FC236}">
              <a16:creationId xmlns:a16="http://schemas.microsoft.com/office/drawing/2014/main" id="{F87E78E9-4FC9-4BA6-BC22-72C5D7E68625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4" name="Text Box 18">
          <a:extLst>
            <a:ext uri="{FF2B5EF4-FFF2-40B4-BE49-F238E27FC236}">
              <a16:creationId xmlns:a16="http://schemas.microsoft.com/office/drawing/2014/main" id="{3E8FAEB6-E05F-4BB6-956B-91B016244F6B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5" name="Text Box 19">
          <a:extLst>
            <a:ext uri="{FF2B5EF4-FFF2-40B4-BE49-F238E27FC236}">
              <a16:creationId xmlns:a16="http://schemas.microsoft.com/office/drawing/2014/main" id="{6BDE594A-3BE0-4CC9-B5D3-61984F7F24B1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6" name="Text Box 20">
          <a:extLst>
            <a:ext uri="{FF2B5EF4-FFF2-40B4-BE49-F238E27FC236}">
              <a16:creationId xmlns:a16="http://schemas.microsoft.com/office/drawing/2014/main" id="{A955C4C8-9ABC-4ADD-A1BA-E86972D1ACBD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7" name="Text Box 21">
          <a:extLst>
            <a:ext uri="{FF2B5EF4-FFF2-40B4-BE49-F238E27FC236}">
              <a16:creationId xmlns:a16="http://schemas.microsoft.com/office/drawing/2014/main" id="{77BBFFAE-FA51-4488-8047-F402FB79290F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8" name="Text Box 22">
          <a:extLst>
            <a:ext uri="{FF2B5EF4-FFF2-40B4-BE49-F238E27FC236}">
              <a16:creationId xmlns:a16="http://schemas.microsoft.com/office/drawing/2014/main" id="{F8DBDFC3-96EE-4A53-84C9-1DA2F7A33184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9" name="Text Box 23">
          <a:extLst>
            <a:ext uri="{FF2B5EF4-FFF2-40B4-BE49-F238E27FC236}">
              <a16:creationId xmlns:a16="http://schemas.microsoft.com/office/drawing/2014/main" id="{458E1AE1-E8E0-4B77-96F1-C143C686FB9D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10" name="Text Box 24">
          <a:extLst>
            <a:ext uri="{FF2B5EF4-FFF2-40B4-BE49-F238E27FC236}">
              <a16:creationId xmlns:a16="http://schemas.microsoft.com/office/drawing/2014/main" id="{F5792B3D-81EE-4810-B5BA-5EE72BBD7E1A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1F764093-E193-41DF-9A9B-F5F3C77E93C0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id="{D999236C-0C9A-432A-BBD9-395B4CC867F3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30D08F26-28E1-418F-8D96-CD63A43B3A85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14" name="Text Box 28">
          <a:extLst>
            <a:ext uri="{FF2B5EF4-FFF2-40B4-BE49-F238E27FC236}">
              <a16:creationId xmlns:a16="http://schemas.microsoft.com/office/drawing/2014/main" id="{33ED12BC-64F9-4B0E-ADC8-DB6E6F42D175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15" name="Text Box 29">
          <a:extLst>
            <a:ext uri="{FF2B5EF4-FFF2-40B4-BE49-F238E27FC236}">
              <a16:creationId xmlns:a16="http://schemas.microsoft.com/office/drawing/2014/main" id="{33AAD4D1-E65A-423A-9EDF-87E05DD4B1B3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16" name="Text Box 30">
          <a:extLst>
            <a:ext uri="{FF2B5EF4-FFF2-40B4-BE49-F238E27FC236}">
              <a16:creationId xmlns:a16="http://schemas.microsoft.com/office/drawing/2014/main" id="{440ECC8D-05A0-486F-A44C-3316ECAB2813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17" name="Text Box 31">
          <a:extLst>
            <a:ext uri="{FF2B5EF4-FFF2-40B4-BE49-F238E27FC236}">
              <a16:creationId xmlns:a16="http://schemas.microsoft.com/office/drawing/2014/main" id="{709C5469-CF8B-4E13-9C75-145DABAD2197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18" name="Text Box 32">
          <a:extLst>
            <a:ext uri="{FF2B5EF4-FFF2-40B4-BE49-F238E27FC236}">
              <a16:creationId xmlns:a16="http://schemas.microsoft.com/office/drawing/2014/main" id="{B803B7E2-B406-48D7-B857-8EFE06C3550A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19" name="Text Box 33">
          <a:extLst>
            <a:ext uri="{FF2B5EF4-FFF2-40B4-BE49-F238E27FC236}">
              <a16:creationId xmlns:a16="http://schemas.microsoft.com/office/drawing/2014/main" id="{F138D94D-9BD9-4E7F-AB77-7ECC725810C3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20" name="Text Box 34">
          <a:extLst>
            <a:ext uri="{FF2B5EF4-FFF2-40B4-BE49-F238E27FC236}">
              <a16:creationId xmlns:a16="http://schemas.microsoft.com/office/drawing/2014/main" id="{517C236A-FC8F-4180-9B57-4E6C28D0D20F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21" name="Text Box 35">
          <a:extLst>
            <a:ext uri="{FF2B5EF4-FFF2-40B4-BE49-F238E27FC236}">
              <a16:creationId xmlns:a16="http://schemas.microsoft.com/office/drawing/2014/main" id="{CB1F3F86-8C1C-4DF8-97DC-1B4FD93DC227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22" name="Text Box 36">
          <a:extLst>
            <a:ext uri="{FF2B5EF4-FFF2-40B4-BE49-F238E27FC236}">
              <a16:creationId xmlns:a16="http://schemas.microsoft.com/office/drawing/2014/main" id="{B0FDE33A-983B-442A-BAD5-CAFB8EF68DEA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23" name="Text Box 37">
          <a:extLst>
            <a:ext uri="{FF2B5EF4-FFF2-40B4-BE49-F238E27FC236}">
              <a16:creationId xmlns:a16="http://schemas.microsoft.com/office/drawing/2014/main" id="{2C43E634-E6F6-4101-A4EF-B347B4C7905D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24" name="Text Box 38">
          <a:extLst>
            <a:ext uri="{FF2B5EF4-FFF2-40B4-BE49-F238E27FC236}">
              <a16:creationId xmlns:a16="http://schemas.microsoft.com/office/drawing/2014/main" id="{451F9E78-B5F5-4831-91A4-38660278D33E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25" name="Text Box 39">
          <a:extLst>
            <a:ext uri="{FF2B5EF4-FFF2-40B4-BE49-F238E27FC236}">
              <a16:creationId xmlns:a16="http://schemas.microsoft.com/office/drawing/2014/main" id="{059BE61D-5671-46CB-93B0-7E27314A719D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26" name="Text Box 40">
          <a:extLst>
            <a:ext uri="{FF2B5EF4-FFF2-40B4-BE49-F238E27FC236}">
              <a16:creationId xmlns:a16="http://schemas.microsoft.com/office/drawing/2014/main" id="{7905D17E-AA37-41D0-89E7-7BB779743CE7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27" name="Text Box 41">
          <a:extLst>
            <a:ext uri="{FF2B5EF4-FFF2-40B4-BE49-F238E27FC236}">
              <a16:creationId xmlns:a16="http://schemas.microsoft.com/office/drawing/2014/main" id="{9F899233-A7E3-4CBB-8572-F0CDC9F87EA3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28" name="Text Box 42">
          <a:extLst>
            <a:ext uri="{FF2B5EF4-FFF2-40B4-BE49-F238E27FC236}">
              <a16:creationId xmlns:a16="http://schemas.microsoft.com/office/drawing/2014/main" id="{12E83E43-D5C8-4BCE-B97E-5A5A31ECE0A3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29" name="Text Box 43">
          <a:extLst>
            <a:ext uri="{FF2B5EF4-FFF2-40B4-BE49-F238E27FC236}">
              <a16:creationId xmlns:a16="http://schemas.microsoft.com/office/drawing/2014/main" id="{7A3BF3FE-E152-4B83-9D7D-11C283C137AE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30" name="Text Box 44">
          <a:extLst>
            <a:ext uri="{FF2B5EF4-FFF2-40B4-BE49-F238E27FC236}">
              <a16:creationId xmlns:a16="http://schemas.microsoft.com/office/drawing/2014/main" id="{328BAD5B-D7CA-4532-9FD9-08B3B96C0C7E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31" name="Text Box 45">
          <a:extLst>
            <a:ext uri="{FF2B5EF4-FFF2-40B4-BE49-F238E27FC236}">
              <a16:creationId xmlns:a16="http://schemas.microsoft.com/office/drawing/2014/main" id="{D8DB1974-DD4F-4A0F-8A68-F1A78BE89A8D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32" name="Text Box 46">
          <a:extLst>
            <a:ext uri="{FF2B5EF4-FFF2-40B4-BE49-F238E27FC236}">
              <a16:creationId xmlns:a16="http://schemas.microsoft.com/office/drawing/2014/main" id="{81509103-5D78-4971-A177-2A41F61684C4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33" name="Text Box 47">
          <a:extLst>
            <a:ext uri="{FF2B5EF4-FFF2-40B4-BE49-F238E27FC236}">
              <a16:creationId xmlns:a16="http://schemas.microsoft.com/office/drawing/2014/main" id="{AA0541AC-2A04-4949-B959-9BA62E33333D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34" name="Text Box 48">
          <a:extLst>
            <a:ext uri="{FF2B5EF4-FFF2-40B4-BE49-F238E27FC236}">
              <a16:creationId xmlns:a16="http://schemas.microsoft.com/office/drawing/2014/main" id="{8CBB4DFE-90B2-415E-990E-848A0440DBF2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35" name="Text Box 49">
          <a:extLst>
            <a:ext uri="{FF2B5EF4-FFF2-40B4-BE49-F238E27FC236}">
              <a16:creationId xmlns:a16="http://schemas.microsoft.com/office/drawing/2014/main" id="{F0CD2260-901D-49C2-87B3-15863A9F4199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36" name="Text Box 50">
          <a:extLst>
            <a:ext uri="{FF2B5EF4-FFF2-40B4-BE49-F238E27FC236}">
              <a16:creationId xmlns:a16="http://schemas.microsoft.com/office/drawing/2014/main" id="{FA363D15-CAB3-424A-AF85-8A089A4092B7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37" name="Text Box 51">
          <a:extLst>
            <a:ext uri="{FF2B5EF4-FFF2-40B4-BE49-F238E27FC236}">
              <a16:creationId xmlns:a16="http://schemas.microsoft.com/office/drawing/2014/main" id="{356463D4-0126-4046-9D98-1115A4D8B597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38" name="Text Box 52">
          <a:extLst>
            <a:ext uri="{FF2B5EF4-FFF2-40B4-BE49-F238E27FC236}">
              <a16:creationId xmlns:a16="http://schemas.microsoft.com/office/drawing/2014/main" id="{002868DC-7E21-4F54-AAD9-23B97C958F4A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39" name="Text Box 53">
          <a:extLst>
            <a:ext uri="{FF2B5EF4-FFF2-40B4-BE49-F238E27FC236}">
              <a16:creationId xmlns:a16="http://schemas.microsoft.com/office/drawing/2014/main" id="{19926678-03FE-4023-A04E-0F0DF3649D80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40" name="Text Box 54">
          <a:extLst>
            <a:ext uri="{FF2B5EF4-FFF2-40B4-BE49-F238E27FC236}">
              <a16:creationId xmlns:a16="http://schemas.microsoft.com/office/drawing/2014/main" id="{B4758B63-B87B-4B72-BF41-296323B6D141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41" name="Text Box 55">
          <a:extLst>
            <a:ext uri="{FF2B5EF4-FFF2-40B4-BE49-F238E27FC236}">
              <a16:creationId xmlns:a16="http://schemas.microsoft.com/office/drawing/2014/main" id="{D4FBB3C4-046C-4364-B40A-3484931A4BBF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42" name="Text Box 56">
          <a:extLst>
            <a:ext uri="{FF2B5EF4-FFF2-40B4-BE49-F238E27FC236}">
              <a16:creationId xmlns:a16="http://schemas.microsoft.com/office/drawing/2014/main" id="{4858BF80-51B8-426E-94AB-68FB92FBE3B7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43" name="Text Box 57">
          <a:extLst>
            <a:ext uri="{FF2B5EF4-FFF2-40B4-BE49-F238E27FC236}">
              <a16:creationId xmlns:a16="http://schemas.microsoft.com/office/drawing/2014/main" id="{98C1F3A7-B27D-4407-88D2-E1B4F7DF4D9B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44" name="Text Box 58">
          <a:extLst>
            <a:ext uri="{FF2B5EF4-FFF2-40B4-BE49-F238E27FC236}">
              <a16:creationId xmlns:a16="http://schemas.microsoft.com/office/drawing/2014/main" id="{DB2FAA2A-6F51-4ECE-AEEB-B2A79774CE6D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45" name="Text Box 59">
          <a:extLst>
            <a:ext uri="{FF2B5EF4-FFF2-40B4-BE49-F238E27FC236}">
              <a16:creationId xmlns:a16="http://schemas.microsoft.com/office/drawing/2014/main" id="{CB90FBEA-40AE-41DD-A0ED-0C7F0EE36D2F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46" name="Text Box 60">
          <a:extLst>
            <a:ext uri="{FF2B5EF4-FFF2-40B4-BE49-F238E27FC236}">
              <a16:creationId xmlns:a16="http://schemas.microsoft.com/office/drawing/2014/main" id="{3B6754E3-36B1-4505-AE8A-C2126F97F5CD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47" name="Text Box 61">
          <a:extLst>
            <a:ext uri="{FF2B5EF4-FFF2-40B4-BE49-F238E27FC236}">
              <a16:creationId xmlns:a16="http://schemas.microsoft.com/office/drawing/2014/main" id="{E959729C-88FF-4907-95A0-3C2D7D5289BD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48" name="Text Box 62">
          <a:extLst>
            <a:ext uri="{FF2B5EF4-FFF2-40B4-BE49-F238E27FC236}">
              <a16:creationId xmlns:a16="http://schemas.microsoft.com/office/drawing/2014/main" id="{7FD0368B-6B6E-409D-BF6E-FB53267E03AF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49" name="Text Box 63">
          <a:extLst>
            <a:ext uri="{FF2B5EF4-FFF2-40B4-BE49-F238E27FC236}">
              <a16:creationId xmlns:a16="http://schemas.microsoft.com/office/drawing/2014/main" id="{8D3F5706-7E5D-4EE0-AF7F-10A9EFE13A27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50" name="Text Box 64">
          <a:extLst>
            <a:ext uri="{FF2B5EF4-FFF2-40B4-BE49-F238E27FC236}">
              <a16:creationId xmlns:a16="http://schemas.microsoft.com/office/drawing/2014/main" id="{2CFD5B66-F68F-4525-971E-D2E74D8FD2E8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51" name="Text Box 65">
          <a:extLst>
            <a:ext uri="{FF2B5EF4-FFF2-40B4-BE49-F238E27FC236}">
              <a16:creationId xmlns:a16="http://schemas.microsoft.com/office/drawing/2014/main" id="{5DB6CB8F-A7BE-48AB-A56D-3E616DBAECDA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52" name="Text Box 66">
          <a:extLst>
            <a:ext uri="{FF2B5EF4-FFF2-40B4-BE49-F238E27FC236}">
              <a16:creationId xmlns:a16="http://schemas.microsoft.com/office/drawing/2014/main" id="{B4A94B91-E25C-45AD-BEC4-BAA8F915EDB0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53" name="Text Box 67">
          <a:extLst>
            <a:ext uri="{FF2B5EF4-FFF2-40B4-BE49-F238E27FC236}">
              <a16:creationId xmlns:a16="http://schemas.microsoft.com/office/drawing/2014/main" id="{B3FE74B3-2B0C-482B-8BA1-D8B5B73538F2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54" name="Text Box 68">
          <a:extLst>
            <a:ext uri="{FF2B5EF4-FFF2-40B4-BE49-F238E27FC236}">
              <a16:creationId xmlns:a16="http://schemas.microsoft.com/office/drawing/2014/main" id="{EB46F4EF-4EEB-4D13-B0C1-D8E0BF21D378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55" name="Text Box 69">
          <a:extLst>
            <a:ext uri="{FF2B5EF4-FFF2-40B4-BE49-F238E27FC236}">
              <a16:creationId xmlns:a16="http://schemas.microsoft.com/office/drawing/2014/main" id="{5D407608-F8C4-428B-A234-EFC7F6B91BB4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56" name="Text Box 70">
          <a:extLst>
            <a:ext uri="{FF2B5EF4-FFF2-40B4-BE49-F238E27FC236}">
              <a16:creationId xmlns:a16="http://schemas.microsoft.com/office/drawing/2014/main" id="{8C339661-E473-44C1-8E42-1D0D2883584B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57" name="Text Box 71">
          <a:extLst>
            <a:ext uri="{FF2B5EF4-FFF2-40B4-BE49-F238E27FC236}">
              <a16:creationId xmlns:a16="http://schemas.microsoft.com/office/drawing/2014/main" id="{F8AAF275-6BB9-43A3-92C3-E10AFA3D4BEA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58" name="Text Box 72">
          <a:extLst>
            <a:ext uri="{FF2B5EF4-FFF2-40B4-BE49-F238E27FC236}">
              <a16:creationId xmlns:a16="http://schemas.microsoft.com/office/drawing/2014/main" id="{EAD7A4D1-A2E3-4C34-A7A5-7FB69FBBECA6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59" name="Text Box 73">
          <a:extLst>
            <a:ext uri="{FF2B5EF4-FFF2-40B4-BE49-F238E27FC236}">
              <a16:creationId xmlns:a16="http://schemas.microsoft.com/office/drawing/2014/main" id="{3D66D435-ECCF-421B-9CB2-EBC9A2E6C29D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60" name="Text Box 74">
          <a:extLst>
            <a:ext uri="{FF2B5EF4-FFF2-40B4-BE49-F238E27FC236}">
              <a16:creationId xmlns:a16="http://schemas.microsoft.com/office/drawing/2014/main" id="{91576F43-CB3B-4136-AC58-CA7B930F3C3A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61" name="Text Box 75">
          <a:extLst>
            <a:ext uri="{FF2B5EF4-FFF2-40B4-BE49-F238E27FC236}">
              <a16:creationId xmlns:a16="http://schemas.microsoft.com/office/drawing/2014/main" id="{D6956513-50E6-4748-BB82-7398FF3D8BAA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62" name="Text Box 76">
          <a:extLst>
            <a:ext uri="{FF2B5EF4-FFF2-40B4-BE49-F238E27FC236}">
              <a16:creationId xmlns:a16="http://schemas.microsoft.com/office/drawing/2014/main" id="{DD830965-3882-4039-B45D-FAB318E27E88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63" name="Text Box 77">
          <a:extLst>
            <a:ext uri="{FF2B5EF4-FFF2-40B4-BE49-F238E27FC236}">
              <a16:creationId xmlns:a16="http://schemas.microsoft.com/office/drawing/2014/main" id="{CE4137C0-87BB-4463-B074-30A9DAA56B84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64" name="Text Box 78">
          <a:extLst>
            <a:ext uri="{FF2B5EF4-FFF2-40B4-BE49-F238E27FC236}">
              <a16:creationId xmlns:a16="http://schemas.microsoft.com/office/drawing/2014/main" id="{E48C819C-E181-4417-BB38-A8524B8BE0A2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65" name="Text Box 79">
          <a:extLst>
            <a:ext uri="{FF2B5EF4-FFF2-40B4-BE49-F238E27FC236}">
              <a16:creationId xmlns:a16="http://schemas.microsoft.com/office/drawing/2014/main" id="{AF9B327E-828E-4D70-BACC-35D8BCB645BF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66" name="Text Box 80">
          <a:extLst>
            <a:ext uri="{FF2B5EF4-FFF2-40B4-BE49-F238E27FC236}">
              <a16:creationId xmlns:a16="http://schemas.microsoft.com/office/drawing/2014/main" id="{E12448E2-79D5-40A1-9C20-04987C6CB2C9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67" name="Text Box 81">
          <a:extLst>
            <a:ext uri="{FF2B5EF4-FFF2-40B4-BE49-F238E27FC236}">
              <a16:creationId xmlns:a16="http://schemas.microsoft.com/office/drawing/2014/main" id="{20F4DF5C-2850-470E-940B-B4AD8707C117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68" name="Text Box 82">
          <a:extLst>
            <a:ext uri="{FF2B5EF4-FFF2-40B4-BE49-F238E27FC236}">
              <a16:creationId xmlns:a16="http://schemas.microsoft.com/office/drawing/2014/main" id="{3C80B727-96DA-4B5E-85B7-8B69CAD89940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69" name="Text Box 83">
          <a:extLst>
            <a:ext uri="{FF2B5EF4-FFF2-40B4-BE49-F238E27FC236}">
              <a16:creationId xmlns:a16="http://schemas.microsoft.com/office/drawing/2014/main" id="{066754C9-FB9A-4B35-B933-671A51F93F27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70" name="Text Box 84">
          <a:extLst>
            <a:ext uri="{FF2B5EF4-FFF2-40B4-BE49-F238E27FC236}">
              <a16:creationId xmlns:a16="http://schemas.microsoft.com/office/drawing/2014/main" id="{5B564492-B794-4663-A58B-360AEB5563BB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71" name="Text Box 85">
          <a:extLst>
            <a:ext uri="{FF2B5EF4-FFF2-40B4-BE49-F238E27FC236}">
              <a16:creationId xmlns:a16="http://schemas.microsoft.com/office/drawing/2014/main" id="{4B0412ED-BDCD-463B-A497-5696CCD2C2A3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72" name="Text Box 86">
          <a:extLst>
            <a:ext uri="{FF2B5EF4-FFF2-40B4-BE49-F238E27FC236}">
              <a16:creationId xmlns:a16="http://schemas.microsoft.com/office/drawing/2014/main" id="{F86B2321-A5C7-4176-A834-B23308083930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73" name="Text Box 87">
          <a:extLst>
            <a:ext uri="{FF2B5EF4-FFF2-40B4-BE49-F238E27FC236}">
              <a16:creationId xmlns:a16="http://schemas.microsoft.com/office/drawing/2014/main" id="{B1DA24D5-F589-4566-8782-5D8390E81606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74" name="Text Box 88">
          <a:extLst>
            <a:ext uri="{FF2B5EF4-FFF2-40B4-BE49-F238E27FC236}">
              <a16:creationId xmlns:a16="http://schemas.microsoft.com/office/drawing/2014/main" id="{B3D86171-9E92-45E5-99CE-1443D981C4AE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75" name="Text Box 89">
          <a:extLst>
            <a:ext uri="{FF2B5EF4-FFF2-40B4-BE49-F238E27FC236}">
              <a16:creationId xmlns:a16="http://schemas.microsoft.com/office/drawing/2014/main" id="{96906309-65BB-4F7D-9F64-639CBFF94839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76" name="Text Box 90">
          <a:extLst>
            <a:ext uri="{FF2B5EF4-FFF2-40B4-BE49-F238E27FC236}">
              <a16:creationId xmlns:a16="http://schemas.microsoft.com/office/drawing/2014/main" id="{697C8A44-51AE-4954-88E5-EF25ED379F27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77" name="Text Box 91">
          <a:extLst>
            <a:ext uri="{FF2B5EF4-FFF2-40B4-BE49-F238E27FC236}">
              <a16:creationId xmlns:a16="http://schemas.microsoft.com/office/drawing/2014/main" id="{DB4DB9DA-6B87-40C3-9A85-FA6B7000796B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78" name="Text Box 92">
          <a:extLst>
            <a:ext uri="{FF2B5EF4-FFF2-40B4-BE49-F238E27FC236}">
              <a16:creationId xmlns:a16="http://schemas.microsoft.com/office/drawing/2014/main" id="{66E35E3F-4C70-4331-A706-2E7BABB63532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79" name="Text Box 93">
          <a:extLst>
            <a:ext uri="{FF2B5EF4-FFF2-40B4-BE49-F238E27FC236}">
              <a16:creationId xmlns:a16="http://schemas.microsoft.com/office/drawing/2014/main" id="{715BDBEC-F040-425E-8879-14A874649FDC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80" name="Text Box 94">
          <a:extLst>
            <a:ext uri="{FF2B5EF4-FFF2-40B4-BE49-F238E27FC236}">
              <a16:creationId xmlns:a16="http://schemas.microsoft.com/office/drawing/2014/main" id="{FA66AC46-09E5-4E48-8601-3F7D67C8BBD8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81" name="Text Box 95">
          <a:extLst>
            <a:ext uri="{FF2B5EF4-FFF2-40B4-BE49-F238E27FC236}">
              <a16:creationId xmlns:a16="http://schemas.microsoft.com/office/drawing/2014/main" id="{03CA1943-60D5-47FA-8922-E39F02DDA68B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82" name="Text Box 96">
          <a:extLst>
            <a:ext uri="{FF2B5EF4-FFF2-40B4-BE49-F238E27FC236}">
              <a16:creationId xmlns:a16="http://schemas.microsoft.com/office/drawing/2014/main" id="{06712B95-7EEE-4A55-BC31-F906BFF64C20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83" name="Text Box 97">
          <a:extLst>
            <a:ext uri="{FF2B5EF4-FFF2-40B4-BE49-F238E27FC236}">
              <a16:creationId xmlns:a16="http://schemas.microsoft.com/office/drawing/2014/main" id="{472B8FBC-5627-4897-BFEB-4676D2E1A3E9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84" name="Text Box 98">
          <a:extLst>
            <a:ext uri="{FF2B5EF4-FFF2-40B4-BE49-F238E27FC236}">
              <a16:creationId xmlns:a16="http://schemas.microsoft.com/office/drawing/2014/main" id="{47A52265-895D-419F-BB54-D765CBB815C9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85" name="Text Box 99">
          <a:extLst>
            <a:ext uri="{FF2B5EF4-FFF2-40B4-BE49-F238E27FC236}">
              <a16:creationId xmlns:a16="http://schemas.microsoft.com/office/drawing/2014/main" id="{2765ADA9-B833-46FB-9319-845BBBDC99A9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86" name="Text Box 100">
          <a:extLst>
            <a:ext uri="{FF2B5EF4-FFF2-40B4-BE49-F238E27FC236}">
              <a16:creationId xmlns:a16="http://schemas.microsoft.com/office/drawing/2014/main" id="{CAF99893-435E-48AE-BCA4-5B366F7D5957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87" name="Text Box 101">
          <a:extLst>
            <a:ext uri="{FF2B5EF4-FFF2-40B4-BE49-F238E27FC236}">
              <a16:creationId xmlns:a16="http://schemas.microsoft.com/office/drawing/2014/main" id="{859157F2-C1EC-40A8-8885-ABFBDBDAFB73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88" name="Text Box 102">
          <a:extLst>
            <a:ext uri="{FF2B5EF4-FFF2-40B4-BE49-F238E27FC236}">
              <a16:creationId xmlns:a16="http://schemas.microsoft.com/office/drawing/2014/main" id="{7A1B3F60-A501-4737-9E7A-20E2B5C021C9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89" name="Text Box 103">
          <a:extLst>
            <a:ext uri="{FF2B5EF4-FFF2-40B4-BE49-F238E27FC236}">
              <a16:creationId xmlns:a16="http://schemas.microsoft.com/office/drawing/2014/main" id="{4D0AF2B4-41B4-4EA1-BE23-8A426C9AA927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90" name="Text Box 104">
          <a:extLst>
            <a:ext uri="{FF2B5EF4-FFF2-40B4-BE49-F238E27FC236}">
              <a16:creationId xmlns:a16="http://schemas.microsoft.com/office/drawing/2014/main" id="{BE5EA970-28D0-493F-B631-931E21573CF9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91" name="Text Box 105">
          <a:extLst>
            <a:ext uri="{FF2B5EF4-FFF2-40B4-BE49-F238E27FC236}">
              <a16:creationId xmlns:a16="http://schemas.microsoft.com/office/drawing/2014/main" id="{2C60954C-15E3-4734-9ADA-52068EDF161F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92" name="Text Box 106">
          <a:extLst>
            <a:ext uri="{FF2B5EF4-FFF2-40B4-BE49-F238E27FC236}">
              <a16:creationId xmlns:a16="http://schemas.microsoft.com/office/drawing/2014/main" id="{23309A7B-CCB7-40C2-8519-FD77FFAB1E99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93" name="Text Box 107">
          <a:extLst>
            <a:ext uri="{FF2B5EF4-FFF2-40B4-BE49-F238E27FC236}">
              <a16:creationId xmlns:a16="http://schemas.microsoft.com/office/drawing/2014/main" id="{779707B0-5B57-4AA0-B5E6-34F95872A3CF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94" name="Text Box 108">
          <a:extLst>
            <a:ext uri="{FF2B5EF4-FFF2-40B4-BE49-F238E27FC236}">
              <a16:creationId xmlns:a16="http://schemas.microsoft.com/office/drawing/2014/main" id="{8D858908-7BA3-4B78-B6A9-F2B46AB27905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95" name="Text Box 109">
          <a:extLst>
            <a:ext uri="{FF2B5EF4-FFF2-40B4-BE49-F238E27FC236}">
              <a16:creationId xmlns:a16="http://schemas.microsoft.com/office/drawing/2014/main" id="{276E567D-BDB6-4AB2-96BF-021E0CBB9D22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96" name="Text Box 110">
          <a:extLst>
            <a:ext uri="{FF2B5EF4-FFF2-40B4-BE49-F238E27FC236}">
              <a16:creationId xmlns:a16="http://schemas.microsoft.com/office/drawing/2014/main" id="{C0492FA9-B382-45FC-8A6C-EB1FFC0014A1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97" name="Text Box 111">
          <a:extLst>
            <a:ext uri="{FF2B5EF4-FFF2-40B4-BE49-F238E27FC236}">
              <a16:creationId xmlns:a16="http://schemas.microsoft.com/office/drawing/2014/main" id="{9ABE8AAA-A333-4802-9C8C-04F7CA126B2B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98" name="Text Box 112">
          <a:extLst>
            <a:ext uri="{FF2B5EF4-FFF2-40B4-BE49-F238E27FC236}">
              <a16:creationId xmlns:a16="http://schemas.microsoft.com/office/drawing/2014/main" id="{95512654-7AFC-4324-B648-BDA081165BF7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99" name="Text Box 113">
          <a:extLst>
            <a:ext uri="{FF2B5EF4-FFF2-40B4-BE49-F238E27FC236}">
              <a16:creationId xmlns:a16="http://schemas.microsoft.com/office/drawing/2014/main" id="{747DF02A-9D40-4BEA-9DD7-CC97168AF930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100" name="Text Box 114">
          <a:extLst>
            <a:ext uri="{FF2B5EF4-FFF2-40B4-BE49-F238E27FC236}">
              <a16:creationId xmlns:a16="http://schemas.microsoft.com/office/drawing/2014/main" id="{99FEF76B-8A14-4445-BB59-1A77CC5038C5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101" name="Text Box 115">
          <a:extLst>
            <a:ext uri="{FF2B5EF4-FFF2-40B4-BE49-F238E27FC236}">
              <a16:creationId xmlns:a16="http://schemas.microsoft.com/office/drawing/2014/main" id="{361B4331-6AFC-4792-8E35-9D6B95027E64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102" name="Text Box 116">
          <a:extLst>
            <a:ext uri="{FF2B5EF4-FFF2-40B4-BE49-F238E27FC236}">
              <a16:creationId xmlns:a16="http://schemas.microsoft.com/office/drawing/2014/main" id="{DC8F293D-AD6D-4DAA-BE47-B03DDCB60D56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103" name="Text Box 117">
          <a:extLst>
            <a:ext uri="{FF2B5EF4-FFF2-40B4-BE49-F238E27FC236}">
              <a16:creationId xmlns:a16="http://schemas.microsoft.com/office/drawing/2014/main" id="{B78D5448-4715-4C29-A9B7-D488E5ED19A8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104" name="Text Box 118">
          <a:extLst>
            <a:ext uri="{FF2B5EF4-FFF2-40B4-BE49-F238E27FC236}">
              <a16:creationId xmlns:a16="http://schemas.microsoft.com/office/drawing/2014/main" id="{A2D9CE22-467C-4A9B-8A34-02B249E9EE30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105" name="Text Box 119">
          <a:extLst>
            <a:ext uri="{FF2B5EF4-FFF2-40B4-BE49-F238E27FC236}">
              <a16:creationId xmlns:a16="http://schemas.microsoft.com/office/drawing/2014/main" id="{F0147713-FB4C-4EB3-B5B1-C1D4A7FC5316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106" name="Text Box 120">
          <a:extLst>
            <a:ext uri="{FF2B5EF4-FFF2-40B4-BE49-F238E27FC236}">
              <a16:creationId xmlns:a16="http://schemas.microsoft.com/office/drawing/2014/main" id="{5D11F1D1-754E-4238-A3EC-A61D7235D219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107" name="Text Box 121">
          <a:extLst>
            <a:ext uri="{FF2B5EF4-FFF2-40B4-BE49-F238E27FC236}">
              <a16:creationId xmlns:a16="http://schemas.microsoft.com/office/drawing/2014/main" id="{06830983-5194-4675-8BDA-05984E1CBBA3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108" name="Text Box 122">
          <a:extLst>
            <a:ext uri="{FF2B5EF4-FFF2-40B4-BE49-F238E27FC236}">
              <a16:creationId xmlns:a16="http://schemas.microsoft.com/office/drawing/2014/main" id="{8361D4F0-C15E-40B0-8C5C-2029D88DE693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109" name="Text Box 123">
          <a:extLst>
            <a:ext uri="{FF2B5EF4-FFF2-40B4-BE49-F238E27FC236}">
              <a16:creationId xmlns:a16="http://schemas.microsoft.com/office/drawing/2014/main" id="{A1F0C64D-DB5F-4C40-928F-DE61B7107D6C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110" name="Text Box 124">
          <a:extLst>
            <a:ext uri="{FF2B5EF4-FFF2-40B4-BE49-F238E27FC236}">
              <a16:creationId xmlns:a16="http://schemas.microsoft.com/office/drawing/2014/main" id="{D7A8DF50-D52A-4F24-BCAC-49A61BE7F6C1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111" name="Text Box 125">
          <a:extLst>
            <a:ext uri="{FF2B5EF4-FFF2-40B4-BE49-F238E27FC236}">
              <a16:creationId xmlns:a16="http://schemas.microsoft.com/office/drawing/2014/main" id="{0B65B64A-FC26-42CA-837A-38F776B2C6E1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112" name="Text Box 126">
          <a:extLst>
            <a:ext uri="{FF2B5EF4-FFF2-40B4-BE49-F238E27FC236}">
              <a16:creationId xmlns:a16="http://schemas.microsoft.com/office/drawing/2014/main" id="{25AACE5E-6D41-4100-BB07-DC23BFBB526D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113" name="Text Box 127">
          <a:extLst>
            <a:ext uri="{FF2B5EF4-FFF2-40B4-BE49-F238E27FC236}">
              <a16:creationId xmlns:a16="http://schemas.microsoft.com/office/drawing/2014/main" id="{EA433AA9-6585-40C9-8982-3D61CE795E23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114" name="Text Box 128">
          <a:extLst>
            <a:ext uri="{FF2B5EF4-FFF2-40B4-BE49-F238E27FC236}">
              <a16:creationId xmlns:a16="http://schemas.microsoft.com/office/drawing/2014/main" id="{47135661-9E11-4B15-83CD-41DC46474D54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166688</xdr:colOff>
      <xdr:row>10</xdr:row>
      <xdr:rowOff>74127</xdr:rowOff>
    </xdr:from>
    <xdr:to>
      <xdr:col>9</xdr:col>
      <xdr:colOff>678657</xdr:colOff>
      <xdr:row>26</xdr:row>
      <xdr:rowOff>90354</xdr:rowOff>
    </xdr:to>
    <xdr:pic>
      <xdr:nvPicPr>
        <xdr:cNvPr id="115" name="Imagen 114">
          <a:extLst>
            <a:ext uri="{FF2B5EF4-FFF2-40B4-BE49-F238E27FC236}">
              <a16:creationId xmlns:a16="http://schemas.microsoft.com/office/drawing/2014/main" id="{0E89DED4-01C7-486F-B1C9-D446C0FA1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688" y="4789002"/>
          <a:ext cx="10906125" cy="30642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75</xdr:row>
      <xdr:rowOff>0</xdr:rowOff>
    </xdr:from>
    <xdr:to>
      <xdr:col>1</xdr:col>
      <xdr:colOff>161925</xdr:colOff>
      <xdr:row>75</xdr:row>
      <xdr:rowOff>0</xdr:rowOff>
    </xdr:to>
    <xdr:sp macro="" textlink="">
      <xdr:nvSpPr>
        <xdr:cNvPr id="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2572AA-5874-45E2-930E-835D802FBD29}"/>
            </a:ext>
          </a:extLst>
        </xdr:cNvPr>
        <xdr:cNvSpPr>
          <a:spLocks noChangeArrowheads="1"/>
        </xdr:cNvSpPr>
      </xdr:nvSpPr>
      <xdr:spPr bwMode="auto">
        <a:xfrm>
          <a:off x="76200" y="10687050"/>
          <a:ext cx="628650" cy="0"/>
        </a:xfrm>
        <a:prstGeom prst="leftArrow">
          <a:avLst>
            <a:gd name="adj1" fmla="val 50000"/>
            <a:gd name="adj2" fmla="val -2147483648"/>
          </a:avLst>
        </a:prstGeom>
        <a:solidFill>
          <a:srgbClr val="3366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7" name="Text Box 1800">
          <a:extLst>
            <a:ext uri="{FF2B5EF4-FFF2-40B4-BE49-F238E27FC236}">
              <a16:creationId xmlns:a16="http://schemas.microsoft.com/office/drawing/2014/main" id="{3570C52C-AC4B-4439-831B-9EF2C63B603F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8" name="Text Box 1801">
          <a:extLst>
            <a:ext uri="{FF2B5EF4-FFF2-40B4-BE49-F238E27FC236}">
              <a16:creationId xmlns:a16="http://schemas.microsoft.com/office/drawing/2014/main" id="{F19BED8E-590E-4E01-8368-3DAD91EEBF53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9" name="Text Box 1802">
          <a:extLst>
            <a:ext uri="{FF2B5EF4-FFF2-40B4-BE49-F238E27FC236}">
              <a16:creationId xmlns:a16="http://schemas.microsoft.com/office/drawing/2014/main" id="{050748CE-0D16-467A-B0A3-B87C43A9037A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23850"/>
    <xdr:sp macro="" textlink="">
      <xdr:nvSpPr>
        <xdr:cNvPr id="10" name="Text Box 1803">
          <a:extLst>
            <a:ext uri="{FF2B5EF4-FFF2-40B4-BE49-F238E27FC236}">
              <a16:creationId xmlns:a16="http://schemas.microsoft.com/office/drawing/2014/main" id="{3E8497B9-7A37-4576-92BD-0936CED75D14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1" name="Text Box 1804">
          <a:extLst>
            <a:ext uri="{FF2B5EF4-FFF2-40B4-BE49-F238E27FC236}">
              <a16:creationId xmlns:a16="http://schemas.microsoft.com/office/drawing/2014/main" id="{64757613-A0DA-4CA7-B646-661D7AB4A8B5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2" name="Text Box 1805">
          <a:extLst>
            <a:ext uri="{FF2B5EF4-FFF2-40B4-BE49-F238E27FC236}">
              <a16:creationId xmlns:a16="http://schemas.microsoft.com/office/drawing/2014/main" id="{7E22F5B8-ED00-41A2-B8C8-3D6FB7D08167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3" name="Text Box 1806">
          <a:extLst>
            <a:ext uri="{FF2B5EF4-FFF2-40B4-BE49-F238E27FC236}">
              <a16:creationId xmlns:a16="http://schemas.microsoft.com/office/drawing/2014/main" id="{02B92275-F17F-47F3-A93C-72714C95EFED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23850"/>
    <xdr:sp macro="" textlink="">
      <xdr:nvSpPr>
        <xdr:cNvPr id="14" name="Text Box 1807">
          <a:extLst>
            <a:ext uri="{FF2B5EF4-FFF2-40B4-BE49-F238E27FC236}">
              <a16:creationId xmlns:a16="http://schemas.microsoft.com/office/drawing/2014/main" id="{3C0A5F15-B631-415B-9698-42EED573F630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23850"/>
    <xdr:sp macro="" textlink="">
      <xdr:nvSpPr>
        <xdr:cNvPr id="15" name="Text Box 1808">
          <a:extLst>
            <a:ext uri="{FF2B5EF4-FFF2-40B4-BE49-F238E27FC236}">
              <a16:creationId xmlns:a16="http://schemas.microsoft.com/office/drawing/2014/main" id="{7C744743-1DB1-4006-B1E4-FBF67B5F0E01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23850"/>
    <xdr:sp macro="" textlink="">
      <xdr:nvSpPr>
        <xdr:cNvPr id="16" name="Text Box 1809">
          <a:extLst>
            <a:ext uri="{FF2B5EF4-FFF2-40B4-BE49-F238E27FC236}">
              <a16:creationId xmlns:a16="http://schemas.microsoft.com/office/drawing/2014/main" id="{310AF631-7273-4BC4-A687-DA76FAC99803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23850"/>
    <xdr:sp macro="" textlink="">
      <xdr:nvSpPr>
        <xdr:cNvPr id="17" name="Text Box 1810">
          <a:extLst>
            <a:ext uri="{FF2B5EF4-FFF2-40B4-BE49-F238E27FC236}">
              <a16:creationId xmlns:a16="http://schemas.microsoft.com/office/drawing/2014/main" id="{C546B9F7-29E0-4426-80D3-8F62C3356835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23850"/>
    <xdr:sp macro="" textlink="">
      <xdr:nvSpPr>
        <xdr:cNvPr id="18" name="Text Box 1811">
          <a:extLst>
            <a:ext uri="{FF2B5EF4-FFF2-40B4-BE49-F238E27FC236}">
              <a16:creationId xmlns:a16="http://schemas.microsoft.com/office/drawing/2014/main" id="{CAC8108C-8B26-4B3F-9989-22C365384CD7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9" name="Text Box 1812">
          <a:extLst>
            <a:ext uri="{FF2B5EF4-FFF2-40B4-BE49-F238E27FC236}">
              <a16:creationId xmlns:a16="http://schemas.microsoft.com/office/drawing/2014/main" id="{E269AD3D-5CCF-4C79-A5A8-0AABE9584BC7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20" name="Text Box 1813">
          <a:extLst>
            <a:ext uri="{FF2B5EF4-FFF2-40B4-BE49-F238E27FC236}">
              <a16:creationId xmlns:a16="http://schemas.microsoft.com/office/drawing/2014/main" id="{F5B82378-9EB0-4CE8-9CC1-3CFC4BE45FAF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21" name="Text Box 1814">
          <a:extLst>
            <a:ext uri="{FF2B5EF4-FFF2-40B4-BE49-F238E27FC236}">
              <a16:creationId xmlns:a16="http://schemas.microsoft.com/office/drawing/2014/main" id="{67BF6361-FDA3-4608-A8A6-A9E952FBA8DA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23850"/>
    <xdr:sp macro="" textlink="">
      <xdr:nvSpPr>
        <xdr:cNvPr id="22" name="Text Box 1815">
          <a:extLst>
            <a:ext uri="{FF2B5EF4-FFF2-40B4-BE49-F238E27FC236}">
              <a16:creationId xmlns:a16="http://schemas.microsoft.com/office/drawing/2014/main" id="{4DB05F31-F0D5-4E39-9F9E-C2AED196ED4C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23" name="Text Box 1816">
          <a:extLst>
            <a:ext uri="{FF2B5EF4-FFF2-40B4-BE49-F238E27FC236}">
              <a16:creationId xmlns:a16="http://schemas.microsoft.com/office/drawing/2014/main" id="{2DAF01C0-A047-4592-A8B0-A5227BA55391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24" name="Text Box 1817">
          <a:extLst>
            <a:ext uri="{FF2B5EF4-FFF2-40B4-BE49-F238E27FC236}">
              <a16:creationId xmlns:a16="http://schemas.microsoft.com/office/drawing/2014/main" id="{68E7A5D7-25E9-4C23-B8E2-0B953A2BA0CA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25" name="Text Box 1818">
          <a:extLst>
            <a:ext uri="{FF2B5EF4-FFF2-40B4-BE49-F238E27FC236}">
              <a16:creationId xmlns:a16="http://schemas.microsoft.com/office/drawing/2014/main" id="{E50DFA2E-13D3-4BAE-ADF8-6EBE3288B2FE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23850"/>
    <xdr:sp macro="" textlink="">
      <xdr:nvSpPr>
        <xdr:cNvPr id="26" name="Text Box 1819">
          <a:extLst>
            <a:ext uri="{FF2B5EF4-FFF2-40B4-BE49-F238E27FC236}">
              <a16:creationId xmlns:a16="http://schemas.microsoft.com/office/drawing/2014/main" id="{91764A69-6BEB-4FEF-8ED2-24A98A92AAE9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23850"/>
    <xdr:sp macro="" textlink="">
      <xdr:nvSpPr>
        <xdr:cNvPr id="27" name="Text Box 1820">
          <a:extLst>
            <a:ext uri="{FF2B5EF4-FFF2-40B4-BE49-F238E27FC236}">
              <a16:creationId xmlns:a16="http://schemas.microsoft.com/office/drawing/2014/main" id="{99487638-B2DC-4DBB-92ED-04E8D7EFD64C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23850"/>
    <xdr:sp macro="" textlink="">
      <xdr:nvSpPr>
        <xdr:cNvPr id="28" name="Text Box 1821">
          <a:extLst>
            <a:ext uri="{FF2B5EF4-FFF2-40B4-BE49-F238E27FC236}">
              <a16:creationId xmlns:a16="http://schemas.microsoft.com/office/drawing/2014/main" id="{45FD5AEA-0CCE-4136-A45A-EC63AFB38DFE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23850"/>
    <xdr:sp macro="" textlink="">
      <xdr:nvSpPr>
        <xdr:cNvPr id="29" name="Text Box 1822">
          <a:extLst>
            <a:ext uri="{FF2B5EF4-FFF2-40B4-BE49-F238E27FC236}">
              <a16:creationId xmlns:a16="http://schemas.microsoft.com/office/drawing/2014/main" id="{130F9395-048C-4333-B8F0-B449B68CB855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23850"/>
    <xdr:sp macro="" textlink="">
      <xdr:nvSpPr>
        <xdr:cNvPr id="30" name="Text Box 1823">
          <a:extLst>
            <a:ext uri="{FF2B5EF4-FFF2-40B4-BE49-F238E27FC236}">
              <a16:creationId xmlns:a16="http://schemas.microsoft.com/office/drawing/2014/main" id="{9D7FCE69-BF8C-4C0B-BB43-AEBE0D4D77C3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23850"/>
    <xdr:sp macro="" textlink="">
      <xdr:nvSpPr>
        <xdr:cNvPr id="31" name="Text Box 1824">
          <a:extLst>
            <a:ext uri="{FF2B5EF4-FFF2-40B4-BE49-F238E27FC236}">
              <a16:creationId xmlns:a16="http://schemas.microsoft.com/office/drawing/2014/main" id="{90875EF1-DBED-4137-B1ED-6719757CCDB3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23850"/>
    <xdr:sp macro="" textlink="">
      <xdr:nvSpPr>
        <xdr:cNvPr id="32" name="Text Box 1825">
          <a:extLst>
            <a:ext uri="{FF2B5EF4-FFF2-40B4-BE49-F238E27FC236}">
              <a16:creationId xmlns:a16="http://schemas.microsoft.com/office/drawing/2014/main" id="{EA8FDF60-CE3E-43AA-931E-B6F67D8E59B2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23850"/>
    <xdr:sp macro="" textlink="">
      <xdr:nvSpPr>
        <xdr:cNvPr id="33" name="Text Box 1826">
          <a:extLst>
            <a:ext uri="{FF2B5EF4-FFF2-40B4-BE49-F238E27FC236}">
              <a16:creationId xmlns:a16="http://schemas.microsoft.com/office/drawing/2014/main" id="{75FBAA90-3B36-45AA-B882-27FF3D242CAE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23850"/>
    <xdr:sp macro="" textlink="">
      <xdr:nvSpPr>
        <xdr:cNvPr id="34" name="Text Box 1827">
          <a:extLst>
            <a:ext uri="{FF2B5EF4-FFF2-40B4-BE49-F238E27FC236}">
              <a16:creationId xmlns:a16="http://schemas.microsoft.com/office/drawing/2014/main" id="{3267B8F3-F8D9-47CC-9BA6-E357180DCD51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35" name="Text Box 1828">
          <a:extLst>
            <a:ext uri="{FF2B5EF4-FFF2-40B4-BE49-F238E27FC236}">
              <a16:creationId xmlns:a16="http://schemas.microsoft.com/office/drawing/2014/main" id="{C0CF0FAC-1E15-4EC5-8EE5-3637B0CCE40A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36" name="Text Box 1829">
          <a:extLst>
            <a:ext uri="{FF2B5EF4-FFF2-40B4-BE49-F238E27FC236}">
              <a16:creationId xmlns:a16="http://schemas.microsoft.com/office/drawing/2014/main" id="{5143395B-84A7-4D0A-8A58-785BB6F1E10C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37" name="Text Box 1830">
          <a:extLst>
            <a:ext uri="{FF2B5EF4-FFF2-40B4-BE49-F238E27FC236}">
              <a16:creationId xmlns:a16="http://schemas.microsoft.com/office/drawing/2014/main" id="{A83B76B8-D394-420A-85BF-3FBD647F55C4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38" name="Text Box 1831">
          <a:extLst>
            <a:ext uri="{FF2B5EF4-FFF2-40B4-BE49-F238E27FC236}">
              <a16:creationId xmlns:a16="http://schemas.microsoft.com/office/drawing/2014/main" id="{D275A6F8-4A62-4D56-970C-4FB038DE798B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39" name="Text Box 1832">
          <a:extLst>
            <a:ext uri="{FF2B5EF4-FFF2-40B4-BE49-F238E27FC236}">
              <a16:creationId xmlns:a16="http://schemas.microsoft.com/office/drawing/2014/main" id="{986FE612-7EAD-4AB2-A3CA-3A4C44197F7F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40" name="Text Box 1833">
          <a:extLst>
            <a:ext uri="{FF2B5EF4-FFF2-40B4-BE49-F238E27FC236}">
              <a16:creationId xmlns:a16="http://schemas.microsoft.com/office/drawing/2014/main" id="{D8CB4954-8A52-4409-B3AC-E0CD72FB286C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41" name="Text Box 1834">
          <a:extLst>
            <a:ext uri="{FF2B5EF4-FFF2-40B4-BE49-F238E27FC236}">
              <a16:creationId xmlns:a16="http://schemas.microsoft.com/office/drawing/2014/main" id="{CB97255C-C30F-482E-B10D-249ECB66A0B6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42" name="Text Box 1835">
          <a:extLst>
            <a:ext uri="{FF2B5EF4-FFF2-40B4-BE49-F238E27FC236}">
              <a16:creationId xmlns:a16="http://schemas.microsoft.com/office/drawing/2014/main" id="{A6BCE0A6-D73C-43C5-8720-2094599BA983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43" name="Text Box 1836">
          <a:extLst>
            <a:ext uri="{FF2B5EF4-FFF2-40B4-BE49-F238E27FC236}">
              <a16:creationId xmlns:a16="http://schemas.microsoft.com/office/drawing/2014/main" id="{E31FC51C-05EB-436A-B37B-DD212EFB73C8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44" name="Text Box 1837">
          <a:extLst>
            <a:ext uri="{FF2B5EF4-FFF2-40B4-BE49-F238E27FC236}">
              <a16:creationId xmlns:a16="http://schemas.microsoft.com/office/drawing/2014/main" id="{E31AD546-17F3-4E23-B1C1-030AAA215B3D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45" name="Text Box 1838">
          <a:extLst>
            <a:ext uri="{FF2B5EF4-FFF2-40B4-BE49-F238E27FC236}">
              <a16:creationId xmlns:a16="http://schemas.microsoft.com/office/drawing/2014/main" id="{D6E48C5E-3673-4AC8-8B98-0734013ED8C5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46" name="Text Box 1839">
          <a:extLst>
            <a:ext uri="{FF2B5EF4-FFF2-40B4-BE49-F238E27FC236}">
              <a16:creationId xmlns:a16="http://schemas.microsoft.com/office/drawing/2014/main" id="{268C1131-F226-408A-BAAB-79B6B4B9E003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47" name="Text Box 1840">
          <a:extLst>
            <a:ext uri="{FF2B5EF4-FFF2-40B4-BE49-F238E27FC236}">
              <a16:creationId xmlns:a16="http://schemas.microsoft.com/office/drawing/2014/main" id="{9FBB8A9C-CF4E-468F-B34D-AA2510CF353F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48" name="Text Box 1841">
          <a:extLst>
            <a:ext uri="{FF2B5EF4-FFF2-40B4-BE49-F238E27FC236}">
              <a16:creationId xmlns:a16="http://schemas.microsoft.com/office/drawing/2014/main" id="{45FD5EF5-E29D-47DC-A26D-4D246349401D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49" name="Text Box 1842">
          <a:extLst>
            <a:ext uri="{FF2B5EF4-FFF2-40B4-BE49-F238E27FC236}">
              <a16:creationId xmlns:a16="http://schemas.microsoft.com/office/drawing/2014/main" id="{0D444024-1C5D-4CB6-ABFD-B636C0706A19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50" name="Text Box 1843">
          <a:extLst>
            <a:ext uri="{FF2B5EF4-FFF2-40B4-BE49-F238E27FC236}">
              <a16:creationId xmlns:a16="http://schemas.microsoft.com/office/drawing/2014/main" id="{58C1BC99-4D76-446C-A0FC-FA6CC3CE00E4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51" name="Text Box 1844">
          <a:extLst>
            <a:ext uri="{FF2B5EF4-FFF2-40B4-BE49-F238E27FC236}">
              <a16:creationId xmlns:a16="http://schemas.microsoft.com/office/drawing/2014/main" id="{4327186B-CFE6-4C3B-A5B6-F3EB093D36A2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52" name="Text Box 1845">
          <a:extLst>
            <a:ext uri="{FF2B5EF4-FFF2-40B4-BE49-F238E27FC236}">
              <a16:creationId xmlns:a16="http://schemas.microsoft.com/office/drawing/2014/main" id="{EF271277-6BBC-4377-BF13-A1FAA4679DD1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53" name="Text Box 1846">
          <a:extLst>
            <a:ext uri="{FF2B5EF4-FFF2-40B4-BE49-F238E27FC236}">
              <a16:creationId xmlns:a16="http://schemas.microsoft.com/office/drawing/2014/main" id="{DF16826A-904C-4682-AF9A-9426AE572C5E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54" name="Text Box 1847">
          <a:extLst>
            <a:ext uri="{FF2B5EF4-FFF2-40B4-BE49-F238E27FC236}">
              <a16:creationId xmlns:a16="http://schemas.microsoft.com/office/drawing/2014/main" id="{49634CAF-82E9-4331-8DDA-0CC125B6A905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55" name="Text Box 1848">
          <a:extLst>
            <a:ext uri="{FF2B5EF4-FFF2-40B4-BE49-F238E27FC236}">
              <a16:creationId xmlns:a16="http://schemas.microsoft.com/office/drawing/2014/main" id="{F9870801-0501-4AB0-890A-290CEE4716BC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56" name="Text Box 1849">
          <a:extLst>
            <a:ext uri="{FF2B5EF4-FFF2-40B4-BE49-F238E27FC236}">
              <a16:creationId xmlns:a16="http://schemas.microsoft.com/office/drawing/2014/main" id="{1C94869C-6CEB-4F6F-B49A-F5759E29541A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57" name="Text Box 1850">
          <a:extLst>
            <a:ext uri="{FF2B5EF4-FFF2-40B4-BE49-F238E27FC236}">
              <a16:creationId xmlns:a16="http://schemas.microsoft.com/office/drawing/2014/main" id="{E1A66BEC-ADAB-4750-A08E-FEFB06683691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58" name="Text Box 1851">
          <a:extLst>
            <a:ext uri="{FF2B5EF4-FFF2-40B4-BE49-F238E27FC236}">
              <a16:creationId xmlns:a16="http://schemas.microsoft.com/office/drawing/2014/main" id="{A079C2BD-DEEA-434C-8A19-09C9E62A04F4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59" name="Text Box 1852">
          <a:extLst>
            <a:ext uri="{FF2B5EF4-FFF2-40B4-BE49-F238E27FC236}">
              <a16:creationId xmlns:a16="http://schemas.microsoft.com/office/drawing/2014/main" id="{4F3F9897-1181-4AF0-9C9C-C2A767E56EDF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60" name="Text Box 1853">
          <a:extLst>
            <a:ext uri="{FF2B5EF4-FFF2-40B4-BE49-F238E27FC236}">
              <a16:creationId xmlns:a16="http://schemas.microsoft.com/office/drawing/2014/main" id="{037161D3-0AE9-49EB-8F2D-890A550A343F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61" name="Text Box 1854">
          <a:extLst>
            <a:ext uri="{FF2B5EF4-FFF2-40B4-BE49-F238E27FC236}">
              <a16:creationId xmlns:a16="http://schemas.microsoft.com/office/drawing/2014/main" id="{897E411D-AA2B-43BD-8FDC-C76944C0FE82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62" name="Text Box 1855">
          <a:extLst>
            <a:ext uri="{FF2B5EF4-FFF2-40B4-BE49-F238E27FC236}">
              <a16:creationId xmlns:a16="http://schemas.microsoft.com/office/drawing/2014/main" id="{17DE16B0-A242-4252-9994-D478D6EE52F9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63" name="Text Box 1856">
          <a:extLst>
            <a:ext uri="{FF2B5EF4-FFF2-40B4-BE49-F238E27FC236}">
              <a16:creationId xmlns:a16="http://schemas.microsoft.com/office/drawing/2014/main" id="{838F780E-F40E-4DE1-9DD8-2D43901F8B74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64" name="Text Box 1857">
          <a:extLst>
            <a:ext uri="{FF2B5EF4-FFF2-40B4-BE49-F238E27FC236}">
              <a16:creationId xmlns:a16="http://schemas.microsoft.com/office/drawing/2014/main" id="{C55EADDD-B3D4-4544-87A1-C9879228DEBC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65" name="Text Box 1858">
          <a:extLst>
            <a:ext uri="{FF2B5EF4-FFF2-40B4-BE49-F238E27FC236}">
              <a16:creationId xmlns:a16="http://schemas.microsoft.com/office/drawing/2014/main" id="{6C1F02E4-4470-4545-AF27-C3769D6A7B96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66" name="Text Box 1859">
          <a:extLst>
            <a:ext uri="{FF2B5EF4-FFF2-40B4-BE49-F238E27FC236}">
              <a16:creationId xmlns:a16="http://schemas.microsoft.com/office/drawing/2014/main" id="{78757913-38CC-4040-AAA3-B7CB883A7ECE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67" name="Text Box 1860">
          <a:extLst>
            <a:ext uri="{FF2B5EF4-FFF2-40B4-BE49-F238E27FC236}">
              <a16:creationId xmlns:a16="http://schemas.microsoft.com/office/drawing/2014/main" id="{3F1B304B-BA70-4D76-B51F-CE490AB61BB5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68" name="Text Box 1861">
          <a:extLst>
            <a:ext uri="{FF2B5EF4-FFF2-40B4-BE49-F238E27FC236}">
              <a16:creationId xmlns:a16="http://schemas.microsoft.com/office/drawing/2014/main" id="{21646197-7E65-469A-A9C8-D819BEAB11BE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69" name="Text Box 1862">
          <a:extLst>
            <a:ext uri="{FF2B5EF4-FFF2-40B4-BE49-F238E27FC236}">
              <a16:creationId xmlns:a16="http://schemas.microsoft.com/office/drawing/2014/main" id="{93D15908-5346-448F-AC5C-D855175352BF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70" name="Text Box 1863">
          <a:extLst>
            <a:ext uri="{FF2B5EF4-FFF2-40B4-BE49-F238E27FC236}">
              <a16:creationId xmlns:a16="http://schemas.microsoft.com/office/drawing/2014/main" id="{713F1CA2-7C19-4B6A-BDE8-425ABD543F70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71" name="Text Box 1864">
          <a:extLst>
            <a:ext uri="{FF2B5EF4-FFF2-40B4-BE49-F238E27FC236}">
              <a16:creationId xmlns:a16="http://schemas.microsoft.com/office/drawing/2014/main" id="{0AB1DDF6-8EEA-4C3D-B357-898F1204CCB0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72" name="Text Box 1865">
          <a:extLst>
            <a:ext uri="{FF2B5EF4-FFF2-40B4-BE49-F238E27FC236}">
              <a16:creationId xmlns:a16="http://schemas.microsoft.com/office/drawing/2014/main" id="{208C7ACB-7211-44F9-A85B-99E5BB4E3578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73" name="Text Box 1866">
          <a:extLst>
            <a:ext uri="{FF2B5EF4-FFF2-40B4-BE49-F238E27FC236}">
              <a16:creationId xmlns:a16="http://schemas.microsoft.com/office/drawing/2014/main" id="{E8D22138-D594-4A7A-A650-E87BB471D758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74" name="Text Box 1867">
          <a:extLst>
            <a:ext uri="{FF2B5EF4-FFF2-40B4-BE49-F238E27FC236}">
              <a16:creationId xmlns:a16="http://schemas.microsoft.com/office/drawing/2014/main" id="{2805778D-2222-4098-9552-E6BCECA4B81A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75" name="Text Box 1868">
          <a:extLst>
            <a:ext uri="{FF2B5EF4-FFF2-40B4-BE49-F238E27FC236}">
              <a16:creationId xmlns:a16="http://schemas.microsoft.com/office/drawing/2014/main" id="{DC957619-A3EB-4339-B471-A49015E21A82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76" name="Text Box 1869">
          <a:extLst>
            <a:ext uri="{FF2B5EF4-FFF2-40B4-BE49-F238E27FC236}">
              <a16:creationId xmlns:a16="http://schemas.microsoft.com/office/drawing/2014/main" id="{BEACCF17-F6DB-4A7E-ABCC-619C7A7C34F8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77" name="Text Box 1870">
          <a:extLst>
            <a:ext uri="{FF2B5EF4-FFF2-40B4-BE49-F238E27FC236}">
              <a16:creationId xmlns:a16="http://schemas.microsoft.com/office/drawing/2014/main" id="{9CD4C431-4901-463F-8487-1DB361538606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78" name="Text Box 1871">
          <a:extLst>
            <a:ext uri="{FF2B5EF4-FFF2-40B4-BE49-F238E27FC236}">
              <a16:creationId xmlns:a16="http://schemas.microsoft.com/office/drawing/2014/main" id="{85F8D9BD-DEE5-4D05-A317-57C3381E6475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79" name="Text Box 1872">
          <a:extLst>
            <a:ext uri="{FF2B5EF4-FFF2-40B4-BE49-F238E27FC236}">
              <a16:creationId xmlns:a16="http://schemas.microsoft.com/office/drawing/2014/main" id="{1296E5F7-771D-49C6-85BC-BE684503CDE9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80" name="Text Box 1873">
          <a:extLst>
            <a:ext uri="{FF2B5EF4-FFF2-40B4-BE49-F238E27FC236}">
              <a16:creationId xmlns:a16="http://schemas.microsoft.com/office/drawing/2014/main" id="{0AEAE7F9-BF01-470A-AA83-D81340EE8FD7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81" name="Text Box 1874">
          <a:extLst>
            <a:ext uri="{FF2B5EF4-FFF2-40B4-BE49-F238E27FC236}">
              <a16:creationId xmlns:a16="http://schemas.microsoft.com/office/drawing/2014/main" id="{ABF9356B-BF1A-4A07-9636-04B51174C9B4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82" name="Text Box 1875">
          <a:extLst>
            <a:ext uri="{FF2B5EF4-FFF2-40B4-BE49-F238E27FC236}">
              <a16:creationId xmlns:a16="http://schemas.microsoft.com/office/drawing/2014/main" id="{967DA5B4-DC31-4D31-B27B-E8F84C3C045B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83" name="Text Box 1876">
          <a:extLst>
            <a:ext uri="{FF2B5EF4-FFF2-40B4-BE49-F238E27FC236}">
              <a16:creationId xmlns:a16="http://schemas.microsoft.com/office/drawing/2014/main" id="{63C83855-C6A2-46D4-B6D6-8452F49899C0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84" name="Text Box 1877">
          <a:extLst>
            <a:ext uri="{FF2B5EF4-FFF2-40B4-BE49-F238E27FC236}">
              <a16:creationId xmlns:a16="http://schemas.microsoft.com/office/drawing/2014/main" id="{4C2F3BC9-8C20-4BCF-BA4D-C7DB7CA01966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85" name="Text Box 1878">
          <a:extLst>
            <a:ext uri="{FF2B5EF4-FFF2-40B4-BE49-F238E27FC236}">
              <a16:creationId xmlns:a16="http://schemas.microsoft.com/office/drawing/2014/main" id="{86CD823F-64DC-4915-8034-EDBAFDFA0088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86" name="Text Box 1879">
          <a:extLst>
            <a:ext uri="{FF2B5EF4-FFF2-40B4-BE49-F238E27FC236}">
              <a16:creationId xmlns:a16="http://schemas.microsoft.com/office/drawing/2014/main" id="{2B53AF0C-6DC9-4B84-887A-2A6A5E28F3F0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87" name="Text Box 1880">
          <a:extLst>
            <a:ext uri="{FF2B5EF4-FFF2-40B4-BE49-F238E27FC236}">
              <a16:creationId xmlns:a16="http://schemas.microsoft.com/office/drawing/2014/main" id="{A9513981-C2A3-4ED1-B84E-574D314D2C96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88" name="Text Box 1881">
          <a:extLst>
            <a:ext uri="{FF2B5EF4-FFF2-40B4-BE49-F238E27FC236}">
              <a16:creationId xmlns:a16="http://schemas.microsoft.com/office/drawing/2014/main" id="{3E6ACC34-F95F-4F5C-B9E6-0B612503D236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89" name="Text Box 1882">
          <a:extLst>
            <a:ext uri="{FF2B5EF4-FFF2-40B4-BE49-F238E27FC236}">
              <a16:creationId xmlns:a16="http://schemas.microsoft.com/office/drawing/2014/main" id="{952EDEBD-62DC-44B9-A35E-6DF21DF896D1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90" name="Text Box 1883">
          <a:extLst>
            <a:ext uri="{FF2B5EF4-FFF2-40B4-BE49-F238E27FC236}">
              <a16:creationId xmlns:a16="http://schemas.microsoft.com/office/drawing/2014/main" id="{EC09E87C-7E86-493B-B805-5911DCEBE14A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91" name="Text Box 1884">
          <a:extLst>
            <a:ext uri="{FF2B5EF4-FFF2-40B4-BE49-F238E27FC236}">
              <a16:creationId xmlns:a16="http://schemas.microsoft.com/office/drawing/2014/main" id="{E5DD8D39-9D44-44CE-83D4-2110CD5D0FC0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92" name="Text Box 1885">
          <a:extLst>
            <a:ext uri="{FF2B5EF4-FFF2-40B4-BE49-F238E27FC236}">
              <a16:creationId xmlns:a16="http://schemas.microsoft.com/office/drawing/2014/main" id="{D06A9A03-E67E-43C3-8E8A-B8FD11B2CC2E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93" name="Text Box 1886">
          <a:extLst>
            <a:ext uri="{FF2B5EF4-FFF2-40B4-BE49-F238E27FC236}">
              <a16:creationId xmlns:a16="http://schemas.microsoft.com/office/drawing/2014/main" id="{42F72181-4DEA-44B5-9EB8-3C7B64706B06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94" name="Text Box 1887">
          <a:extLst>
            <a:ext uri="{FF2B5EF4-FFF2-40B4-BE49-F238E27FC236}">
              <a16:creationId xmlns:a16="http://schemas.microsoft.com/office/drawing/2014/main" id="{E389C3BF-D2F3-4799-8C9D-D6CBFD2B8D3F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95" name="Text Box 1888">
          <a:extLst>
            <a:ext uri="{FF2B5EF4-FFF2-40B4-BE49-F238E27FC236}">
              <a16:creationId xmlns:a16="http://schemas.microsoft.com/office/drawing/2014/main" id="{56B8859E-4740-4583-8684-3C52F6C924B1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96" name="Text Box 1889">
          <a:extLst>
            <a:ext uri="{FF2B5EF4-FFF2-40B4-BE49-F238E27FC236}">
              <a16:creationId xmlns:a16="http://schemas.microsoft.com/office/drawing/2014/main" id="{3C8EBCC0-E52B-4D33-87BA-2469D000A022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97" name="Text Box 1890">
          <a:extLst>
            <a:ext uri="{FF2B5EF4-FFF2-40B4-BE49-F238E27FC236}">
              <a16:creationId xmlns:a16="http://schemas.microsoft.com/office/drawing/2014/main" id="{88A4AA28-FFF3-4C2B-A1B0-EDE8C55715E8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98" name="Text Box 1891">
          <a:extLst>
            <a:ext uri="{FF2B5EF4-FFF2-40B4-BE49-F238E27FC236}">
              <a16:creationId xmlns:a16="http://schemas.microsoft.com/office/drawing/2014/main" id="{7DA2AB9D-3CDB-4831-BD9F-B053D767C0AE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99" name="Text Box 1892">
          <a:extLst>
            <a:ext uri="{FF2B5EF4-FFF2-40B4-BE49-F238E27FC236}">
              <a16:creationId xmlns:a16="http://schemas.microsoft.com/office/drawing/2014/main" id="{5FBAF248-5DD8-4799-A24C-339B081F2965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00" name="Text Box 1893">
          <a:extLst>
            <a:ext uri="{FF2B5EF4-FFF2-40B4-BE49-F238E27FC236}">
              <a16:creationId xmlns:a16="http://schemas.microsoft.com/office/drawing/2014/main" id="{E765F879-BBE8-4534-BFF5-F1FACDAC01B4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01" name="Text Box 1894">
          <a:extLst>
            <a:ext uri="{FF2B5EF4-FFF2-40B4-BE49-F238E27FC236}">
              <a16:creationId xmlns:a16="http://schemas.microsoft.com/office/drawing/2014/main" id="{27374B35-776F-4880-98D6-2692EED5B4B3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02" name="Text Box 1895">
          <a:extLst>
            <a:ext uri="{FF2B5EF4-FFF2-40B4-BE49-F238E27FC236}">
              <a16:creationId xmlns:a16="http://schemas.microsoft.com/office/drawing/2014/main" id="{586D40A8-6711-4177-AC51-B71728E22879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03" name="Text Box 1896">
          <a:extLst>
            <a:ext uri="{FF2B5EF4-FFF2-40B4-BE49-F238E27FC236}">
              <a16:creationId xmlns:a16="http://schemas.microsoft.com/office/drawing/2014/main" id="{87283524-6BEB-41C2-8379-F1FC1D874A69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04" name="Text Box 1897">
          <a:extLst>
            <a:ext uri="{FF2B5EF4-FFF2-40B4-BE49-F238E27FC236}">
              <a16:creationId xmlns:a16="http://schemas.microsoft.com/office/drawing/2014/main" id="{7C9E0940-B54D-4CE7-9360-F439144D2FB4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05" name="Text Box 1898">
          <a:extLst>
            <a:ext uri="{FF2B5EF4-FFF2-40B4-BE49-F238E27FC236}">
              <a16:creationId xmlns:a16="http://schemas.microsoft.com/office/drawing/2014/main" id="{9F0B92E4-5375-415F-8035-5D5C4372A026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06" name="Text Box 1899">
          <a:extLst>
            <a:ext uri="{FF2B5EF4-FFF2-40B4-BE49-F238E27FC236}">
              <a16:creationId xmlns:a16="http://schemas.microsoft.com/office/drawing/2014/main" id="{85AE1CF8-7EB3-4B89-9EB1-0F0BDC5816B1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07" name="Text Box 1900">
          <a:extLst>
            <a:ext uri="{FF2B5EF4-FFF2-40B4-BE49-F238E27FC236}">
              <a16:creationId xmlns:a16="http://schemas.microsoft.com/office/drawing/2014/main" id="{1A0DC264-01E5-4666-9053-940662133543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08" name="Text Box 1901">
          <a:extLst>
            <a:ext uri="{FF2B5EF4-FFF2-40B4-BE49-F238E27FC236}">
              <a16:creationId xmlns:a16="http://schemas.microsoft.com/office/drawing/2014/main" id="{FF515626-2491-4400-AC74-401823433B64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09" name="Text Box 1902">
          <a:extLst>
            <a:ext uri="{FF2B5EF4-FFF2-40B4-BE49-F238E27FC236}">
              <a16:creationId xmlns:a16="http://schemas.microsoft.com/office/drawing/2014/main" id="{E4477ABD-7A17-47CF-AA79-98DC81D5DC41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10" name="Text Box 1903">
          <a:extLst>
            <a:ext uri="{FF2B5EF4-FFF2-40B4-BE49-F238E27FC236}">
              <a16:creationId xmlns:a16="http://schemas.microsoft.com/office/drawing/2014/main" id="{7E534E9C-73AD-4A94-B4DE-B0EBDDB51132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11" name="Text Box 1904">
          <a:extLst>
            <a:ext uri="{FF2B5EF4-FFF2-40B4-BE49-F238E27FC236}">
              <a16:creationId xmlns:a16="http://schemas.microsoft.com/office/drawing/2014/main" id="{9A959630-FA31-4C2D-B8B1-9717ACE7AD26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12" name="Text Box 1905">
          <a:extLst>
            <a:ext uri="{FF2B5EF4-FFF2-40B4-BE49-F238E27FC236}">
              <a16:creationId xmlns:a16="http://schemas.microsoft.com/office/drawing/2014/main" id="{FDA015E9-DE72-4644-8B51-33840D5AE9D5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13" name="Text Box 1906">
          <a:extLst>
            <a:ext uri="{FF2B5EF4-FFF2-40B4-BE49-F238E27FC236}">
              <a16:creationId xmlns:a16="http://schemas.microsoft.com/office/drawing/2014/main" id="{4380C69F-6EB5-4141-B2D5-EC9E277FA2F6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14" name="Text Box 1907">
          <a:extLst>
            <a:ext uri="{FF2B5EF4-FFF2-40B4-BE49-F238E27FC236}">
              <a16:creationId xmlns:a16="http://schemas.microsoft.com/office/drawing/2014/main" id="{97C0443D-9A8B-41AF-8276-B7A11CCF0833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15" name="Text Box 1908">
          <a:extLst>
            <a:ext uri="{FF2B5EF4-FFF2-40B4-BE49-F238E27FC236}">
              <a16:creationId xmlns:a16="http://schemas.microsoft.com/office/drawing/2014/main" id="{AD72B21A-7858-4035-BBED-64A689C8EC15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16" name="Text Box 1909">
          <a:extLst>
            <a:ext uri="{FF2B5EF4-FFF2-40B4-BE49-F238E27FC236}">
              <a16:creationId xmlns:a16="http://schemas.microsoft.com/office/drawing/2014/main" id="{99E2887C-D9C7-462A-8176-509E2D2F969C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17" name="Text Box 1910">
          <a:extLst>
            <a:ext uri="{FF2B5EF4-FFF2-40B4-BE49-F238E27FC236}">
              <a16:creationId xmlns:a16="http://schemas.microsoft.com/office/drawing/2014/main" id="{534A30DF-75A6-425F-AB24-635353F16331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18" name="Text Box 1911">
          <a:extLst>
            <a:ext uri="{FF2B5EF4-FFF2-40B4-BE49-F238E27FC236}">
              <a16:creationId xmlns:a16="http://schemas.microsoft.com/office/drawing/2014/main" id="{B777A11B-F897-41E5-86D5-F52D1A6E3CE5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154781</xdr:colOff>
      <xdr:row>44</xdr:row>
      <xdr:rowOff>23785</xdr:rowOff>
    </xdr:from>
    <xdr:to>
      <xdr:col>5</xdr:col>
      <xdr:colOff>1964531</xdr:colOff>
      <xdr:row>64</xdr:row>
      <xdr:rowOff>75403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9940903-7A47-41FE-A2D6-AA562838C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4781" y="15239973"/>
          <a:ext cx="13918406" cy="33853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8B44341\01-Matriz%20IPER%20-II-%20GEOLOG&#205;A%20-%20Perforaci&#243;n%20diamantina%20-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CHAVARR&#205;A/Downloads/IPERC%20BASE_%20Trackless%20-%20ENERO%20-%20REV%204...%20(1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Z IPER GEO"/>
      <sheetName val="AYUDA"/>
      <sheetName val="CONTROLES"/>
      <sheetName val="Lista de Ftes riesgo"/>
      <sheetName val="PR SE"/>
      <sheetName val="PR SA"/>
      <sheetName val="PR MA"/>
      <sheetName val="Hoja1"/>
      <sheetName val="Iperc Base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 REVISION 23-11"/>
      <sheetName val="DIAGRAMA DE PROCESO"/>
      <sheetName val="Hoja1 (2)"/>
      <sheetName val="DATOS MA"/>
      <sheetName val="DATOS SSO"/>
      <sheetName val="RIESGO"/>
      <sheetName val="Valoración de Riesgo"/>
      <sheetName val="MANTENIMIENTO DE EQUIPOS PESADO"/>
      <sheetName val="Tabla de Peligros y Riesgo"/>
      <sheetName val="LISTA DE ASPECTOS - IMPACTOS"/>
      <sheetName val="Hoja1"/>
      <sheetName val="LISTA DEPLEG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C2" t="str">
            <v>Piso en mal estado/ irregular</v>
          </cell>
          <cell r="D2" t="str">
            <v>Caída al mismo nivel</v>
          </cell>
          <cell r="E2" t="str">
            <v>Contusión/Fractura/Muerte</v>
          </cell>
        </row>
        <row r="3">
          <cell r="C3" t="str">
            <v>Objetos y materiales en el suelo</v>
          </cell>
          <cell r="D3" t="str">
            <v>Caída al mismo nivel</v>
          </cell>
          <cell r="E3" t="str">
            <v>Contusión/Fractura/Muerte</v>
          </cell>
        </row>
        <row r="4">
          <cell r="C4" t="str">
            <v xml:space="preserve">Líquidos en el suelo </v>
          </cell>
          <cell r="D4" t="str">
            <v>Caída al mismo nivel</v>
          </cell>
          <cell r="E4" t="str">
            <v>Contusión/Fractura/Muerte</v>
          </cell>
        </row>
        <row r="5">
          <cell r="C5" t="str">
            <v>Superficie resbalosa</v>
          </cell>
          <cell r="D5" t="str">
            <v>Caída al mismo nivel</v>
          </cell>
          <cell r="E5" t="str">
            <v>Contusión/Fractura/Muerte</v>
          </cell>
        </row>
        <row r="6">
          <cell r="C6" t="str">
            <v>Superficies de trabajo en mal estado</v>
          </cell>
          <cell r="D6" t="str">
            <v>Caída al mismo nivel</v>
          </cell>
          <cell r="E6" t="str">
            <v>Contusión/Fractura/Muerte</v>
          </cell>
        </row>
        <row r="7">
          <cell r="C7" t="str">
            <v xml:space="preserve">Pisos mojados </v>
          </cell>
          <cell r="D7" t="str">
            <v>Caída al mismo nivel</v>
          </cell>
          <cell r="E7" t="str">
            <v>Contusión/Fractura/Muerte</v>
          </cell>
        </row>
        <row r="8">
          <cell r="C8" t="str">
            <v>Ambientes reducidos</v>
          </cell>
          <cell r="D8" t="str">
            <v>Caída al mismo nivel</v>
          </cell>
          <cell r="E8" t="str">
            <v>Contusión/Fractura/Muerte</v>
          </cell>
        </row>
        <row r="9">
          <cell r="C9" t="str">
            <v>Ambiente sin iluminación/deficiente</v>
          </cell>
          <cell r="D9" t="str">
            <v>Caída al mismo nivel</v>
          </cell>
          <cell r="E9" t="str">
            <v>Contusión/Fractura/Muerte</v>
          </cell>
        </row>
        <row r="10">
          <cell r="C10" t="str">
            <v>Calzado no ajustado a la talla/pasadores sueltos</v>
          </cell>
          <cell r="D10" t="str">
            <v>Caída al mismo nivel</v>
          </cell>
          <cell r="E10" t="str">
            <v>Contusión/Fractura/Muerte</v>
          </cell>
        </row>
        <row r="11">
          <cell r="C11" t="str">
            <v>Distracción subiendo y bajando escaleras</v>
          </cell>
          <cell r="D11" t="str">
            <v>Caída al mismo nivel</v>
          </cell>
          <cell r="E11" t="str">
            <v>Contusión/Fractura/Muerte</v>
          </cell>
        </row>
        <row r="12">
          <cell r="C12" t="str">
            <v xml:space="preserve">Calzado deteriorado </v>
          </cell>
          <cell r="D12" t="str">
            <v>Caída al mismo nivel</v>
          </cell>
          <cell r="E12" t="str">
            <v>Contusión/Fractura/Muerte</v>
          </cell>
        </row>
        <row r="13">
          <cell r="C13" t="str">
            <v>Uso de escaleras portátiles en mal estado</v>
          </cell>
          <cell r="D13" t="str">
            <v>Caídas a distinto nivel</v>
          </cell>
          <cell r="E13" t="str">
            <v>Contusión/Fractura/Muerte</v>
          </cell>
        </row>
        <row r="14">
          <cell r="C14" t="str">
            <v>Uso de escaleras portátiles no aseguradas</v>
          </cell>
          <cell r="D14" t="str">
            <v>Caídas a distinto nivel</v>
          </cell>
          <cell r="E14" t="str">
            <v>Contusión/Fractura/Muerte</v>
          </cell>
        </row>
        <row r="15">
          <cell r="C15" t="str">
            <v>Uso de escaleras fijas en mal estado</v>
          </cell>
          <cell r="D15" t="str">
            <v>Caídas a distinto nivel</v>
          </cell>
          <cell r="E15" t="str">
            <v>Contusión/Fractura/Muerte</v>
          </cell>
        </row>
        <row r="16">
          <cell r="C16" t="str">
            <v>Uso de escaleras fijas no aseguradas</v>
          </cell>
          <cell r="D16" t="str">
            <v>Caídas a distinto nivel</v>
          </cell>
          <cell r="E16" t="str">
            <v>Contusión/Fractura/Muerte</v>
          </cell>
        </row>
        <row r="17">
          <cell r="C17" t="str">
            <v>Uso de andamios y plataforma no nivelados</v>
          </cell>
          <cell r="D17" t="str">
            <v>Caídas a distinto nivel</v>
          </cell>
          <cell r="E17" t="str">
            <v>Contusión/Fractura/Muerte</v>
          </cell>
        </row>
        <row r="18">
          <cell r="C18" t="str">
            <v xml:space="preserve">Escalamiento a estructuras, equipos sin equipo anti caída </v>
          </cell>
          <cell r="D18" t="str">
            <v>Caídas a distinto nivel</v>
          </cell>
          <cell r="E18" t="str">
            <v>Contusión/Fractura/Muerte</v>
          </cell>
        </row>
        <row r="19">
          <cell r="C19" t="str">
            <v xml:space="preserve">Uso de andamios y plataformas no asegurados </v>
          </cell>
          <cell r="D19" t="str">
            <v>Caídas a distinto nivel</v>
          </cell>
          <cell r="E19" t="str">
            <v>Contusión/Fractura/Muerte</v>
          </cell>
        </row>
        <row r="20">
          <cell r="C20" t="str">
            <v>Uso de andamios y plataforma en mal estado</v>
          </cell>
          <cell r="D20" t="str">
            <v>Caídas a distinto nivel</v>
          </cell>
          <cell r="E20" t="str">
            <v>Contusión/Fractura/Muerte</v>
          </cell>
        </row>
        <row r="21">
          <cell r="C21" t="str">
            <v>Trabajos en muro o talud inestables</v>
          </cell>
          <cell r="D21" t="str">
            <v>Caídas a distinto nivel</v>
          </cell>
          <cell r="E21" t="str">
            <v>Contusión/Fractura/Muerte</v>
          </cell>
        </row>
        <row r="22">
          <cell r="C22" t="str">
            <v>Izaje de personal en elevadores y/o canastilla sin sistema anti caída</v>
          </cell>
          <cell r="D22" t="str">
            <v>Caídas a distinto nivel</v>
          </cell>
          <cell r="E22" t="str">
            <v>Contusión/Fractura/Muerte</v>
          </cell>
        </row>
        <row r="23">
          <cell r="C23" t="str">
            <v>Manipulación de objetos y herramientas en altura</v>
          </cell>
          <cell r="D23" t="str">
            <v xml:space="preserve">Caída de Objetos </v>
          </cell>
          <cell r="E23" t="str">
            <v>Contusión/Fractura/Muerte</v>
          </cell>
        </row>
        <row r="24">
          <cell r="C24" t="str">
            <v xml:space="preserve">Uso de soportes y/o andamios (Madera/Metálicos) en malas condiciones </v>
          </cell>
          <cell r="D24" t="str">
            <v xml:space="preserve">Caída de Objetos </v>
          </cell>
          <cell r="E24" t="str">
            <v>Contusión/Fractura/Muerte</v>
          </cell>
        </row>
        <row r="25">
          <cell r="C25" t="str">
            <v xml:space="preserve">Izaje de materiales sin sistema anti caída </v>
          </cell>
          <cell r="D25" t="str">
            <v xml:space="preserve">Caída de Objetos </v>
          </cell>
          <cell r="E25" t="str">
            <v>Contusión/Fractura/Muerte</v>
          </cell>
        </row>
        <row r="26">
          <cell r="C26" t="str">
            <v>Ascenso a postes/ torres metálicas sin sistema anti caída</v>
          </cell>
          <cell r="D26" t="str">
            <v>Caídas a distinto nivel</v>
          </cell>
          <cell r="E26" t="str">
            <v>Contusión/Fractura/Muerte</v>
          </cell>
        </row>
        <row r="27">
          <cell r="C27" t="str">
            <v xml:space="preserve">Subir/bajar escaleras sin utilizar 3 puntos de apoyo. </v>
          </cell>
          <cell r="D27" t="str">
            <v>Caídas a distinto nivel</v>
          </cell>
          <cell r="E27" t="str">
            <v>Contusión/Fractura/Muerte</v>
          </cell>
        </row>
        <row r="28">
          <cell r="C28" t="str">
            <v>Subir/bajar escaleras sin asegurar</v>
          </cell>
          <cell r="D28" t="str">
            <v>Caídas a distinto nivel</v>
          </cell>
          <cell r="E28" t="str">
            <v>Contusión/Fractura/Muerte</v>
          </cell>
        </row>
        <row r="29">
          <cell r="C29" t="str">
            <v>Subir/bajar escaleras con peldaños con desgaste.</v>
          </cell>
          <cell r="D29" t="str">
            <v>Caídas a distinto nivel</v>
          </cell>
          <cell r="E29" t="str">
            <v>Contusión/Fractura/Muerte</v>
          </cell>
        </row>
        <row r="30">
          <cell r="C30" t="str">
            <v>Trabajos en taladros largos sin sistema anti caída</v>
          </cell>
          <cell r="D30" t="str">
            <v>Caídas a distinto nivel</v>
          </cell>
          <cell r="E30" t="str">
            <v>Contusión/Fractura/Muerte</v>
          </cell>
        </row>
        <row r="31">
          <cell r="C31" t="str">
            <v xml:space="preserve">Trabajos de levantamiento sin sistema anti caída </v>
          </cell>
          <cell r="D31" t="str">
            <v>Caídas a distinto nivel</v>
          </cell>
          <cell r="E31" t="str">
            <v>Contusión/Fractura/Muerte</v>
          </cell>
        </row>
        <row r="32">
          <cell r="C32" t="str">
            <v>Trabajos  sin sistema anti caída</v>
          </cell>
          <cell r="D32" t="str">
            <v>Caídas a distinto nivel</v>
          </cell>
          <cell r="E32" t="str">
            <v>Contusión/Fractura/Muerte</v>
          </cell>
        </row>
        <row r="33">
          <cell r="C33" t="str">
            <v xml:space="preserve">Trabajos  con sistema anti caída en mal estado </v>
          </cell>
          <cell r="D33" t="str">
            <v>Caídas a distinto nivel</v>
          </cell>
          <cell r="E33" t="str">
            <v>Contusión/Fractura/Muerte</v>
          </cell>
        </row>
        <row r="34">
          <cell r="C34" t="str">
            <v>Trabajos en Raise Boring sin sistema anti caída</v>
          </cell>
          <cell r="D34" t="str">
            <v>Caídas a distinto nivel</v>
          </cell>
          <cell r="E34" t="str">
            <v>Contusión/Fractura/Muerte</v>
          </cell>
        </row>
        <row r="35">
          <cell r="C35" t="str">
            <v xml:space="preserve">Trabajos en Raise Boring con sistema anti caída en mal estado </v>
          </cell>
          <cell r="D35" t="str">
            <v>Caídas a distinto nivel</v>
          </cell>
          <cell r="E35" t="str">
            <v>Contusión/Fractura/Muerte</v>
          </cell>
        </row>
        <row r="36">
          <cell r="C36" t="str">
            <v>Trabajos en Inclinados sin sistema anti caída</v>
          </cell>
          <cell r="D36" t="str">
            <v>Caídas a distinto nivel</v>
          </cell>
          <cell r="E36" t="str">
            <v>Contusión/Fractura/Muerte</v>
          </cell>
        </row>
        <row r="37">
          <cell r="C37" t="str">
            <v xml:space="preserve">Trabajos en Inclinados con sistema anti caída en malas condiciones </v>
          </cell>
          <cell r="D37" t="str">
            <v>Caídas a distinto nivel</v>
          </cell>
          <cell r="E37" t="str">
            <v>Contusión/Fractura/Muerte</v>
          </cell>
        </row>
        <row r="38">
          <cell r="C38" t="str">
            <v>Trabajos en Piques sin sistema anti caída</v>
          </cell>
          <cell r="D38" t="str">
            <v>Caídas a distinto nivel</v>
          </cell>
          <cell r="E38" t="str">
            <v>Contusión/Fractura/Muerte</v>
          </cell>
        </row>
        <row r="39">
          <cell r="C39" t="str">
            <v xml:space="preserve">Trabajos en Piques con sistema anti caída en malas condiciones </v>
          </cell>
          <cell r="D39" t="str">
            <v>Caídas a distinto nivel</v>
          </cell>
          <cell r="E39" t="str">
            <v>Contusión/Fractura/Muerte</v>
          </cell>
        </row>
        <row r="40">
          <cell r="C40" t="str">
            <v>Trabajos en Taludes sin sistema anti caída</v>
          </cell>
          <cell r="D40" t="str">
            <v>Caídas a distinto nivel</v>
          </cell>
          <cell r="E40" t="str">
            <v>Contusión/Fractura/Muerte</v>
          </cell>
        </row>
        <row r="41">
          <cell r="C41" t="str">
            <v xml:space="preserve">Trabajos en Taludes con sistema anti caída en malas condiciones </v>
          </cell>
          <cell r="D41" t="str">
            <v>Caídas a distinto nivel</v>
          </cell>
          <cell r="E41" t="str">
            <v>Contusión/Fractura/Muerte</v>
          </cell>
        </row>
        <row r="42">
          <cell r="C42" t="str">
            <v>Trabajos de lanzado de tubería en Raise Boring sin sistema anti caída</v>
          </cell>
          <cell r="D42" t="str">
            <v>Caídas a distinto nivel</v>
          </cell>
          <cell r="E42" t="str">
            <v>Contusión/Fractura/Muerte</v>
          </cell>
        </row>
        <row r="43">
          <cell r="C43" t="str">
            <v xml:space="preserve">Trabajos de lanzado de tubería en Raise Boring con sistema anti caída en mal estado </v>
          </cell>
          <cell r="D43" t="str">
            <v>Caídas a distinto nivel</v>
          </cell>
          <cell r="E43" t="str">
            <v>Contusión/Fractura/Muerte</v>
          </cell>
        </row>
        <row r="44">
          <cell r="C44" t="str">
            <v>Trabajos de encofrado y desencofrado a alturas mayores de 1.80m</v>
          </cell>
          <cell r="D44" t="str">
            <v>Caídas a distinto nivel</v>
          </cell>
          <cell r="E44" t="str">
            <v>Contusión/Fractura/Muerte</v>
          </cell>
        </row>
        <row r="45">
          <cell r="C45" t="str">
            <v>Trabajos de habilitación y armado de aceros a alturas mayores de 1.80m</v>
          </cell>
          <cell r="D45" t="str">
            <v>Caídas a distinto nivel</v>
          </cell>
          <cell r="E45" t="str">
            <v>Contusión/Fractura/Muerte</v>
          </cell>
        </row>
        <row r="46">
          <cell r="C46" t="str">
            <v>Trabajos de desmontaje de techos, cielo raso y tejas andina</v>
          </cell>
          <cell r="D46" t="str">
            <v>Caídas a distinto nivel</v>
          </cell>
          <cell r="E46" t="str">
            <v>Contusión/Fractura/Muerte</v>
          </cell>
        </row>
        <row r="47">
          <cell r="C47" t="str">
            <v>Trabajos  sin sistema anti caída</v>
          </cell>
          <cell r="D47" t="str">
            <v>Caídas a distinto nivel</v>
          </cell>
          <cell r="E47" t="str">
            <v>Contusión/Fractura/Muerte</v>
          </cell>
        </row>
        <row r="48">
          <cell r="C48" t="str">
            <v xml:space="preserve">Trabajos  con sistema anti caída en mal estado </v>
          </cell>
          <cell r="D48" t="str">
            <v>Caídas a distinto nivel</v>
          </cell>
          <cell r="E48" t="str">
            <v>Contusión/Fractura/Muerte</v>
          </cell>
        </row>
        <row r="49">
          <cell r="C49" t="str">
            <v>Exposición a la linea de fuego</v>
          </cell>
          <cell r="D49" t="str">
            <v>Aplastamiento</v>
          </cell>
          <cell r="E49" t="str">
            <v>Contusión/Fractura/Muerte</v>
          </cell>
        </row>
        <row r="50">
          <cell r="C50" t="str">
            <v>Carga por encima de la capacidad del equipo.</v>
          </cell>
          <cell r="D50" t="str">
            <v>Caída de objetos</v>
          </cell>
          <cell r="E50" t="str">
            <v>Contusión/Fractura/Muerte</v>
          </cell>
        </row>
        <row r="51">
          <cell r="C51" t="str">
            <v>Carga por encima de la capacidad de los elementos de izaje</v>
          </cell>
          <cell r="D51" t="str">
            <v>Caída de objetos</v>
          </cell>
          <cell r="E51" t="str">
            <v>Contusión/Fractura/Muerte</v>
          </cell>
        </row>
        <row r="52">
          <cell r="C52" t="str">
            <v>Elementos de izaje no inspeccionado y certificado</v>
          </cell>
          <cell r="D52" t="str">
            <v>Caída de objetos</v>
          </cell>
          <cell r="E52" t="str">
            <v>Contusión/Fractura/Muerte</v>
          </cell>
        </row>
        <row r="53">
          <cell r="C53" t="str">
            <v>Grúa no certificada</v>
          </cell>
          <cell r="D53" t="str">
            <v>Caída de objetos</v>
          </cell>
          <cell r="E53" t="str">
            <v>Contusión/Fractura/Muerte</v>
          </cell>
        </row>
        <row r="54">
          <cell r="C54" t="str">
            <v>Equipo no inspeccionado</v>
          </cell>
          <cell r="D54" t="str">
            <v>Caída de objetos</v>
          </cell>
          <cell r="E54" t="str">
            <v>Contusión/Fractura/Muerte</v>
          </cell>
        </row>
        <row r="55">
          <cell r="C55" t="str">
            <v>No se cuenta con diagrama de cuerpo libre de carga</v>
          </cell>
          <cell r="D55" t="str">
            <v>Caída de objetos</v>
          </cell>
          <cell r="E55" t="str">
            <v>Contusión/Fractura/Muerte</v>
          </cell>
        </row>
        <row r="56">
          <cell r="C56" t="str">
            <v>Operador y rigger no certificado</v>
          </cell>
          <cell r="D56" t="str">
            <v>Caída de objetos</v>
          </cell>
          <cell r="E56" t="str">
            <v>Contusión/Fractura/Muerte</v>
          </cell>
        </row>
        <row r="57">
          <cell r="C57" t="str">
            <v>Techos/muros inestables</v>
          </cell>
          <cell r="D57" t="str">
            <v>Caída de Objetos</v>
          </cell>
          <cell r="E57" t="str">
            <v>Contusión/Fractura/Muerte</v>
          </cell>
        </row>
        <row r="58">
          <cell r="C58" t="str">
            <v xml:space="preserve">Calidad de los materiales </v>
          </cell>
          <cell r="D58" t="str">
            <v>Caída de Objetos</v>
          </cell>
          <cell r="E58" t="str">
            <v>Contusión/Fractura/Muerte</v>
          </cell>
        </row>
        <row r="59">
          <cell r="C59" t="str">
            <v>Paredes con rajaduras</v>
          </cell>
          <cell r="D59" t="str">
            <v>Caída de Objetos</v>
          </cell>
          <cell r="E59" t="str">
            <v>Contusión/Fractura/Muerte</v>
          </cell>
        </row>
        <row r="60">
          <cell r="C60" t="str">
            <v>Postes inclinados</v>
          </cell>
          <cell r="D60" t="str">
            <v>Caída de Objetos</v>
          </cell>
          <cell r="E60" t="str">
            <v>Contusión/Fractura/Muerte</v>
          </cell>
        </row>
        <row r="61">
          <cell r="C61" t="str">
            <v>Postes flexionados</v>
          </cell>
          <cell r="D61" t="str">
            <v>Caída de Objetos</v>
          </cell>
          <cell r="E61" t="str">
            <v>Contusión/Fractura/Muerte</v>
          </cell>
        </row>
        <row r="62">
          <cell r="C62" t="str">
            <v>Postes pandeados</v>
          </cell>
          <cell r="D62" t="str">
            <v>Caída de Objetos</v>
          </cell>
          <cell r="E62" t="str">
            <v>Contusión/Fractura/Muerte</v>
          </cell>
        </row>
        <row r="63">
          <cell r="C63" t="str">
            <v xml:space="preserve">Vigas Fatigadas </v>
          </cell>
          <cell r="D63" t="str">
            <v>Caída de Objetos</v>
          </cell>
          <cell r="E63" t="str">
            <v>Contusión/Fractura/Muerte</v>
          </cell>
        </row>
        <row r="64">
          <cell r="C64" t="str">
            <v>Vigas flexionadas</v>
          </cell>
          <cell r="D64" t="str">
            <v>Caída de Objetos</v>
          </cell>
          <cell r="E64" t="str">
            <v>Contusión/Fractura/Muerte</v>
          </cell>
        </row>
        <row r="65">
          <cell r="C65" t="str">
            <v>Columnas fatigadas</v>
          </cell>
          <cell r="D65" t="str">
            <v>Caída de Objetos</v>
          </cell>
          <cell r="E65" t="str">
            <v>Contusión/Fractura/Muerte</v>
          </cell>
        </row>
        <row r="66">
          <cell r="C66" t="str">
            <v>Columnas flexionadas</v>
          </cell>
          <cell r="D66" t="str">
            <v>Caída de Objetos</v>
          </cell>
          <cell r="E66" t="str">
            <v>Contusión/Fractura/Muerte</v>
          </cell>
        </row>
        <row r="67">
          <cell r="C67" t="str">
            <v>Plataforma inestable/Plataforma con seguro fatigado</v>
          </cell>
          <cell r="D67" t="str">
            <v>Caída de Objetos</v>
          </cell>
          <cell r="E67" t="str">
            <v>Contusión/Fractura/Muerte</v>
          </cell>
        </row>
        <row r="68">
          <cell r="C68" t="str">
            <v>Escaleras inestables/Fatigados</v>
          </cell>
          <cell r="D68" t="str">
            <v>Caída de Objetos</v>
          </cell>
          <cell r="E68" t="str">
            <v>Contusión/Fractura/Muerte</v>
          </cell>
        </row>
        <row r="69">
          <cell r="C69" t="str">
            <v xml:space="preserve">Columnas corroídas </v>
          </cell>
          <cell r="D69" t="str">
            <v>Caída de Objetos</v>
          </cell>
          <cell r="E69" t="str">
            <v>Contusión/Fractura/Muerte</v>
          </cell>
        </row>
        <row r="70">
          <cell r="C70" t="str">
            <v>Roca suelta</v>
          </cell>
          <cell r="D70" t="str">
            <v>Caída de roca</v>
          </cell>
          <cell r="E70" t="str">
            <v>Contusión/Fractura/Muerte</v>
          </cell>
        </row>
        <row r="71">
          <cell r="C71" t="str">
            <v>Calidad de roca mala</v>
          </cell>
          <cell r="D71" t="str">
            <v>Caída de roca</v>
          </cell>
          <cell r="E71" t="str">
            <v>Contusión/Fractura/Muerte</v>
          </cell>
        </row>
        <row r="72">
          <cell r="C72" t="str">
            <v>Presencia de estructuras geológicas</v>
          </cell>
          <cell r="D72" t="str">
            <v>Caída de roca</v>
          </cell>
          <cell r="E72" t="str">
            <v>Contusión/Fractura/Muerte</v>
          </cell>
        </row>
        <row r="73">
          <cell r="C73" t="str">
            <v xml:space="preserve">Filtración de aguas </v>
          </cell>
          <cell r="D73" t="str">
            <v>Caída de roca</v>
          </cell>
          <cell r="E73" t="str">
            <v>Contusión/Fractura/Muerte</v>
          </cell>
        </row>
        <row r="74">
          <cell r="C74" t="str">
            <v xml:space="preserve">Espacios abiertos </v>
          </cell>
          <cell r="D74" t="str">
            <v>Caída de roca</v>
          </cell>
          <cell r="E74" t="str">
            <v>Contusión/Fractura/Muerte</v>
          </cell>
        </row>
        <row r="75">
          <cell r="C75" t="str">
            <v xml:space="preserve">Dirección de las estructuras </v>
          </cell>
          <cell r="D75" t="str">
            <v>Caída de roca</v>
          </cell>
          <cell r="E75" t="str">
            <v>Contusión/Fractura/Muerte</v>
          </cell>
        </row>
        <row r="76">
          <cell r="C76" t="str">
            <v>Relleno de las estructuras de mala calidad</v>
          </cell>
          <cell r="D76" t="str">
            <v>Caída de roca</v>
          </cell>
          <cell r="E76" t="str">
            <v>Contusión/Fractura/Muerte</v>
          </cell>
        </row>
        <row r="77">
          <cell r="C77" t="str">
            <v>Acumulación de esfuerzos</v>
          </cell>
          <cell r="D77" t="str">
            <v>Proyeccion de rocas</v>
          </cell>
          <cell r="E77" t="str">
            <v>Contusión/Fractura/Muerte</v>
          </cell>
        </row>
        <row r="78">
          <cell r="C78" t="str">
            <v xml:space="preserve">Sobreexcavaciones </v>
          </cell>
          <cell r="D78" t="str">
            <v>Caída de roca</v>
          </cell>
          <cell r="E78" t="str">
            <v>Contusión/Fractura/Muerte</v>
          </cell>
        </row>
        <row r="79">
          <cell r="C79" t="str">
            <v>Acumulación de esfuerzoss</v>
          </cell>
          <cell r="D79" t="str">
            <v>Caída de roca/</v>
          </cell>
          <cell r="E79" t="str">
            <v>Contusión/Fractura/Muerte</v>
          </cell>
        </row>
        <row r="80">
          <cell r="C80" t="str">
            <v xml:space="preserve">Altura de talud </v>
          </cell>
          <cell r="D80" t="str">
            <v xml:space="preserve">Deslizamiento </v>
          </cell>
          <cell r="E80" t="str">
            <v>Contusión/Fractura/Muerte</v>
          </cell>
        </row>
        <row r="81">
          <cell r="C81" t="str">
            <v xml:space="preserve">Calidad del suelo </v>
          </cell>
          <cell r="D81" t="str">
            <v xml:space="preserve">Deslizamiento </v>
          </cell>
          <cell r="E81" t="str">
            <v>Contusión/Fractura/Muerte</v>
          </cell>
        </row>
        <row r="82">
          <cell r="C82" t="str">
            <v xml:space="preserve">Saturación de agua </v>
          </cell>
          <cell r="D82" t="str">
            <v xml:space="preserve">Deslizamiento </v>
          </cell>
          <cell r="E82" t="str">
            <v>Contusión/Fractura/Muerte</v>
          </cell>
        </row>
        <row r="83">
          <cell r="C83" t="str">
            <v xml:space="preserve">Mala calidad del material del suelo </v>
          </cell>
          <cell r="D83" t="str">
            <v xml:space="preserve">Deslizamiento </v>
          </cell>
          <cell r="E83" t="str">
            <v>Contusión/Fractura/Muerte</v>
          </cell>
        </row>
        <row r="84">
          <cell r="C84" t="str">
            <v>Excavaciones sin diseño</v>
          </cell>
          <cell r="D84" t="str">
            <v xml:space="preserve">Subsidencia </v>
          </cell>
          <cell r="E84" t="str">
            <v>Contusión/Fractura/Muerte</v>
          </cell>
        </row>
        <row r="85">
          <cell r="C85" t="str">
            <v>Sobreexcavación de talud (angulo de talud)</v>
          </cell>
          <cell r="D85" t="str">
            <v>Derrumbe</v>
          </cell>
          <cell r="E85" t="str">
            <v>Contusión/Fractura/Muerte</v>
          </cell>
        </row>
        <row r="86">
          <cell r="C86" t="str">
            <v>Pila de material inestable</v>
          </cell>
          <cell r="D86" t="str">
            <v>Derrumbe</v>
          </cell>
          <cell r="E86" t="str">
            <v>Contusión/Fractura/Muerte</v>
          </cell>
        </row>
        <row r="87">
          <cell r="C87" t="str">
            <v>Velocidad excesiva en la conducción de equipos/vehículos</v>
          </cell>
          <cell r="D87" t="str">
            <v>Colisión/atropello</v>
          </cell>
          <cell r="E87" t="str">
            <v>Contusión/Fractura/Muerte</v>
          </cell>
        </row>
        <row r="88">
          <cell r="C88" t="str">
            <v>conductor con poca experiencia en conduccion de equipo asignado</v>
          </cell>
          <cell r="D88" t="str">
            <v>Colisión/atropello</v>
          </cell>
          <cell r="E88" t="str">
            <v>Contusión/Fractura/Muerte</v>
          </cell>
        </row>
        <row r="89">
          <cell r="C89" t="str">
            <v xml:space="preserve">Vías con espacios reducidos </v>
          </cell>
          <cell r="D89" t="str">
            <v>Colisión/atropello</v>
          </cell>
          <cell r="E89" t="str">
            <v>Contusión/Fractura/Muerte</v>
          </cell>
        </row>
        <row r="90">
          <cell r="C90" t="str">
            <v>Mal estado de las vías</v>
          </cell>
          <cell r="D90" t="str">
            <v>Colisión</v>
          </cell>
          <cell r="E90" t="str">
            <v>Contusión/Fractura/Muerte</v>
          </cell>
        </row>
        <row r="91">
          <cell r="C91" t="str">
            <v>Velocidad fuera de los limites</v>
          </cell>
          <cell r="D91" t="str">
            <v>Colisión/atropello</v>
          </cell>
          <cell r="E91" t="str">
            <v>Contusión/Fractura/Muerte</v>
          </cell>
        </row>
        <row r="92">
          <cell r="C92" t="str">
            <v xml:space="preserve">Vías con visibilidad reducida </v>
          </cell>
          <cell r="D92" t="str">
            <v>Colisión/atropello</v>
          </cell>
          <cell r="E92" t="str">
            <v>Contusión/Fractura/Muerte</v>
          </cell>
        </row>
        <row r="93">
          <cell r="C93" t="str">
            <v>Fatiga/cansancio de operador/conductor</v>
          </cell>
          <cell r="D93" t="str">
            <v>Colisión/atropello</v>
          </cell>
          <cell r="E93" t="str">
            <v>Contusión/Fractura/Muerte</v>
          </cell>
        </row>
        <row r="94">
          <cell r="C94" t="str">
            <v>Materiales y/o objetos obstaculizando las vías</v>
          </cell>
          <cell r="D94" t="str">
            <v xml:space="preserve">Colisión </v>
          </cell>
          <cell r="E94" t="str">
            <v>Contusión/Fractura/Muerte</v>
          </cell>
        </row>
        <row r="95">
          <cell r="C95" t="str">
            <v>Fallas Mecánicas de los  vehículos y equipos</v>
          </cell>
          <cell r="D95" t="str">
            <v>Colisión/atropello</v>
          </cell>
          <cell r="E95" t="str">
            <v>Contusión/Fractura/Muerte</v>
          </cell>
        </row>
        <row r="96">
          <cell r="C96" t="str">
            <v>Trafico vehicular</v>
          </cell>
          <cell r="D96" t="str">
            <v>Colisión/atropello</v>
          </cell>
          <cell r="E96" t="str">
            <v>Contusión/Fractura/Muerte</v>
          </cell>
        </row>
        <row r="97">
          <cell r="C97" t="str">
            <v>Vias con superfificie resbalosa (hielo)</v>
          </cell>
          <cell r="D97" t="str">
            <v>Colisión/atropello</v>
          </cell>
          <cell r="E97" t="str">
            <v>Contusión/Fractura/Muerte</v>
          </cell>
        </row>
        <row r="98">
          <cell r="C98" t="str">
            <v>Condiciones climáticas adveras (neblina, nieve, lluvia)</v>
          </cell>
          <cell r="D98" t="str">
            <v>Colisión / Caída a distinto nivel/atropello</v>
          </cell>
          <cell r="E98" t="str">
            <v>Contusión/Fractura/Muerte</v>
          </cell>
        </row>
        <row r="99">
          <cell r="C99" t="str">
            <v>Exposición de partes del cuerpo a elementos móviles</v>
          </cell>
          <cell r="D99" t="str">
            <v>Atrapamiento</v>
          </cell>
          <cell r="E99" t="str">
            <v>Heridas/Amputación/Contusión/Fractura/Muerte</v>
          </cell>
        </row>
        <row r="100">
          <cell r="C100" t="str">
            <v>Mala ubicación de equipos o maquinarias.</v>
          </cell>
          <cell r="D100" t="str">
            <v>Atrapamiento</v>
          </cell>
          <cell r="E100" t="str">
            <v>Heridas/Amputación/Contusión/Fractura/Muerte</v>
          </cell>
        </row>
        <row r="101">
          <cell r="C101" t="str">
            <v>Herramientas y maquinas en mal estado</v>
          </cell>
          <cell r="D101" t="str">
            <v xml:space="preserve">Golpes </v>
          </cell>
          <cell r="E101" t="str">
            <v>Heridas/Amputación/Contusión/Fractura/Muerte</v>
          </cell>
        </row>
        <row r="102">
          <cell r="C102" t="str">
            <v xml:space="preserve">Falta o diseño inadecuado de guardas </v>
          </cell>
          <cell r="D102" t="str">
            <v>Atrapamiento</v>
          </cell>
          <cell r="E102" t="str">
            <v>Heridas/Amputación/Contusión/Fractura/Muerte</v>
          </cell>
        </row>
        <row r="103">
          <cell r="C103" t="str">
            <v>Partes rotatorios móviles sin guarda</v>
          </cell>
          <cell r="D103" t="str">
            <v>Atrapamiento</v>
          </cell>
          <cell r="E103" t="str">
            <v>Heridas/Amputación/Contusión/Fractura/Muerte</v>
          </cell>
        </row>
        <row r="104">
          <cell r="C104" t="str">
            <v>Diseño inadecuado de maquinarias y herramientas.</v>
          </cell>
          <cell r="D104" t="str">
            <v xml:space="preserve">Golpes </v>
          </cell>
          <cell r="E104" t="str">
            <v>Heridas/Amputación/Contusión/Fractura/Muerte</v>
          </cell>
        </row>
        <row r="105">
          <cell r="C105" t="str">
            <v xml:space="preserve">Fuga de sustancias asfixiantes (gases y vapores) en el ambiente </v>
          </cell>
          <cell r="D105" t="str">
            <v>Inhalación de sustancias asfixiantes</v>
          </cell>
          <cell r="E105" t="str">
            <v>Intoxicación/Quemaduras/Muerte</v>
          </cell>
        </row>
        <row r="106">
          <cell r="C106" t="str">
            <v xml:space="preserve"> Sustancias química no identificada</v>
          </cell>
          <cell r="D106" t="str">
            <v>Inhalación de sustancias asfixiantes</v>
          </cell>
          <cell r="E106" t="str">
            <v>Intoxicación/Quemaduras/Muerte</v>
          </cell>
        </row>
        <row r="107">
          <cell r="C107" t="str">
            <v>Manipulación de sustancias quimicas sin EPP.</v>
          </cell>
          <cell r="D107" t="str">
            <v>Contacto químico (por vía: cutánea, respiratoria, digestiva y ocular)</v>
          </cell>
          <cell r="E107" t="str">
            <v>Intoxicación/Quemaduras/Muerte</v>
          </cell>
        </row>
        <row r="108">
          <cell r="C108" t="str">
            <v xml:space="preserve">Ambiente con particulas de polvo por encima de los LMP </v>
          </cell>
          <cell r="D108" t="str">
            <v>Contacto con particulas</v>
          </cell>
          <cell r="E108" t="str">
            <v>Neumoconeosis</v>
          </cell>
        </row>
        <row r="109">
          <cell r="C109" t="str">
            <v xml:space="preserve">Falta de sistema de ventilación </v>
          </cell>
          <cell r="D109" t="str">
            <v>Inhalación de gases Toxicos</v>
          </cell>
          <cell r="E109" t="str">
            <v>Intoxicación</v>
          </cell>
        </row>
        <row r="110">
          <cell r="C110" t="str">
            <v>Exposición a Gases Toxicos</v>
          </cell>
          <cell r="D110" t="str">
            <v>Inhalación de gases Toxicos</v>
          </cell>
          <cell r="E110" t="str">
            <v>Intoxicación</v>
          </cell>
        </row>
        <row r="111">
          <cell r="C111" t="str">
            <v>Exposición a ambientes con deficiencia de oxigeno</v>
          </cell>
          <cell r="D111" t="str">
            <v>Asfixia</v>
          </cell>
          <cell r="E111" t="str">
            <v>Intoxicación</v>
          </cell>
        </row>
        <row r="112">
          <cell r="C112" t="str">
            <v>Fuga de sustancias corrosivas</v>
          </cell>
          <cell r="D112" t="str">
            <v>Contacto químico (por vía: cutánea, respiratoria, digestiva y ocular)</v>
          </cell>
          <cell r="E112" t="str">
            <v>Intoxicación/Quemaduras/Muerte</v>
          </cell>
        </row>
        <row r="113">
          <cell r="C113" t="str">
            <v>Mezcla de sustancias incompatibles)</v>
          </cell>
          <cell r="D113" t="str">
            <v>Explosión</v>
          </cell>
          <cell r="E113" t="str">
            <v>Quemaduras/Muerte</v>
          </cell>
        </row>
        <row r="114">
          <cell r="C114" t="str">
            <v>Explosión de contenedores de sustancias prezurisadas</v>
          </cell>
          <cell r="D114" t="str">
            <v>Explosión</v>
          </cell>
          <cell r="E114" t="str">
            <v>Intoxicación/Quemaduras/Muerte</v>
          </cell>
        </row>
        <row r="115">
          <cell r="C115" t="str">
            <v>Fuga de líquidos inflamables</v>
          </cell>
          <cell r="D115" t="str">
            <v>Incendio</v>
          </cell>
          <cell r="E115" t="str">
            <v>Intoxicación/Quemaduras/Muerte</v>
          </cell>
        </row>
        <row r="116">
          <cell r="C116" t="str">
            <v>Manipulación de sustancias quimicas (aditivo, pintura, otros)</v>
          </cell>
          <cell r="D116" t="str">
            <v>Exposición a salpicadura</v>
          </cell>
          <cell r="E116" t="str">
            <v>Contusión/Perdidad de la vista</v>
          </cell>
        </row>
        <row r="117">
          <cell r="C117" t="str">
            <v>Manipulacion de aceites / grasas sin EPPs</v>
          </cell>
          <cell r="D117" t="str">
            <v>Contacto con aceite/grasa</v>
          </cell>
          <cell r="E117" t="str">
            <v>Dermatitis / Quemaduras</v>
          </cell>
        </row>
        <row r="118">
          <cell r="C118" t="str">
            <v>Manipulacion  de pulpas ácidas sin EPPs</v>
          </cell>
          <cell r="D118" t="str">
            <v>Contacto con, Salpicaduras</v>
          </cell>
          <cell r="E118" t="str">
            <v>Dermatitis, Quemadura Química</v>
          </cell>
        </row>
        <row r="119">
          <cell r="C119" t="str">
            <v>Soldadura sin usar proteccion respiratoria (Humos metálicos)</v>
          </cell>
          <cell r="D119" t="str">
            <v>Inhalación o exposición a Humos metálicos (soldaduras)</v>
          </cell>
          <cell r="E119" t="str">
            <v>Asma Ocupacional, Asfixia, Alergias, Cáncer</v>
          </cell>
        </row>
        <row r="120">
          <cell r="C120" t="str">
            <v>Residuos sólidos peligrosos (Hospital / Laboratorios / Planta / Mantenimiento)</v>
          </cell>
          <cell r="D120" t="str">
            <v>Exposición a, contacto con Residuos sólidos peligrosos (Hospital / Laboratorios / Planta / Mantenimiento)</v>
          </cell>
          <cell r="E120" t="str">
            <v>Intoxicaciones, Quemaduras</v>
          </cell>
        </row>
        <row r="121">
          <cell r="C121" t="str">
            <v>Manipulacion de concentrado de mineral sin EPPs</v>
          </cell>
          <cell r="D121" t="str">
            <v>Inhalación o exposición a Concentrado de mineral (Polvo)</v>
          </cell>
          <cell r="E121" t="str">
            <v>Irritación en la piel, ojos y tracto respiratorio. Afecta hígado y riñones. Daña los tejidos</v>
          </cell>
        </row>
        <row r="122">
          <cell r="C122" t="str">
            <v>Manipulacion de copelas sin EPPs (Partículas de Plomo)</v>
          </cell>
          <cell r="D122" t="str">
            <v>Inhalación o exposición a Partículas de Plomo</v>
          </cell>
          <cell r="E122" t="str">
            <v>Presión arterial alta, problemas digestivos, daños renales, Saturnismo o Plumbosis (envenenamiento por plomo), Daño al sistema nervioso.</v>
          </cell>
        </row>
        <row r="123">
          <cell r="C123" t="str">
            <v>Rotura de contenedor de sustancias inflamables</v>
          </cell>
          <cell r="D123" t="str">
            <v>Incendio</v>
          </cell>
          <cell r="E123" t="str">
            <v>Intoxicación/Quemaduras/Muerte</v>
          </cell>
        </row>
        <row r="124">
          <cell r="C124" t="str">
            <v>Iniciación de accesorios de voladura por fuego</v>
          </cell>
          <cell r="D124" t="str">
            <v>Explosión</v>
          </cell>
          <cell r="E124" t="str">
            <v>Hipoacusia/Amputación/ Muerte</v>
          </cell>
        </row>
        <row r="125">
          <cell r="C125" t="str">
            <v>Iniciación de accesorios de voladura por golpe</v>
          </cell>
          <cell r="D125" t="str">
            <v>Explosión</v>
          </cell>
          <cell r="E125" t="str">
            <v>Hipoacusia/Amputación/ Muerte</v>
          </cell>
        </row>
        <row r="126">
          <cell r="C126" t="str">
            <v>Iniciación de accesorios de voladura por electricidad estática</v>
          </cell>
          <cell r="D126" t="str">
            <v>Explosión</v>
          </cell>
          <cell r="E126" t="str">
            <v>Hipoacusia/Amputación/ Muerte</v>
          </cell>
        </row>
        <row r="127">
          <cell r="C127" t="str">
            <v>Iniciación de accesorios de voladura por simpatía</v>
          </cell>
          <cell r="D127" t="str">
            <v>Explosión</v>
          </cell>
          <cell r="E127" t="str">
            <v>Hipoacusia/Amputación/ Muerte</v>
          </cell>
        </row>
        <row r="128">
          <cell r="C128" t="str">
            <v>Iniciación de explosivos por explosión de accesorio de voladura</v>
          </cell>
          <cell r="D128" t="str">
            <v>Explosión</v>
          </cell>
          <cell r="E128" t="str">
            <v>Hipoacusia/Amputación/ Muerte</v>
          </cell>
        </row>
        <row r="129">
          <cell r="C129" t="str">
            <v>Reacciones químicas que producen energía continua</v>
          </cell>
          <cell r="D129" t="str">
            <v xml:space="preserve">Electrocución </v>
          </cell>
          <cell r="E129" t="str">
            <v>Quemadura/Amputación/ Muerte</v>
          </cell>
        </row>
        <row r="130">
          <cell r="C130" t="str">
            <v xml:space="preserve">Cables eléctricos expuestos </v>
          </cell>
          <cell r="D130" t="str">
            <v xml:space="preserve">Electrocución </v>
          </cell>
          <cell r="E130" t="str">
            <v>Quemadura/Amputación/ Muerte</v>
          </cell>
        </row>
        <row r="131">
          <cell r="C131" t="str">
            <v>Manipulación de líneas y/equipos eléctricos</v>
          </cell>
          <cell r="D131" t="str">
            <v xml:space="preserve">Electrocución </v>
          </cell>
          <cell r="E131" t="str">
            <v>Quemadura/Amputación/ Muerte</v>
          </cell>
        </row>
        <row r="132">
          <cell r="C132" t="str">
            <v>Equipos e instalaciones eléctricas energizadas.</v>
          </cell>
          <cell r="D132" t="str">
            <v xml:space="preserve">Electrocusión </v>
          </cell>
          <cell r="E132" t="str">
            <v>Quemadura/Amputación/ Muerte</v>
          </cell>
        </row>
        <row r="133">
          <cell r="C133" t="str">
            <v>Manipulación de instalaciones eléctricas energizadas.</v>
          </cell>
          <cell r="D133" t="str">
            <v xml:space="preserve">Electrocución </v>
          </cell>
          <cell r="E133" t="str">
            <v>Quemadura/Amputación/ Muerte</v>
          </cell>
        </row>
        <row r="134">
          <cell r="C134" t="str">
            <v>Manipulación de tableros eléctricos energizados</v>
          </cell>
          <cell r="D134" t="str">
            <v xml:space="preserve">Electrocución </v>
          </cell>
          <cell r="E134" t="str">
            <v>Quemadura/Amputación/ Muerte</v>
          </cell>
        </row>
        <row r="135">
          <cell r="C135" t="str">
            <v>Corto circuito</v>
          </cell>
          <cell r="D135" t="str">
            <v xml:space="preserve">Electrocución </v>
          </cell>
          <cell r="E135" t="str">
            <v>Quemadura/Amputación/ Muerte</v>
          </cell>
        </row>
        <row r="136">
          <cell r="C136" t="str">
            <v>Descargas atmosféricas</v>
          </cell>
          <cell r="D136" t="str">
            <v xml:space="preserve">Electrocución </v>
          </cell>
          <cell r="E136" t="str">
            <v>Quemadura/Amputación/ Muerte</v>
          </cell>
        </row>
        <row r="137">
          <cell r="C137" t="str">
            <v>Equipos o instalaciones no bloqueadas</v>
          </cell>
          <cell r="D137" t="str">
            <v xml:space="preserve">Electrocución </v>
          </cell>
          <cell r="E137" t="str">
            <v>Quemadura/Amputación/ Muerte</v>
          </cell>
        </row>
        <row r="138">
          <cell r="C138" t="str">
            <v>Inducción electromagnética</v>
          </cell>
          <cell r="D138" t="str">
            <v xml:space="preserve">Electrocución </v>
          </cell>
          <cell r="E138" t="str">
            <v>Quemadura/Amputación/ Muerte</v>
          </cell>
        </row>
        <row r="139">
          <cell r="C139" t="str">
            <v>Manipulación de elementos cargados electrostáticamente</v>
          </cell>
          <cell r="D139" t="str">
            <v xml:space="preserve">Electrocución </v>
          </cell>
          <cell r="E139" t="str">
            <v>Quemadura/Amputación/ Muerte</v>
          </cell>
        </row>
        <row r="140">
          <cell r="C140" t="str">
            <v xml:space="preserve">Manipulación de fluidos o sustancias a altas temperaturas </v>
          </cell>
          <cell r="D140" t="str">
            <v xml:space="preserve">Quemaduras </v>
          </cell>
          <cell r="E140" t="str">
            <v>Heridas 1ero, 2do y 3er grado/ Muerte</v>
          </cell>
        </row>
        <row r="141">
          <cell r="C141" t="str">
            <v>Manipulación de fluidos o sustancias a bajas temperaturas</v>
          </cell>
          <cell r="D141" t="str">
            <v xml:space="preserve">Congelamiento </v>
          </cell>
          <cell r="E141" t="str">
            <v>Quemaduras/Amputación</v>
          </cell>
        </row>
        <row r="142">
          <cell r="C142" t="str">
            <v>Altas temperaturas del ambiente</v>
          </cell>
          <cell r="D142" t="str">
            <v>Estrés térmico</v>
          </cell>
          <cell r="E142" t="str">
            <v>Golpe de calor/Muerte</v>
          </cell>
        </row>
        <row r="143">
          <cell r="C143" t="str">
            <v>Bajas temperaturas del ambiente</v>
          </cell>
          <cell r="D143" t="str">
            <v>Estrés térmico</v>
          </cell>
          <cell r="E143" t="str">
            <v>Hipotermia/Muerte</v>
          </cell>
        </row>
        <row r="144">
          <cell r="C144" t="str">
            <v>Contacto con vapores a altas temperaturas</v>
          </cell>
          <cell r="D144" t="str">
            <v xml:space="preserve">Quemaduras </v>
          </cell>
          <cell r="E144" t="str">
            <v>Heridas 1ero, 2do y 3er grado</v>
          </cell>
        </row>
        <row r="145">
          <cell r="C145" t="str">
            <v>Contacto con fuego</v>
          </cell>
          <cell r="D145" t="str">
            <v xml:space="preserve">Quemaduras </v>
          </cell>
          <cell r="E145" t="str">
            <v>Heridas 1ero, 2do y 3er grado</v>
          </cell>
        </row>
        <row r="146">
          <cell r="C146" t="str">
            <v>Manipulación de objetos calientes</v>
          </cell>
          <cell r="D146" t="str">
            <v xml:space="preserve">Quemaduras </v>
          </cell>
          <cell r="E146" t="str">
            <v>Heridas 1ero, 2do y 3er grado</v>
          </cell>
        </row>
        <row r="147">
          <cell r="C147" t="str">
            <v>Trabajos a la intemperie</v>
          </cell>
          <cell r="D147" t="str">
            <v xml:space="preserve">Quemaduras </v>
          </cell>
          <cell r="E147" t="str">
            <v>Heridas/Cáncer a la piel</v>
          </cell>
        </row>
        <row r="148">
          <cell r="C148" t="str">
            <v>Trabajos con fuentes de generación de radiación UV</v>
          </cell>
          <cell r="D148" t="str">
            <v xml:space="preserve">Quemaduras </v>
          </cell>
          <cell r="E148" t="str">
            <v>Heridas</v>
          </cell>
        </row>
        <row r="149">
          <cell r="C149" t="str">
            <v>Exposicion de mujeres embarazadas</v>
          </cell>
          <cell r="D149" t="str">
            <v>Aborto</v>
          </cell>
          <cell r="E149" t="str">
            <v xml:space="preserve">Muerte </v>
          </cell>
        </row>
        <row r="150">
          <cell r="C150" t="str">
            <v>Exposición a Fuentes Radioactivas / ionizantes</v>
          </cell>
          <cell r="D150" t="str">
            <v>Radiación dispersa</v>
          </cell>
          <cell r="E150" t="str">
            <v>Infertilidad, leucemia, cáncer</v>
          </cell>
        </row>
        <row r="151">
          <cell r="C151" t="str">
            <v>Cercanía a maquinas y/o herramientas con fuentes de ruido por encima de 85 db</v>
          </cell>
          <cell r="D151" t="str">
            <v>Perdida de la audición</v>
          </cell>
          <cell r="E151" t="str">
            <v>Hipoacusia</v>
          </cell>
        </row>
        <row r="152">
          <cell r="C152" t="str">
            <v>Exposición a ruidos por fuga de aire comprimido</v>
          </cell>
          <cell r="D152" t="str">
            <v>Perdida de la audición</v>
          </cell>
          <cell r="E152" t="str">
            <v>Hipoacusia</v>
          </cell>
        </row>
        <row r="153">
          <cell r="C153" t="str">
            <v xml:space="preserve">Exposición a ruidos producido por ventiladores </v>
          </cell>
          <cell r="D153" t="str">
            <v>Perdida de la audición</v>
          </cell>
          <cell r="E153" t="str">
            <v>Hipoacusia</v>
          </cell>
        </row>
        <row r="154">
          <cell r="C154" t="str">
            <v>Exposición a ruidos producidos por explosiones</v>
          </cell>
          <cell r="D154" t="str">
            <v>Perdida de la audición</v>
          </cell>
          <cell r="E154" t="str">
            <v>Hipoacusia</v>
          </cell>
        </row>
        <row r="155">
          <cell r="C155" t="str">
            <v>Exposición a vibración por operación de equipos y herramientas</v>
          </cell>
          <cell r="D155" t="str">
            <v xml:space="preserve">Exposición a vibraciones </v>
          </cell>
          <cell r="E155" t="str">
            <v>Trastornos (vasculares, hueso, articulaciones y neurológicos)</v>
          </cell>
        </row>
        <row r="156">
          <cell r="C156" t="str">
            <v>Exposición a vibración por traslado en vehículos.</v>
          </cell>
          <cell r="D156" t="str">
            <v xml:space="preserve">Exposición a vibraciones </v>
          </cell>
          <cell r="E156" t="str">
            <v>Trastornos (vasculares, hueso, articulaciones y neurológicos)</v>
          </cell>
        </row>
        <row r="157">
          <cell r="C157" t="str">
            <v>Exposición a vibración por contacto indirecto con equipos vibratorios.</v>
          </cell>
          <cell r="D157" t="str">
            <v xml:space="preserve">Exposición a vibraciones </v>
          </cell>
          <cell r="E157" t="str">
            <v>Trastornos (vasculares, hueso, articulaciones y neurológicos)</v>
          </cell>
        </row>
        <row r="158">
          <cell r="C158" t="str">
            <v xml:space="preserve">Exposición a  Virus </v>
          </cell>
          <cell r="D158" t="str">
            <v>Contagio</v>
          </cell>
          <cell r="E158" t="str">
            <v xml:space="preserve">Infección/Muerte </v>
          </cell>
        </row>
        <row r="159">
          <cell r="C159" t="str">
            <v xml:space="preserve">Contacto con hongos </v>
          </cell>
          <cell r="D159" t="str">
            <v>Contagio</v>
          </cell>
          <cell r="E159" t="str">
            <v xml:space="preserve">Infección/Muerte </v>
          </cell>
        </row>
        <row r="160">
          <cell r="C160" t="str">
            <v xml:space="preserve">Contacto con parásitos </v>
          </cell>
          <cell r="D160" t="str">
            <v>Contagio</v>
          </cell>
          <cell r="E160" t="str">
            <v xml:space="preserve">Infección/Muerte </v>
          </cell>
        </row>
        <row r="161">
          <cell r="C161" t="str">
            <v>Alimentos en mal estado o vencidos</v>
          </cell>
          <cell r="D161" t="str">
            <v>Ingesta de alimentos en mal estado o vencidos</v>
          </cell>
          <cell r="E161" t="str">
            <v>Infecciones gastrointestinales, Intoxicaciones</v>
          </cell>
        </row>
        <row r="162">
          <cell r="C162" t="str">
            <v>Exposicion a vectores (mosquitos, zancudos, etc)</v>
          </cell>
          <cell r="D162" t="str">
            <v>Contagio</v>
          </cell>
          <cell r="E162" t="str">
            <v>Infeccion/muerte</v>
          </cell>
        </row>
        <row r="163">
          <cell r="C163" t="str">
            <v xml:space="preserve">Contacto con bacterias </v>
          </cell>
          <cell r="D163" t="str">
            <v>Contagio</v>
          </cell>
          <cell r="E163" t="str">
            <v xml:space="preserve">Infección/Muerte </v>
          </cell>
        </row>
        <row r="164">
          <cell r="C164" t="str">
            <v xml:space="preserve">Manipulación de residuos solidos </v>
          </cell>
          <cell r="D164" t="str">
            <v>Exposición a agentes patógenos</v>
          </cell>
          <cell r="E164" t="str">
            <v>Infecciones/Alergias</v>
          </cell>
        </row>
        <row r="165">
          <cell r="C165" t="str">
            <v xml:space="preserve">Clasificación de los residuos solidos </v>
          </cell>
          <cell r="D165" t="str">
            <v>Exposición a agentes patógenos</v>
          </cell>
          <cell r="E165" t="str">
            <v>Infecciones/Alergias</v>
          </cell>
        </row>
        <row r="166">
          <cell r="C166" t="str">
            <v xml:space="preserve">Traslado de residuos solidos </v>
          </cell>
          <cell r="D166" t="str">
            <v>Exposición a agentes patógenos</v>
          </cell>
          <cell r="E166" t="str">
            <v>Infecciones/Alergias</v>
          </cell>
        </row>
        <row r="167">
          <cell r="C167" t="str">
            <v>Disposición de residuos solidos</v>
          </cell>
          <cell r="D167" t="str">
            <v>Exposición a agentes patógenos</v>
          </cell>
          <cell r="E167" t="str">
            <v>Infecciones/Alergias</v>
          </cell>
        </row>
        <row r="168">
          <cell r="C168" t="str">
            <v xml:space="preserve">Manipulación de fluidos corporales </v>
          </cell>
          <cell r="D168" t="str">
            <v>Exposición a agentes patógenos</v>
          </cell>
          <cell r="E168" t="str">
            <v>Infecciones/Alergias</v>
          </cell>
        </row>
        <row r="169">
          <cell r="C169" t="str">
            <v xml:space="preserve">Traslado de fluidos corporales </v>
          </cell>
          <cell r="D169" t="str">
            <v>Exposición a agentes patógenos</v>
          </cell>
          <cell r="E169" t="str">
            <v>Infecciones/Alergias</v>
          </cell>
        </row>
        <row r="170">
          <cell r="C170" t="str">
            <v xml:space="preserve">Disposición de fluidos corporales </v>
          </cell>
          <cell r="D170" t="str">
            <v>Exposición a agentes patógenos</v>
          </cell>
          <cell r="E170" t="str">
            <v>Infecciones/Alergias</v>
          </cell>
        </row>
        <row r="171">
          <cell r="C171" t="str">
            <v>Traslados de objetos pesados mayor a 25KG por persona varón no entrenada</v>
          </cell>
          <cell r="D171" t="str">
            <v>Riesgos Disergonómico</v>
          </cell>
          <cell r="E171" t="str">
            <v>Lumbalgia</v>
          </cell>
        </row>
        <row r="172">
          <cell r="C172" t="str">
            <v>Traslados de objetos pesados mayor a 15KG por persona mujer no entrenada</v>
          </cell>
          <cell r="D172" t="str">
            <v>Riesgos Disergonómico</v>
          </cell>
          <cell r="E172" t="str">
            <v>Lumbalgia</v>
          </cell>
        </row>
        <row r="173">
          <cell r="C173" t="str">
            <v>Traslados de objetos pesados mayor a 40KG en persona varón entrenada</v>
          </cell>
          <cell r="D173" t="str">
            <v>Riesgos Disergonómico</v>
          </cell>
          <cell r="E173" t="str">
            <v>Lumbalgia</v>
          </cell>
        </row>
        <row r="174">
          <cell r="C174" t="str">
            <v>Traslados de objetos pesados mayor a 24KG en persona mujer entrenada</v>
          </cell>
          <cell r="D174" t="str">
            <v>Riesgos Disergonómico</v>
          </cell>
          <cell r="E174" t="str">
            <v>Lumbalgia</v>
          </cell>
        </row>
        <row r="175">
          <cell r="C175" t="str">
            <v>Objeto que no tiene punto de sujeción</v>
          </cell>
          <cell r="D175" t="str">
            <v>Riesgos Disergonómico</v>
          </cell>
          <cell r="E175" t="str">
            <v>Lumbalgia</v>
          </cell>
        </row>
        <row r="176">
          <cell r="C176" t="str">
            <v>Levantamiento y trasnporte inadecuado de carga en mujeres embarazadas</v>
          </cell>
          <cell r="D176" t="str">
            <v>Aborto</v>
          </cell>
          <cell r="E176" t="str">
            <v xml:space="preserve">Muerte </v>
          </cell>
        </row>
        <row r="177">
          <cell r="C177" t="str">
            <v>Levantamiento y transporte inadecuado de carga.</v>
          </cell>
          <cell r="D177" t="str">
            <v>Riesgos Disergonómico</v>
          </cell>
          <cell r="E177" t="str">
            <v>Lumbalgia</v>
          </cell>
        </row>
        <row r="178">
          <cell r="C178" t="str">
            <v>Levantamiento y transporte manual de carga</v>
          </cell>
          <cell r="D178" t="str">
            <v>Riesgos Disergonómico</v>
          </cell>
          <cell r="E178" t="str">
            <v>Lumbalgia</v>
          </cell>
        </row>
        <row r="179">
          <cell r="C179" t="str">
            <v>Postura inadecuado durante el traslado de carga</v>
          </cell>
          <cell r="D179" t="str">
            <v>Riesgos Disergonómico</v>
          </cell>
          <cell r="E179" t="str">
            <v>Lumbalgia</v>
          </cell>
        </row>
        <row r="180">
          <cell r="C180" t="str">
            <v>Conducción de vehículos y/o equipos prolongado</v>
          </cell>
          <cell r="D180" t="str">
            <v>Riesgos Disergonómico</v>
          </cell>
          <cell r="E180" t="str">
            <v>Fatiga Muscular/ Dolor / Lesión</v>
          </cell>
        </row>
        <row r="181">
          <cell r="C181" t="str">
            <v>Trabajos de digitación prolongada</v>
          </cell>
          <cell r="D181" t="str">
            <v>Riesgos Disergonómico</v>
          </cell>
          <cell r="E181" t="str">
            <v>Fatiga Muscular/ Dolor / Lesión</v>
          </cell>
        </row>
        <row r="182">
          <cell r="C182" t="str">
            <v>Manipulación de herramientas manuales.</v>
          </cell>
          <cell r="D182" t="str">
            <v>Riesgos Disergonómico</v>
          </cell>
          <cell r="E182" t="str">
            <v>Fatiga Muscular/ Dolor / Lesión</v>
          </cell>
        </row>
        <row r="183">
          <cell r="C183" t="str">
            <v>Actividades manuales prolongadas.</v>
          </cell>
          <cell r="D183" t="str">
            <v>Riesgos Disergonómico</v>
          </cell>
          <cell r="E183" t="str">
            <v>Fatiga Muscular/ Dolor / Lesión</v>
          </cell>
        </row>
        <row r="184">
          <cell r="C184" t="str">
            <v xml:space="preserve">Trabajos sentado por horas prolongadas </v>
          </cell>
          <cell r="D184" t="str">
            <v>Riesgos Disergonómico</v>
          </cell>
          <cell r="E184" t="str">
            <v>Lumbalgia/Dorsalgia.</v>
          </cell>
        </row>
        <row r="185">
          <cell r="C185" t="str">
            <v>Trabajos en mobiliario no ergonómico</v>
          </cell>
          <cell r="D185" t="str">
            <v>Riesgos Disergonómico</v>
          </cell>
          <cell r="E185" t="str">
            <v>Hiperlordosis</v>
          </cell>
        </row>
        <row r="186">
          <cell r="C186" t="str">
            <v>Trabajos en espacios reducidos</v>
          </cell>
          <cell r="D186" t="str">
            <v>Riesgos Disergonómico</v>
          </cell>
          <cell r="E186" t="str">
            <v>Lumbalgia/Dorsalgia/ Hiperlordosis/ Tendinitis de Hombro</v>
          </cell>
        </row>
        <row r="187">
          <cell r="C187" t="str">
            <v>Levantar cargas con espalda encorvada</v>
          </cell>
          <cell r="D187" t="str">
            <v>Riesgos Disergonómico</v>
          </cell>
          <cell r="E187" t="str">
            <v>Lumbalgia/Dorsalgia/ Hiperlordosis/ Tendinitis de Hombro</v>
          </cell>
        </row>
        <row r="188">
          <cell r="C188" t="str">
            <v>Trabajos con posturas inadecuadas o forzadas</v>
          </cell>
          <cell r="D188" t="str">
            <v>Riesgos Disergonómico</v>
          </cell>
          <cell r="E188" t="str">
            <v>Lumbalgia/Dorsalgia/ Hiperlordosis/ Tendinitis de Hombro</v>
          </cell>
        </row>
        <row r="189">
          <cell r="C189" t="str">
            <v xml:space="preserve">Trabajos de pie por horas prolongadas </v>
          </cell>
          <cell r="D189" t="str">
            <v>Riesgos Disergonómico</v>
          </cell>
          <cell r="E189" t="str">
            <v>Hiperlordosis/ Condromalacia</v>
          </cell>
        </row>
        <row r="190">
          <cell r="C190" t="str">
            <v>Pantalla de visualización para de datos</v>
          </cell>
          <cell r="D190" t="str">
            <v>Fatiga visual</v>
          </cell>
          <cell r="E190" t="str">
            <v>Agotamiento visual, irritación conjuntival, transtorno visual, dolor de cabeza, cansancio</v>
          </cell>
        </row>
        <row r="191">
          <cell r="C191" t="str">
            <v>Espacios reducidos de trabajo</v>
          </cell>
          <cell r="D191" t="str">
            <v>Riesgos Disergonómico</v>
          </cell>
          <cell r="E191" t="str">
            <v>Hiperlordosis/ Condromalacia</v>
          </cell>
        </row>
        <row r="192">
          <cell r="C192" t="str">
            <v>Agresión verbal</v>
          </cell>
          <cell r="D192" t="str">
            <v>Riesgo Psicosocial</v>
          </cell>
          <cell r="E192" t="str">
            <v>Estrés / Depresión</v>
          </cell>
        </row>
        <row r="193">
          <cell r="C193" t="str">
            <v>Sobrecarga de trabajo</v>
          </cell>
          <cell r="D193" t="str">
            <v>Riesgo Psicosocial</v>
          </cell>
          <cell r="E193" t="str">
            <v>Estrés / Depresión</v>
          </cell>
        </row>
        <row r="194">
          <cell r="C194" t="str">
            <v>Amenazas</v>
          </cell>
          <cell r="D194" t="str">
            <v>Riesgo Psicosocial</v>
          </cell>
          <cell r="E194" t="str">
            <v>Estrés / Depresión</v>
          </cell>
        </row>
        <row r="195">
          <cell r="C195" t="str">
            <v>Asignar actividades fuera de la función sin orden</v>
          </cell>
          <cell r="D195" t="str">
            <v>Riesgo Psicosocial</v>
          </cell>
          <cell r="E195" t="str">
            <v>Estrés / Depresión</v>
          </cell>
        </row>
        <row r="196">
          <cell r="C196" t="str">
            <v>Trato discriminatorio</v>
          </cell>
          <cell r="D196" t="str">
            <v>Riesgo Psicosocial</v>
          </cell>
          <cell r="E196" t="str">
            <v>Estrés / Depresión</v>
          </cell>
        </row>
        <row r="197">
          <cell r="C197" t="str">
            <v>Agresion fisica</v>
          </cell>
          <cell r="D197" t="str">
            <v>Riesgo Psicosocial</v>
          </cell>
          <cell r="E197" t="str">
            <v>Contusion/fractura</v>
          </cell>
        </row>
        <row r="198">
          <cell r="C198" t="str">
            <v>Ignorar o excluir de las actividades propias de la función</v>
          </cell>
          <cell r="D198" t="str">
            <v>Riesgo Psicosocial</v>
          </cell>
          <cell r="E198" t="str">
            <v>Estrés / Depresión</v>
          </cell>
        </row>
        <row r="199">
          <cell r="C199" t="str">
            <v>Llamadas telefónicas extralaborales con contenido sexual no consentido</v>
          </cell>
          <cell r="D199" t="str">
            <v>Riesgo Psicosocial</v>
          </cell>
          <cell r="E199" t="str">
            <v>Estrés / Depresión</v>
          </cell>
        </row>
        <row r="200">
          <cell r="C200" t="str">
            <v>Mensajes de texto extralaborales con contenido sexual.</v>
          </cell>
          <cell r="D200" t="str">
            <v>Riesgo Psicosocial</v>
          </cell>
          <cell r="E200" t="str">
            <v>Estrés / Depresión</v>
          </cell>
        </row>
        <row r="201">
          <cell r="C201" t="str">
            <v>Piropos sexistas</v>
          </cell>
          <cell r="D201" t="str">
            <v>Riesgo Psicosocial</v>
          </cell>
          <cell r="E201" t="str">
            <v>Estrés / Depresión</v>
          </cell>
        </row>
        <row r="202">
          <cell r="C202" t="str">
            <v>Gestos sexuales</v>
          </cell>
          <cell r="D202" t="str">
            <v>Riesgo Psicosocial</v>
          </cell>
          <cell r="E202" t="str">
            <v>Estrés / Depresión</v>
          </cell>
        </row>
        <row r="203">
          <cell r="C203" t="str">
            <v>Tocamientos indebidos</v>
          </cell>
          <cell r="D203" t="str">
            <v>Riesgo Psicosocial</v>
          </cell>
          <cell r="E203" t="str">
            <v>Estrés / Depresión</v>
          </cell>
        </row>
        <row r="204">
          <cell r="C204" t="str">
            <v>Chantaje sexual</v>
          </cell>
          <cell r="D204" t="str">
            <v>Riesgo Psicosocial</v>
          </cell>
          <cell r="E204" t="str">
            <v>Estrés / Depresión</v>
          </cell>
        </row>
        <row r="205">
          <cell r="C205" t="str">
            <v xml:space="preserve">Lluvias torrenciales prolongadas </v>
          </cell>
          <cell r="D205" t="str">
            <v xml:space="preserve">Inestabilidad en estructuras </v>
          </cell>
          <cell r="E205" t="str">
            <v>Destrucciones/Muerte</v>
          </cell>
        </row>
        <row r="206">
          <cell r="C206" t="str">
            <v>Sobrecarga de fuentes de agua</v>
          </cell>
          <cell r="D206" t="str">
            <v xml:space="preserve">Colapso de fuentes de agua </v>
          </cell>
          <cell r="E206" t="str">
            <v>Destrucciones/Muerte</v>
          </cell>
        </row>
        <row r="207">
          <cell r="C207" t="str">
            <v>Sobrecarga de fuentes de agua (huaycos)</v>
          </cell>
          <cell r="D207" t="str">
            <v xml:space="preserve">Colapso de fuentes de agua </v>
          </cell>
          <cell r="E207" t="str">
            <v>Destrucciones/Muerte</v>
          </cell>
        </row>
        <row r="208">
          <cell r="C208" t="str">
            <v>Fallas del sistema de bombeo</v>
          </cell>
          <cell r="D208" t="str">
            <v xml:space="preserve">Colapso de fuentes de agua </v>
          </cell>
          <cell r="E208" t="str">
            <v>Destrucciones/Muerte</v>
          </cell>
        </row>
        <row r="209">
          <cell r="C209" t="str">
            <v xml:space="preserve">Aumento de caudal de aguas subterránea </v>
          </cell>
          <cell r="D209" t="str">
            <v xml:space="preserve">Fuga de fuentes de caudal </v>
          </cell>
          <cell r="E209" t="str">
            <v>Destrucciones/Muerte</v>
          </cell>
        </row>
        <row r="210">
          <cell r="C210" t="str">
            <v xml:space="preserve">Caída de huaycos en instalaciones </v>
          </cell>
          <cell r="D210" t="str">
            <v xml:space="preserve">Deslizamiento de masas </v>
          </cell>
          <cell r="E210" t="str">
            <v>Destrucciones/Muerte</v>
          </cell>
        </row>
        <row r="211">
          <cell r="C211" t="str">
            <v>Ruptura de presa de relavera</v>
          </cell>
          <cell r="D211" t="str">
            <v xml:space="preserve">Deslizamiento de masas </v>
          </cell>
          <cell r="E211" t="str">
            <v>Destrucciones/Muerte</v>
          </cell>
        </row>
        <row r="212">
          <cell r="C212" t="str">
            <v>Movimiento telúrico mayor a 4.5 grados de magnitud (Richter)</v>
          </cell>
          <cell r="D212" t="str">
            <v xml:space="preserve">Inestabilidad en estructuras </v>
          </cell>
          <cell r="E212" t="str">
            <v>Destrucciones/Muerte</v>
          </cell>
        </row>
        <row r="213">
          <cell r="C213" t="str">
            <v xml:space="preserve">Trabajos en la intemperie </v>
          </cell>
          <cell r="D213" t="str">
            <v xml:space="preserve">Electrocución </v>
          </cell>
          <cell r="E213" t="str">
            <v xml:space="preserve">Muerte </v>
          </cell>
        </row>
        <row r="214">
          <cell r="C214" t="str">
            <v xml:space="preserve">Trabajos con equipos conductores </v>
          </cell>
          <cell r="D214" t="str">
            <v xml:space="preserve">Electrocución </v>
          </cell>
          <cell r="E214" t="str">
            <v xml:space="preserve">Muerte </v>
          </cell>
        </row>
        <row r="215">
          <cell r="C215" t="str">
            <v>Equipos energizados por descarga de rayo</v>
          </cell>
          <cell r="D215" t="str">
            <v xml:space="preserve">Electrocución </v>
          </cell>
          <cell r="E215" t="str">
            <v>Quemadura/Amputación/ Muerte</v>
          </cell>
        </row>
        <row r="216">
          <cell r="C216" t="str">
            <v>Manipulacion de elementos punzocortantes</v>
          </cell>
          <cell r="D216" t="str">
            <v>Cortes</v>
          </cell>
          <cell r="E216" t="str">
            <v>Herida punzocortante</v>
          </cell>
        </row>
        <row r="217">
          <cell r="C217" t="str">
            <v>Mallas de sostenimiento sobresalidas</v>
          </cell>
          <cell r="D217" t="str">
            <v>Cortes</v>
          </cell>
          <cell r="E217" t="str">
            <v>Herida punzocortante</v>
          </cell>
        </row>
        <row r="218">
          <cell r="C218" t="str">
            <v>Pernos de sostenimiento sobresalidas</v>
          </cell>
          <cell r="D218" t="str">
            <v>Cortes</v>
          </cell>
          <cell r="E218" t="str">
            <v>Herida punzocortante</v>
          </cell>
        </row>
        <row r="219">
          <cell r="C219" t="str">
            <v>Uso de herramientas punzocortantes hechizas</v>
          </cell>
          <cell r="D219" t="str">
            <v>Cortes</v>
          </cell>
          <cell r="E219" t="str">
            <v>Herida punzocortante</v>
          </cell>
        </row>
        <row r="220">
          <cell r="C220" t="str">
            <v>Manipulación de materiales de escritorio de oficinas</v>
          </cell>
          <cell r="D220" t="str">
            <v>Cortes</v>
          </cell>
          <cell r="E220" t="str">
            <v>Herida punzocortante</v>
          </cell>
        </row>
        <row r="221">
          <cell r="C221" t="str">
            <v>Contagio de Sars-Cov-2</v>
          </cell>
          <cell r="D221" t="str">
            <v>INFECCION VIRAL
FATIGA, DISNEA, FIEBRE
DOLOR DE GARGANTA
MALESTAR GENERAL,
SENSACIÓN DE, CANSANCIO, TOS, DIARREA
DISGEUSIA (AUSENCIA GUSTO)
ANOSMIA (AUSENCIA DEL OLFATO)
RIESGO PSICOSOCIAL</v>
          </cell>
          <cell r="E221" t="str">
            <v xml:space="preserve">Infección/Muerte </v>
          </cell>
        </row>
        <row r="222">
          <cell r="C222" t="str">
            <v>Proyeccion de particulas</v>
          </cell>
          <cell r="D222" t="str">
            <v>Cortes</v>
          </cell>
          <cell r="E222" t="str">
            <v>Herida punzocortante</v>
          </cell>
        </row>
        <row r="223">
          <cell r="C223" t="str">
            <v>Exposicion a delincuencia y manifestaciones sindicales</v>
          </cell>
          <cell r="D223" t="str">
            <v>Agresion</v>
          </cell>
          <cell r="E223" t="str">
            <v>Lesiones</v>
          </cell>
        </row>
        <row r="224">
          <cell r="C224" t="str">
            <v>Trabajadoras en periodo de gestación</v>
          </cell>
          <cell r="D224" t="str">
            <v xml:space="preserve">Aborto </v>
          </cell>
          <cell r="E224" t="str">
            <v xml:space="preserve">Muerte </v>
          </cell>
        </row>
        <row r="225">
          <cell r="C225" t="str">
            <v>Parada intempestiva del ascensor</v>
          </cell>
          <cell r="D225" t="str">
            <v>Golpes, contusiones, estrés, claustrofobia</v>
          </cell>
          <cell r="E225" t="str">
            <v>Farturas/Lesiones</v>
          </cell>
        </row>
        <row r="226">
          <cell r="C226" t="str">
            <v>Amago de incendio por corto circuito</v>
          </cell>
          <cell r="D226" t="str">
            <v>Quemaduras, daño material</v>
          </cell>
          <cell r="E226" t="str">
            <v>Lesiones/ asfixia/ fatalidad</v>
          </cell>
        </row>
      </sheetData>
      <sheetData sheetId="9">
        <row r="3">
          <cell r="D3" t="str">
            <v>Restos de comida / madera</v>
          </cell>
          <cell r="E3" t="str">
            <v>Alteración de la calidad de suelo/agua</v>
          </cell>
          <cell r="F3" t="str">
            <v>Potencial afectación a la calidad ambiental del suelo, agua, aire, flora y fauna</v>
          </cell>
        </row>
        <row r="4">
          <cell r="D4" t="str">
            <v>Residuos no aprovechables (generales), llantas</v>
          </cell>
          <cell r="E4" t="str">
            <v>Alteración de la calidad de suelo/agua</v>
          </cell>
          <cell r="F4" t="str">
            <v>Potencial afectación a la calidad ambiental del suelo, agua, aire, flora y fauna</v>
          </cell>
        </row>
        <row r="5">
          <cell r="D5" t="str">
            <v>Papel y cartón</v>
          </cell>
          <cell r="E5" t="str">
            <v>Alteración de la calidad de suelo/agua</v>
          </cell>
          <cell r="F5" t="str">
            <v>Potencial afectación a la calidad ambiental del suelo, agua, aire, flora y fauna</v>
          </cell>
        </row>
        <row r="6">
          <cell r="D6" t="str">
            <v>Vidrio</v>
          </cell>
          <cell r="E6" t="str">
            <v>Alteración de la calidad de suelo/agua</v>
          </cell>
          <cell r="F6" t="str">
            <v>Potencial afectación a la calidad ambiental del suelo, agua, aire, flora y fauna</v>
          </cell>
        </row>
        <row r="7">
          <cell r="D7" t="str">
            <v>Plásticos</v>
          </cell>
          <cell r="E7" t="str">
            <v>Alteración de la calidad de suelo/agua</v>
          </cell>
          <cell r="F7" t="str">
            <v>Potencial afectación a la calidad ambiental del suelo, agua, aire, flora y fauna</v>
          </cell>
        </row>
        <row r="8">
          <cell r="D8" t="str">
            <v>Aceites Residuales</v>
          </cell>
          <cell r="E8" t="str">
            <v>Alteración de la calidad de suelo/agua</v>
          </cell>
          <cell r="F8" t="str">
            <v>Potencial incumplimiento de Estándares de Calidad Ambiental (ECA) para aire.
Potencial afectación a la vida y salud humana.</v>
          </cell>
        </row>
        <row r="9">
          <cell r="D9" t="str">
            <v>Pintura, aerosoles</v>
          </cell>
          <cell r="E9" t="str">
            <v>Alteración de la calidad de suelo/agua</v>
          </cell>
          <cell r="F9" t="str">
            <v>Potencial incumplimiento de Estándares de Calidad Ambiental (ECA) para aire.
Potencial afectación a la vida y salud humana.</v>
          </cell>
        </row>
        <row r="10">
          <cell r="D10" t="str">
            <v>Trapos industriales</v>
          </cell>
          <cell r="E10" t="str">
            <v>Alteración de la calidad de suelo/agua</v>
          </cell>
          <cell r="F10" t="str">
            <v>Potencial incumplimiento de Estándares de Calidad Ambiental (ECA) para aire.
Potencial afectación a la vida y salud humana.</v>
          </cell>
        </row>
        <row r="11">
          <cell r="D11" t="str">
            <v>Residuos de voladura (Cartón de explosivos, sacos de anfo, etc)</v>
          </cell>
          <cell r="E11" t="str">
            <v>Alteración de la calidad de suelo/agua</v>
          </cell>
          <cell r="F11" t="str">
            <v>Potencial incumplimiento de Estándares de Calidad Ambiental (ECA) para aire.
Potencial afectación a la vida y salud humana.</v>
          </cell>
        </row>
        <row r="12">
          <cell r="D12" t="str">
            <v>Residuos de sostenimiento (Sika, acelerantes, etc)</v>
          </cell>
          <cell r="E12" t="str">
            <v>Alteración de la calidad de suelo/agua</v>
          </cell>
          <cell r="F12" t="str">
            <v>Potencial incumplimiento de Estándares de Calidad Ambiental (ECA) para aire.
Potencial afectación a la vida y salud humana.</v>
          </cell>
        </row>
        <row r="13">
          <cell r="D13" t="str">
            <v>Filtros de aceite, Filtros de combustible, mangueras hidráulicas</v>
          </cell>
          <cell r="E13" t="str">
            <v>Alteración de la calidad de suelo/agua</v>
          </cell>
          <cell r="F13" t="str">
            <v>Potencial incumplimiento de Estándares de Calidad Ambiental (ECA) para aire.
Potencial afectación a la vida y salud humana.</v>
          </cell>
        </row>
        <row r="14">
          <cell r="D14" t="str">
            <v>Filtros de aire</v>
          </cell>
          <cell r="E14" t="str">
            <v>Alteración de la calidad de suelo/agua</v>
          </cell>
          <cell r="F14" t="str">
            <v>Potencial incumplimiento de Estándares de Calidad Ambiental (ECA) para aire.
Potencial afectación a la vida y salud humana.</v>
          </cell>
        </row>
        <row r="15">
          <cell r="D15" t="str">
            <v>Envases de sustancias químicas (Envases de MIBC, big bag, cilindros de cianuro, etc.)</v>
          </cell>
          <cell r="E15" t="str">
            <v>Alteración de la calidad de suelo/agua</v>
          </cell>
          <cell r="F15" t="str">
            <v>Potencial incumplimiento de Estándares de Calidad Ambiental (ECA) para aire.
Potencial afectación a la vida y salud humana.</v>
          </cell>
        </row>
        <row r="16">
          <cell r="D16" t="str">
            <v>Residuos en contacto con hidrocarburos</v>
          </cell>
          <cell r="E16" t="str">
            <v>Alteración de la calidad de suelo/agua</v>
          </cell>
          <cell r="F16" t="str">
            <v>Potencial incumplimiento de Estándares de Calidad Ambiental (ECA) para aire.
Potencial afectación a la vida y salud humana.</v>
          </cell>
        </row>
        <row r="17">
          <cell r="D17" t="str">
            <v>Mangas de ventilación</v>
          </cell>
          <cell r="E17" t="str">
            <v>Alteración de la calidad de suelo/agua</v>
          </cell>
          <cell r="F17" t="str">
            <v>Potencial incumplimiento de Estándares de Calidad Ambiental (ECA) para aire.
Potencial afectación a la vida y salud humana.</v>
          </cell>
        </row>
        <row r="18">
          <cell r="D18" t="str">
            <v>Generación de lixiviados</v>
          </cell>
          <cell r="E18" t="str">
            <v>Alteración de la calidad de suelo/agua</v>
          </cell>
          <cell r="F18" t="str">
            <v>Potencial incumplimiento de Estándares de Calidad Ambiental (ECA) para aire.
Potencial afectación a la vida y salud humana.</v>
          </cell>
        </row>
        <row r="19">
          <cell r="D19" t="str">
            <v>Equipos de Protección Personal (EPP)</v>
          </cell>
          <cell r="E19" t="str">
            <v>Alteración de la calidad de suelo/agua</v>
          </cell>
          <cell r="F19" t="str">
            <v>Potencial incumplimiento de Estándares de Calidad Ambiental (ECA) para aire.
Potencial afectación a la vida y salud humana.</v>
          </cell>
        </row>
        <row r="20">
          <cell r="D20" t="str">
            <v>Chatarra liviana (pernos de sostenimiento,restos de clavos, alambres, etc.)</v>
          </cell>
          <cell r="E20" t="str">
            <v>Alteración de la calidad de suelo/agua</v>
          </cell>
          <cell r="F20" t="str">
            <v>Potencial afectación a la calidad ambiental del suelo, agua, aire, flora y fauna</v>
          </cell>
        </row>
        <row r="21">
          <cell r="D21" t="str">
            <v xml:space="preserve">Chatarra pesada (Estructuras, campanas, chaquetas, rieles, vigas,etc.) </v>
          </cell>
          <cell r="E21" t="str">
            <v>Alteración de la calidad de suelo/agua</v>
          </cell>
          <cell r="F21" t="str">
            <v>Potencial afectación a la calidad ambiental del suelo, agua, aire, flora y fauna</v>
          </cell>
        </row>
        <row r="22">
          <cell r="D22" t="str">
            <v>Baterías</v>
          </cell>
          <cell r="E22" t="str">
            <v>Alteración de la calidad de suelo/agua</v>
          </cell>
          <cell r="F22" t="str">
            <v>Potencial afectación a la calidad ambiental del suelo, agua, aire, flora y fauna</v>
          </cell>
        </row>
        <row r="23">
          <cell r="D23" t="str">
            <v xml:space="preserve">Aparatos electrónicos (computadoras, teclados, lavadoras, horno microondas, etc.) </v>
          </cell>
          <cell r="E23" t="str">
            <v>Alteración de la calidad de suelo/agua</v>
          </cell>
          <cell r="F23" t="str">
            <v>Potencial afectación a la calidad ambiental del suelo, agua, aire, flora y fauna</v>
          </cell>
        </row>
        <row r="24">
          <cell r="D24" t="str">
            <v>Tóner, tintas, impresora, etc.</v>
          </cell>
          <cell r="E24" t="str">
            <v>Alteración de la calidad de suelo/agua</v>
          </cell>
          <cell r="F24" t="str">
            <v>Potencial afectación a la calidad ambiental del suelo, agua, aire, flora y fauna</v>
          </cell>
        </row>
        <row r="25">
          <cell r="D25" t="str">
            <v>Restos de concreto, cemento vencido, residuos de demolición, y otros</v>
          </cell>
          <cell r="E25" t="str">
            <v>Alteración de la calidad de suelo/agua</v>
          </cell>
          <cell r="F25" t="str">
            <v>Potencial afectación a la calidad ambiental del suelo, agua, aire, flora y fauna</v>
          </cell>
        </row>
        <row r="26">
          <cell r="D26" t="str">
            <v>Residuos hospitalarios (jeringas, guantes, envases de medicamentos, etc.)</v>
          </cell>
          <cell r="E26" t="str">
            <v>Alteración de la calidad de suelo/agua</v>
          </cell>
          <cell r="F26" t="str">
            <v>Potencial afectación a la calidad ambiental del suelo, agua, aire, flora y fauna</v>
          </cell>
        </row>
        <row r="27">
          <cell r="D27" t="str">
            <v>Residuos COVID-19 (mascarillas, guantes)</v>
          </cell>
          <cell r="E27" t="str">
            <v>Alteración de la calidad de suelo/agua</v>
          </cell>
          <cell r="F27" t="str">
            <v>Potencial afectación a la calidad ambiental del suelo, agua, aire, flora y fauna</v>
          </cell>
        </row>
        <row r="28">
          <cell r="D28" t="str">
            <v>Efluente de comedores</v>
          </cell>
          <cell r="E28" t="str">
            <v>Alteración de la calidad de suelo/agua</v>
          </cell>
          <cell r="F28" t="str">
            <v>Potencial afectación a la calidad ambiental del agua, suelo, posible impacto a la vida y salud humanas // Afectación a microfauna acuática y terrestre // Potencial incumplimiento de Estándares de Calidad Ambiental (ECA) para agua y para suelo.</v>
          </cell>
        </row>
        <row r="29">
          <cell r="D29" t="str">
            <v>Efluente de oficinas / campamentos</v>
          </cell>
          <cell r="E29" t="str">
            <v>Alteración de la calidad de suelo/agua</v>
          </cell>
          <cell r="F29" t="str">
            <v>Potencial afectación a la calidad ambiental del agua, suelo, posible impacto a la vida y salud humanas // Afectación a microfauna acuática y terrestre // Potencial incumplimiento de Estándares de Calidad Ambiental (ECA) para agua y para suelo.</v>
          </cell>
        </row>
        <row r="30">
          <cell r="D30" t="str">
            <v>Agua con concentrado</v>
          </cell>
          <cell r="E30" t="str">
            <v>Alteración de la calidad de suelo/agua</v>
          </cell>
          <cell r="F30" t="str">
            <v>Potencial afectación a la calidad ambiental del agua, suelo, posible impacto a la vida y salud humanas // Afectación a microfauna acuática y terrestre // Potencial incumplimiento de Estándares de Calidad Ambiental (ECA) para agua y para suelo.</v>
          </cell>
        </row>
        <row r="31">
          <cell r="D31" t="str">
            <v>Agua con sedimentos, lodo (mineral con agua)</v>
          </cell>
          <cell r="E31" t="str">
            <v>Alteración de la calidad de suelo/agua</v>
          </cell>
          <cell r="F31" t="str">
            <v>Potencial afectación a la calidad ambiental del agua, suelo, posible impacto a la vida y salud humanas // Afectación a microfauna acuática y terrestre // Potencial incumplimiento de Estándares de Calidad Ambiental (ECA) para agua y para suelo.</v>
          </cell>
        </row>
        <row r="32">
          <cell r="D32" t="str">
            <v>Agua de lavado de vehículos</v>
          </cell>
          <cell r="E32" t="str">
            <v>Alteración de la calidad de suelo/agua</v>
          </cell>
          <cell r="F32" t="str">
            <v>Potencial afectación a la calidad ambiental del agua, suelo, posible impacto a la vida y salud humanas // Afectación a microfauna acuática y terrestre // Potencial incumplimiento de Estándares de Calidad Ambiental (ECA) para agua y para suelo.</v>
          </cell>
        </row>
        <row r="33">
          <cell r="D33" t="str">
            <v>Aguas residuales de talleres</v>
          </cell>
          <cell r="E33" t="str">
            <v>Alteración de la calidad de suelo/agua</v>
          </cell>
          <cell r="F33" t="str">
            <v>Potencial afectación a la calidad ambiental del agua, suelo, posible impacto a la vida y salud humanas // Afectación a microfauna acuática y terrestre // Potencial incumplimiento de Estándares de Calidad Ambiental (ECA) para agua y para suelo.</v>
          </cell>
        </row>
        <row r="34">
          <cell r="D34" t="str">
            <v>Aguas Oleosas</v>
          </cell>
          <cell r="E34" t="str">
            <v>Alteración de la calidad de suelo/agua</v>
          </cell>
          <cell r="F34" t="str">
            <v>Potencial afectación a la calidad ambiental del agua, suelo, posible impacto a la vida y salud humanas // Afectación a microfauna acuática y terrestre // Potencial incumplimiento de Estándares de Calidad Ambiental (ECA) para agua y para suelo.</v>
          </cell>
        </row>
        <row r="35">
          <cell r="D35" t="str">
            <v>Aguas con insumos químicos</v>
          </cell>
          <cell r="E35" t="str">
            <v>Alteración de la calidad de suelo/agua</v>
          </cell>
          <cell r="F35" t="str">
            <v>Potencial afectación a la calidad ambiental del agua, suelo, posible impacto a la vida y salud humanas // Afectación a microfauna acuática y terrestre // Potencial incumplimiento de Estándares de Calidad Ambiental (ECA) para agua y para suelo.</v>
          </cell>
        </row>
        <row r="36">
          <cell r="D36" t="str">
            <v>Lodos de perforación</v>
          </cell>
          <cell r="E36" t="str">
            <v>Alteración de la calidad de suelo/agua</v>
          </cell>
          <cell r="F36" t="str">
            <v>Potencial afectación a la calidad ambiental del agua, suelo, posible impacto a la vida y salud humanas // Afectación a microfauna acuática y terrestre // Potencial incumplimiento de Estándares de Calidad Ambiental (ECA) para agua y para suelo.</v>
          </cell>
        </row>
        <row r="37">
          <cell r="D37" t="str">
            <v>Efluentes de operaciones mineras</v>
          </cell>
          <cell r="E37" t="str">
            <v>Alteración de la calidad de suelo/agua</v>
          </cell>
          <cell r="F37" t="str">
            <v>Potencial afectación a la calidad ambiental del agua, suelo, posible impacto a la vida y salud humanas // Afectación a microfauna acuática y terrestre // Potencial incumplimiento de Estándares de Calidad Ambiental (ECA) para agua y para suelo.</v>
          </cell>
        </row>
        <row r="38">
          <cell r="D38" t="str">
            <v>Agua para uso industrial / doméstico</v>
          </cell>
          <cell r="E38" t="str">
            <v>Agotamiento de recurso natural</v>
          </cell>
          <cell r="F38" t="str">
            <v>Afectación de ecosistemas // Afectación de generaciones futuras // Disminución de disponibilidad de recursos naturales // Afectación a fauna acuática y terrestre.</v>
          </cell>
        </row>
        <row r="39">
          <cell r="D39" t="str">
            <v>Transporte de mineral</v>
          </cell>
          <cell r="E39" t="str">
            <v>Alteración de la calidad de suelo/agua</v>
          </cell>
          <cell r="F39" t="str">
            <v>Potencial afectación a la calidad ambiental del agua, suelo, posible impacto a la vida y salud humanas // Afectación a microfauna acuática y terrestre // Potencial incumplimiento de Estándares de Calidad Ambiental (ECA) para agua y para suelo.</v>
          </cell>
        </row>
        <row r="40">
          <cell r="D40" t="str">
            <v>Ruptura de tuberías</v>
          </cell>
          <cell r="E40" t="str">
            <v>Alteración de la calidad de suelo/agua</v>
          </cell>
          <cell r="F40" t="str">
            <v>Potencial afectación a la calidad ambiental del agua, suelo, posible impacto a la vida y salud humanas // Afectación a microfauna acuática y terrestre // Potencial incumplimiento de Estándares de Calidad Ambiental (ECA) para agua y para suelo.</v>
          </cell>
        </row>
        <row r="41">
          <cell r="D41" t="str">
            <v>Falla de bombas, falla de válvulas, etc</v>
          </cell>
          <cell r="E41" t="str">
            <v>Alteración de la calidad de suelo/agua</v>
          </cell>
          <cell r="F41" t="str">
            <v>Potencial afectación a la calidad ambiental del agua, suelo, posible impacto a la vida y salud humanas // Afectación a microfauna acuática y terrestre // Potencial incumplimiento de Estándares de Calidad Ambiental (ECA) para agua y para suelo.</v>
          </cell>
        </row>
        <row r="42">
          <cell r="D42" t="str">
            <v>Derrame de insumos químicos (cianuro, xantatos, etc)</v>
          </cell>
          <cell r="E42" t="str">
            <v>Alteración de la calidad de suelo/agua</v>
          </cell>
          <cell r="F42" t="str">
            <v>Potencial afectación a la calidad ambiental del agua, suelo, posible impacto a la vida y salud humanas // Afectación a microfauna acuática y terrestre // Potencial incumplimiento de Estándares de Calidad Ambiental (ECA) para agua y para suelo.</v>
          </cell>
        </row>
        <row r="43">
          <cell r="D43" t="str">
            <v>Reactivos químicos de laboratorio</v>
          </cell>
          <cell r="E43" t="str">
            <v>Alteración de la calidad de suelo/agua</v>
          </cell>
          <cell r="F43" t="str">
            <v>Potencial afectación a la calidad ambiental del agua, suelo, posible impacto a la vida y salud humanas // Afectación a microfauna acuática y terrestre // Potencial incumplimiento de Estándares de Calidad Ambiental (ECA) para agua y para suelo.</v>
          </cell>
        </row>
        <row r="44">
          <cell r="D44" t="str">
            <v>Derrame de concentrado</v>
          </cell>
          <cell r="E44" t="str">
            <v>Alteración de la calidad de suelo/agua</v>
          </cell>
          <cell r="F44" t="str">
            <v>Potencial afectación a la calidad ambiental del agua, suelo, posible impacto a la vida y salud humanas // Afectación a microfauna acuática y terrestre // Potencial incumplimiento de Estándares de Calidad Ambiental (ECA) para agua y para suelo.</v>
          </cell>
        </row>
        <row r="45">
          <cell r="D45" t="str">
            <v>Diesel, gasolina y otros</v>
          </cell>
          <cell r="E45" t="str">
            <v>Alteración de la calidad de suelo/agua</v>
          </cell>
          <cell r="F45" t="str">
            <v>Potencial afectación a la calidad ambiental del agua, suelo, posible impacto a la vida y salud humanas // Afectación a microfauna acuática y terrestre // Potencial incumplimiento de Estándares de Calidad Ambiental (ECA) para agua y para suelo.</v>
          </cell>
        </row>
        <row r="46">
          <cell r="D46" t="str">
            <v>Lubricantes, aceites y grasas</v>
          </cell>
          <cell r="E46" t="str">
            <v>Alteración de la calidad de suelo/agua</v>
          </cell>
          <cell r="F46" t="str">
            <v>Potencial afectación a la calidad ambiental del agua, suelo, posible impacto a la vida y salud humanas // Afectación a microfauna acuática y terrestre // Potencial incumplimiento de Estándares de Calidad Ambiental (ECA) para agua y para suelo.</v>
          </cell>
        </row>
        <row r="47">
          <cell r="D47" t="str">
            <v>Uso de PCB en las operaciones</v>
          </cell>
          <cell r="E47" t="str">
            <v>Alteración al ecosistema</v>
          </cell>
          <cell r="F47" t="str">
            <v>Potencial afectación a la calidad ambiental del agua, suelo, posible impacto a la vida y salud humanas // Afectación a microfauna acuática y terrestre</v>
          </cell>
        </row>
        <row r="48">
          <cell r="D48" t="str">
            <v>Emisiones no controlar por manejo de Fuentes Radioactivas</v>
          </cell>
          <cell r="E48" t="str">
            <v>Alteración al ecosistema</v>
          </cell>
          <cell r="F48" t="str">
            <v>Potencial afectación a la calidad ambiental del agua, suelo, posible impacto a la vida y salud humanas // Afectación a microfauna acuática y terrestre</v>
          </cell>
        </row>
        <row r="49">
          <cell r="D49" t="str">
            <v>Incendio / Explosión</v>
          </cell>
          <cell r="E49" t="str">
            <v>Alteración de la calidad de aire</v>
          </cell>
          <cell r="F49" t="str">
            <v>Potencial afectación a la calidad ambiental del aire</v>
          </cell>
        </row>
        <row r="50">
          <cell r="D50" t="str">
            <v>Proceso metalúrgico</v>
          </cell>
          <cell r="E50" t="str">
            <v>Alteración de la calidad de aire</v>
          </cell>
          <cell r="F50" t="str">
            <v>Potencial afectación a la calidad ambiental del aire</v>
          </cell>
        </row>
        <row r="51">
          <cell r="D51" t="str">
            <v>Equipos de soldadura</v>
          </cell>
          <cell r="E51" t="str">
            <v>Alteración de la calidad de aire</v>
          </cell>
          <cell r="F51" t="str">
            <v>Potencial afectación a la calidad ambiental del aire</v>
          </cell>
        </row>
        <row r="52">
          <cell r="D52" t="str">
            <v>Vehículos, equipos, motores, grupos electrógenos, y otros</v>
          </cell>
          <cell r="E52" t="str">
            <v>Alteración de la calidad de aire</v>
          </cell>
          <cell r="F52" t="str">
            <v>Potencial afectación a la calidad ambiental del aire</v>
          </cell>
        </row>
        <row r="53">
          <cell r="D53" t="str">
            <v>Transporte y movimiento de vehículos y equipos</v>
          </cell>
          <cell r="E53" t="str">
            <v>Alteración de la calidad de aire</v>
          </cell>
          <cell r="F53" t="str">
            <v>Potencial afectación a la calidad ambiental del aire</v>
          </cell>
        </row>
        <row r="54">
          <cell r="D54" t="str">
            <v>Proceso metalúrgico (chancadoras)</v>
          </cell>
          <cell r="E54" t="str">
            <v>Alteración de la calidad de aire</v>
          </cell>
          <cell r="F54" t="str">
            <v>Potencial afectación a la calidad ambiental del aire</v>
          </cell>
        </row>
        <row r="55">
          <cell r="D55" t="str">
            <v>Por exploción, por equipos estacionarios, por equipos móviles, otros</v>
          </cell>
          <cell r="E55" t="str">
            <v>Contaminación sonora</v>
          </cell>
          <cell r="F55" t="str">
            <v>Afectación a la fauna terrestre.
Potencial afectación a la calidad ambiental del recurso agua.</v>
          </cell>
        </row>
        <row r="56">
          <cell r="D56" t="str">
            <v>Por equipos móviles y estacionarios</v>
          </cell>
          <cell r="E56" t="str">
            <v>Perturbación de personas / flora y fauna</v>
          </cell>
          <cell r="F56" t="str">
            <v>Afectación a las personas / flora y la fauna terrestre.</v>
          </cell>
        </row>
        <row r="57">
          <cell r="D57" t="str">
            <v>Energia Electrica</v>
          </cell>
          <cell r="E57" t="str">
            <v>Agotamiento de recurso natural</v>
          </cell>
          <cell r="F57" t="str">
            <v xml:space="preserve">Afectación de ecosistemas // Afectación de generaciones futuras // Disminución de disponibilidad de recursos naturales </v>
          </cell>
        </row>
        <row r="58">
          <cell r="D58" t="str">
            <v>Diesel, gasolina y otros</v>
          </cell>
          <cell r="E58" t="str">
            <v>Agotamiento de recurso natural</v>
          </cell>
          <cell r="F58" t="str">
            <v xml:space="preserve">Afectación de ecosistemas // Afectación de generaciones futuras // Disminución de disponibilidad de recursos naturales </v>
          </cell>
        </row>
        <row r="59">
          <cell r="D59" t="str">
            <v>Agregados</v>
          </cell>
          <cell r="E59" t="str">
            <v>Agotamiento de recurso natural</v>
          </cell>
          <cell r="F59" t="str">
            <v xml:space="preserve">Afectación de ecosistemas // Afectación de generaciones futuras // Disminución de disponibilidad de recursos naturales </v>
          </cell>
        </row>
        <row r="60">
          <cell r="D60" t="str">
            <v>Gases GLP Propano</v>
          </cell>
          <cell r="E60" t="str">
            <v>Agotamiento de recurso natural</v>
          </cell>
          <cell r="F60" t="str">
            <v xml:space="preserve">Afectación de ecosistemas // Afectación de generaciones futuras // Disminución de disponibilidad de recursos naturales </v>
          </cell>
        </row>
        <row r="61">
          <cell r="D61" t="str">
            <v>Madera, troncos, listones y otros</v>
          </cell>
          <cell r="E61" t="str">
            <v>Agotamiento de recurso natural</v>
          </cell>
          <cell r="F61" t="str">
            <v xml:space="preserve">Afectación de ecosistemas // Afectación de generaciones futuras // Disminución de disponibilidad de recursos naturales </v>
          </cell>
        </row>
        <row r="62">
          <cell r="D62" t="str">
            <v>Papel y cartón</v>
          </cell>
          <cell r="E62" t="str">
            <v>Agotamiento de recurso natural</v>
          </cell>
          <cell r="F62" t="str">
            <v xml:space="preserve">Afectación de ecosistemas // Afectación de generaciones futuras // Disminución de disponibilidad de recursos naturales </v>
          </cell>
        </row>
        <row r="63">
          <cell r="D63" t="str">
            <v>Degradación áreas durante la construcción o habilitación de componentes</v>
          </cell>
          <cell r="E63" t="str">
            <v>Alteración de la calidad de suelo</v>
          </cell>
          <cell r="F63" t="str">
            <v>Afectación de ecosistemas // Afectación de generaciones futuras // Afectación a fauna acuática y terrestre.</v>
          </cell>
        </row>
        <row r="64">
          <cell r="D64" t="str">
            <v>Remoción de top soil</v>
          </cell>
          <cell r="E64" t="str">
            <v>Alteración de la calidad de suelo</v>
          </cell>
          <cell r="F64" t="str">
            <v>Afectación de ecosistemas // Afectación de generaciones futuras // Afectación a fauna acuática y terrestre.</v>
          </cell>
        </row>
        <row r="65">
          <cell r="D65" t="str">
            <v>Manejo inadecuado de la presa de relaves</v>
          </cell>
          <cell r="E65" t="str">
            <v>Alteración de la calidad de suelo, aire, agua, flora y fauna</v>
          </cell>
          <cell r="F65" t="str">
            <v>Afectación de ecosistemas // Afectación de generaciones futuras // Afectación a fauna acuática y terrestre.</v>
          </cell>
        </row>
        <row r="66">
          <cell r="D66" t="str">
            <v>Manejo inadecuado de desmonte</v>
          </cell>
          <cell r="E66" t="str">
            <v>Alteración de la calidad de suelo, aire, agua, flora y fauna</v>
          </cell>
          <cell r="F66" t="str">
            <v>Afectación de ecosistemas // Afectación de generaciones futuras // Afectación a fauna acuática y terrestre.</v>
          </cell>
        </row>
        <row r="67">
          <cell r="D67" t="str">
            <v>Colapso de presa de relaves</v>
          </cell>
          <cell r="E67" t="str">
            <v>Alteración de la calidad de suelo/agua</v>
          </cell>
          <cell r="F67" t="str">
            <v>Potencial afectación a la calidad ambiental del agua, suelo, posible impacto a la vida y salud humanas // Afectación a microfauna acuática y terrestre // Potencial incumplimiento de Estándares de Calidad Ambiental (ECA) para agua y para suelo.</v>
          </cell>
        </row>
        <row r="68">
          <cell r="D68" t="str">
            <v>Derrame de pulpa de relave (tratamiento, transporte)</v>
          </cell>
          <cell r="E68" t="str">
            <v>Alteración de la calidad de suelo/agua</v>
          </cell>
          <cell r="F68" t="str">
            <v>Potencial afectación a la calidad ambiental del agua, suelo, posible impacto a la vida y salud humanas // Afectación a microfauna acuática y terrestre // Potencial incumplimiento de Estándares de Calidad Ambiental (ECA) para agua y para suelo.</v>
          </cell>
        </row>
        <row r="69">
          <cell r="D69" t="str">
            <v>Desmonte</v>
          </cell>
          <cell r="E69" t="str">
            <v>Alteración de la calidad de suelo/agua</v>
          </cell>
          <cell r="F69" t="str">
            <v>Potencial afectación a la calidad ambiental del suelo, agua, aire, flora y fauna</v>
          </cell>
        </row>
        <row r="70">
          <cell r="D70" t="str">
            <v>Pulpa de relave</v>
          </cell>
          <cell r="E70" t="str">
            <v>Alteración de la calidad de suelo/agua</v>
          </cell>
          <cell r="F70" t="str">
            <v>Potencial incumplimiento de Estándares de Calidad Ambiental (ECA) para aire.
Potencial afectación a la vida y salud humana.
Generación de efecto invernadero.</v>
          </cell>
        </row>
        <row r="71">
          <cell r="D71" t="str">
            <v>Construcción de infraesctura sin contar con permisos ni controles ambientales</v>
          </cell>
          <cell r="E71" t="str">
            <v>Alteración de la medio físico, social y biológico</v>
          </cell>
          <cell r="F71" t="str">
            <v>Procesos administrativos sancionadores, multas, afectación a la reputación de la empresa.</v>
          </cell>
        </row>
        <row r="72">
          <cell r="D72" t="str">
            <v>Exclusión de los actos locales</v>
          </cell>
          <cell r="E72" t="str">
            <v>Alteración del medio social</v>
          </cell>
          <cell r="F72" t="str">
            <v>Conflictos sociales, afectación a la reputación de la empresa.</v>
          </cell>
        </row>
      </sheetData>
      <sheetData sheetId="10"/>
      <sheetData sheetId="1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1" xr16:uid="{00000000-0016-0000-0200-000000000000}" autoFormatId="16" applyNumberFormats="0" applyBorderFormats="0" applyFontFormats="0" applyPatternFormats="0" applyAlignmentFormats="0" applyWidthHeightFormats="0">
  <queryTableRefresh nextId="2">
    <queryTableFields count="1">
      <queryTableField id="1" name="Column1" tableColumnId="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Hoja1" displayName="Hoja1" ref="A1:A5" tableType="queryTable" totalsRowShown="0">
  <autoFilter ref="A1:A5" xr:uid="{00000000-0009-0000-0100-000001000000}"/>
  <tableColumns count="1">
    <tableColumn id="1" xr3:uid="{00000000-0010-0000-0000-000001000000}" uniqueName="1" name="Column1" queryTableFieldId="1" dataDxfId="760"/>
  </tableColumns>
  <tableStyleInfo name="TableStyleMedium7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9000000}" name="Tabla8" displayName="Tabla8" ref="N2:N11" totalsRowShown="0" headerRowDxfId="718" dataDxfId="716" headerRowBorderDxfId="717" tableBorderDxfId="715" totalsRowBorderDxfId="714" headerRowCellStyle="Normal 2 2" dataCellStyle="Normal 2 2">
  <autoFilter ref="N2:N11" xr:uid="{00000000-0009-0000-0100-000008000000}"/>
  <tableColumns count="1">
    <tableColumn id="1" xr3:uid="{00000000-0010-0000-0900-000001000000}" name="PÉRDIDA DE CONTROL DE VEHICULOS Y EQUIPOS " dataDxfId="713" dataCellStyle="Normal 2 2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a9" displayName="Tabla9" ref="P2:P6" totalsRowShown="0" headerRowDxfId="712" dataDxfId="711" tableBorderDxfId="710" headerRowCellStyle="Normal 2 2" dataCellStyle="Normal 2 2">
  <autoFilter ref="P2:P6" xr:uid="{00000000-0009-0000-0100-000009000000}"/>
  <tableColumns count="1">
    <tableColumn id="1" xr3:uid="{00000000-0010-0000-0A00-000001000000}" name="CONTACTO CON PARTES MOVILES DE MAQUINAS Y HERRAMIENTAS" dataDxfId="709" dataCellStyle="Normal 2 2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a10" displayName="Tabla10" ref="R2:R9" totalsRowShown="0" headerRowDxfId="708" dataDxfId="707" tableBorderDxfId="706" headerRowCellStyle="Normal 2 2" dataCellStyle="Normal 2 2">
  <autoFilter ref="R2:R9" xr:uid="{00000000-0009-0000-0100-00000A000000}"/>
  <tableColumns count="1">
    <tableColumn id="1" xr3:uid="{00000000-0010-0000-0B00-000001000000}" name="PERDIDA DE CONTENSIÓN DE SUSTANCIAS QUIMICAS " dataDxfId="705" dataCellStyle="Normal 2 2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a11" displayName="Tabla11" ref="T2:T7" totalsRowShown="0" headerRowDxfId="704" dataDxfId="702" headerRowBorderDxfId="703" tableBorderDxfId="701" totalsRowBorderDxfId="700" headerRowCellStyle="Normal 2 2" dataCellStyle="Normal 2 2">
  <autoFilter ref="T2:T7" xr:uid="{00000000-0009-0000-0100-00000B000000}"/>
  <tableColumns count="1">
    <tableColumn id="1" xr3:uid="{00000000-0010-0000-0C00-000001000000}" name="LIBERACIÓN INTEMPESTIVA DE ENERGIA POR EXPLOSIVOS" dataDxfId="699" dataCellStyle="Normal 2 2"/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D000000}" name="Tabla12" displayName="Tabla12" ref="V2:V11" totalsRowShown="0" headerRowDxfId="698" dataDxfId="697" tableBorderDxfId="696" headerRowCellStyle="Normal 2 2" dataCellStyle="Normal 2 2">
  <autoFilter ref="V2:V11" xr:uid="{00000000-0009-0000-0100-00000C000000}"/>
  <tableColumns count="1">
    <tableColumn id="1" xr3:uid="{00000000-0010-0000-0D00-000001000000}" name="CONTACTO CON ENERGIA ELECTRICA" dataDxfId="695" dataCellStyle="Normal 2 2"/>
  </tableColumns>
  <tableStyleInfo name="TableStyleMedium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E000000}" name="Tabla13" displayName="Tabla13" ref="X2:X7" totalsRowShown="0" headerRowDxfId="694" dataDxfId="692" headerRowBorderDxfId="693" tableBorderDxfId="691" totalsRowBorderDxfId="690" headerRowCellStyle="Normal 2 2">
  <autoFilter ref="X2:X7" xr:uid="{00000000-0009-0000-0100-00000D000000}"/>
  <tableColumns count="1">
    <tableColumn id="1" xr3:uid="{00000000-0010-0000-0E00-000001000000}" name="EXPOSICIÓN A TEMPERATURAS EXTREMAS" dataDxfId="689"/>
  </tableColumns>
  <tableStyleInfo name="TableStyleMedium9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F000000}" name="Tabla14" displayName="Tabla14" ref="Z2:Z4" totalsRowShown="0" headerRowDxfId="688" dataDxfId="687" tableBorderDxfId="686" headerRowCellStyle="Normal 2 2" dataCellStyle="Normal 2 2">
  <autoFilter ref="Z2:Z4" xr:uid="{00000000-0009-0000-0100-00000E000000}"/>
  <tableColumns count="1">
    <tableColumn id="1" xr3:uid="{00000000-0010-0000-0F00-000001000000}" name="EXPOSICION A RADIACION NO IONZANTE" dataDxfId="685" dataCellStyle="Normal 2 2"/>
  </tableColumns>
  <tableStyleInfo name="TableStyleMedium9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10000000}" name="Tabla15" displayName="Tabla15" ref="AB2:AB3" totalsRowShown="0" headerRowDxfId="684" dataDxfId="683" tableBorderDxfId="682" headerRowCellStyle="Normal 2 2" dataCellStyle="Normal 2 2">
  <autoFilter ref="AB2:AB3" xr:uid="{00000000-0009-0000-0100-00000F000000}"/>
  <tableColumns count="1">
    <tableColumn id="1" xr3:uid="{00000000-0010-0000-1000-000001000000}" name="EXPOSICION A RADIACION IONZANTE" dataDxfId="681" dataCellStyle="Normal 2 2"/>
  </tableColumns>
  <tableStyleInfo name="TableStyleMedium9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11000000}" name="Tabla16" displayName="Tabla16" ref="AD2:AD5" totalsRowShown="0" headerRowDxfId="680" dataDxfId="678" headerRowBorderDxfId="679" tableBorderDxfId="677" totalsRowBorderDxfId="676" headerRowCellStyle="Normal 2 2" dataCellStyle="Normal 2 2">
  <autoFilter ref="AD2:AD5" xr:uid="{00000000-0009-0000-0100-000010000000}"/>
  <tableColumns count="1">
    <tableColumn id="1" xr3:uid="{00000000-0010-0000-1100-000001000000}" name="EXPOSICION A RUIDO" dataDxfId="675" dataCellStyle="Normal 2 2"/>
  </tableColumns>
  <tableStyleInfo name="TableStyleMedium9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2000000}" name="Tabla17" displayName="Tabla17" ref="AF2:AF5" totalsRowShown="0" headerRowDxfId="674" dataDxfId="673" tableBorderDxfId="672" headerRowCellStyle="Normal 2 2">
  <autoFilter ref="AF2:AF5" xr:uid="{00000000-0009-0000-0100-000011000000}"/>
  <tableColumns count="1">
    <tableColumn id="1" xr3:uid="{00000000-0010-0000-1200-000001000000}" name="EXPOSICION A VIBRACION" dataDxfId="671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01000000}" name="ASPECTO" displayName="ASPECTO" ref="B2:C22" totalsRowShown="0" headerRowDxfId="759" dataDxfId="757" headerRowBorderDxfId="758" tableBorderDxfId="756" totalsRowBorderDxfId="755">
  <autoFilter ref="B2:C22" xr:uid="{00000000-0009-0000-0100-00001E000000}"/>
  <tableColumns count="2">
    <tableColumn id="1" xr3:uid="{00000000-0010-0000-0100-000001000000}" name="ASPECTO" dataDxfId="754"/>
    <tableColumn id="2" xr3:uid="{00000000-0010-0000-0100-000002000000}" name="Columna1" dataDxfId="753"/>
  </tableColumns>
  <tableStyleInfo name="TableStyleMedium9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3000000}" name="Tabla18" displayName="Tabla18" ref="AH2:AH6" totalsRowShown="0" headerRowDxfId="670" dataDxfId="668" headerRowBorderDxfId="669" tableBorderDxfId="667" totalsRowBorderDxfId="666" headerRowCellStyle="Normal 2 2" dataCellStyle="Normal 2 2">
  <autoFilter ref="AH2:AH6" xr:uid="{00000000-0009-0000-0100-000012000000}"/>
  <tableColumns count="1">
    <tableColumn id="1" xr3:uid="{00000000-0010-0000-1300-000001000000}" name="CONTACTO CON AGENTES INFECCIOSOS " dataDxfId="665" dataCellStyle="Normal 2 2"/>
  </tableColumns>
  <tableStyleInfo name="TableStyleMedium9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4000000}" name="Tabla19" displayName="Tabla19" ref="AJ2:AJ6" totalsRowShown="0" headerRowDxfId="664" dataDxfId="663" tableBorderDxfId="662" headerRowCellStyle="Normal 2 2" dataCellStyle="Normal 2 2">
  <autoFilter ref="AJ2:AJ6" xr:uid="{00000000-0009-0000-0100-000013000000}"/>
  <tableColumns count="1">
    <tableColumn id="1" xr3:uid="{00000000-0010-0000-1400-000001000000}" name="CONTACTO CON RESIDUOS SOLIDOS " dataDxfId="661" dataCellStyle="Normal 2 2"/>
  </tableColumns>
  <tableStyleInfo name="TableStyleMedium9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5000000}" name="Tabla20" displayName="Tabla20" ref="AL2:AL5" totalsRowShown="0" headerRowDxfId="660" dataDxfId="659" tableBorderDxfId="658" headerRowCellStyle="Normal 2 2">
  <autoFilter ref="AL2:AL5" xr:uid="{00000000-0009-0000-0100-000014000000}"/>
  <tableColumns count="1">
    <tableColumn id="1" xr3:uid="{00000000-0010-0000-1500-000001000000}" name="CONTACTO CON FLUIDOS CORPORALES " dataDxfId="657"/>
  </tableColumns>
  <tableStyleInfo name="TableStyleMedium9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6000000}" name="Tabla21" displayName="Tabla21" ref="AN2:AN9" totalsRowShown="0" headerRowDxfId="656" dataDxfId="655" tableBorderDxfId="654" headerRowCellStyle="Normal 2 2" dataCellStyle="Normal 2 2">
  <autoFilter ref="AN2:AN9" xr:uid="{00000000-0009-0000-0100-000015000000}"/>
  <tableColumns count="1">
    <tableColumn id="1" xr3:uid="{00000000-0010-0000-1600-000001000000}" name="MANIPULACIÓN DE CARGAS" dataDxfId="653" dataCellStyle="Normal 2 2"/>
  </tableColumns>
  <tableStyleInfo name="TableStyleMedium9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7000000}" name="Tabla22" displayName="Tabla22" ref="AP2:AP6" totalsRowShown="0" headerRowDxfId="652" dataDxfId="650" headerRowBorderDxfId="651" tableBorderDxfId="649" totalsRowBorderDxfId="648" headerRowCellStyle="Normal 2 2" dataCellStyle="Normal 2 2">
  <autoFilter ref="AP2:AP6" xr:uid="{00000000-0009-0000-0100-000016000000}"/>
  <tableColumns count="1">
    <tableColumn id="1" xr3:uid="{00000000-0010-0000-1700-000001000000}" name="MOVIMIENTOS REPETITIVOS " dataDxfId="647" dataCellStyle="Normal 2 2"/>
  </tableColumns>
  <tableStyleInfo name="TableStyleMedium9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8000000}" name="Tabla23" displayName="Tabla23" ref="AR2:AR9" totalsRowShown="0" headerRowDxfId="646" dataDxfId="644" headerRowBorderDxfId="645" tableBorderDxfId="643" totalsRowBorderDxfId="642" headerRowCellStyle="Normal 2 2">
  <autoFilter ref="AR2:AR9" xr:uid="{00000000-0009-0000-0100-000017000000}"/>
  <tableColumns count="1">
    <tableColumn id="1" xr3:uid="{00000000-0010-0000-1800-000001000000}" name="POSTURA " dataDxfId="641"/>
  </tableColumns>
  <tableStyleInfo name="TableStyleMedium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9000000}" name="Tabla24" displayName="Tabla24" ref="AT2:AT8" totalsRowShown="0" headerRowDxfId="640" dataDxfId="639" tableBorderDxfId="638" headerRowCellStyle="Normal 2 2" dataCellStyle="Normal 2 2">
  <autoFilter ref="AT2:AT8" xr:uid="{00000000-0009-0000-0100-000018000000}"/>
  <tableColumns count="1">
    <tableColumn id="1" xr3:uid="{00000000-0010-0000-1900-000001000000}" name="ACOSO LABORAL " dataDxfId="637" dataCellStyle="Normal 2 2"/>
  </tableColumns>
  <tableStyleInfo name="TableStyleMedium9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A000000}" name="Tabla25" displayName="Tabla25" ref="AV2:AV8" totalsRowShown="0" headerRowDxfId="636" dataDxfId="635" tableBorderDxfId="634" headerRowCellStyle="Normal 2 2" dataCellStyle="Normal 2 2">
  <autoFilter ref="AV2:AV8" xr:uid="{00000000-0009-0000-0100-000019000000}"/>
  <tableColumns count="1">
    <tableColumn id="1" xr3:uid="{00000000-0010-0000-1A00-000001000000}" name="ACOSO SEXUAL" dataDxfId="633" dataCellStyle="Normal 2 2"/>
  </tableColumns>
  <tableStyleInfo name="TableStyleMedium9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B000000}" name="Tabla26" displayName="Tabla26" ref="AX2:AX5" totalsRowShown="0" headerRowDxfId="632" dataDxfId="630" headerRowBorderDxfId="631" tableBorderDxfId="629" totalsRowBorderDxfId="628" headerRowCellStyle="Normal 2 2" dataCellStyle="Normal 2 2">
  <autoFilter ref="AX2:AX5" xr:uid="{00000000-0009-0000-0100-00001A000000}"/>
  <tableColumns count="1">
    <tableColumn id="1" xr3:uid="{00000000-0010-0000-1B00-000001000000}" name="INUNDACIÓN" dataDxfId="627" dataCellStyle="Normal 2 2"/>
  </tableColumns>
  <tableStyleInfo name="TableStyleMedium9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C000000}" name="Tabla27" displayName="Tabla27" ref="AZ2:AZ3" totalsRowShown="0" headerRowDxfId="626" dataDxfId="624" headerRowBorderDxfId="625" tableBorderDxfId="623" totalsRowBorderDxfId="622" headerRowCellStyle="Normal 2 2" dataCellStyle="Normal 2 2">
  <autoFilter ref="AZ2:AZ3" xr:uid="{00000000-0009-0000-0100-00001B000000}"/>
  <tableColumns count="1">
    <tableColumn id="1" xr3:uid="{00000000-0010-0000-1C00-000001000000}" name="FLUIDO EN DETRITOS " dataDxfId="621" dataCellStyle="Normal 2 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02000000}" name="DETALLE" displayName="DETALLE" ref="D2:D10" totalsRowShown="0" headerRowDxfId="752" dataDxfId="750" headerRowBorderDxfId="751" tableBorderDxfId="749" totalsRowBorderDxfId="748">
  <autoFilter ref="D2:D10" xr:uid="{00000000-0009-0000-0100-00001F000000}"/>
  <tableColumns count="1">
    <tableColumn id="1" xr3:uid="{00000000-0010-0000-0200-000001000000}" name="DETALLE" dataDxfId="747"/>
  </tableColumns>
  <tableStyleInfo name="TableStyleMedium9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D000000}" name="Tabla28" displayName="Tabla28" ref="BB2:BB3" totalsRowShown="0" headerRowDxfId="620" dataDxfId="619" tableBorderDxfId="618" headerRowCellStyle="Normal 2 2" dataCellStyle="Normal 2 2">
  <autoFilter ref="BB2:BB3" xr:uid="{00000000-0009-0000-0100-00001C000000}"/>
  <tableColumns count="1">
    <tableColumn id="1" xr3:uid="{00000000-0010-0000-1D00-000001000000}" name="SISMO" dataDxfId="617" dataCellStyle="Normal 2 2"/>
  </tableColumns>
  <tableStyleInfo name="TableStyleMedium9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E000000}" name="Tabla29" displayName="Tabla29" ref="BD2:BD5" totalsRowShown="0" headerRowDxfId="616" dataDxfId="615" tableBorderDxfId="614" headerRowCellStyle="Normal 2 2">
  <autoFilter ref="BD2:BD5" xr:uid="{00000000-0009-0000-0100-00001D000000}"/>
  <tableColumns count="1">
    <tableColumn id="1" xr3:uid="{00000000-0010-0000-1E00-000001000000}" name="TORMENTAS ELECTRICAS" dataDxfId="613"/>
  </tableColumns>
  <tableStyleInfo name="TableStyleMedium9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0000000-000C-0000-FFFF-FFFF1F000000}" name="Tabla161" displayName="Tabla161" ref="P1:P12" totalsRowShown="0" headerRowDxfId="612" dataDxfId="610" headerRowBorderDxfId="611" tableBorderDxfId="609" totalsRowBorderDxfId="608" headerRowCellStyle="Normal 2 2" dataCellStyle="Normal 2 2">
  <autoFilter ref="P1:P12" xr:uid="{00000000-0009-0000-0100-00007A000000}"/>
  <tableColumns count="1">
    <tableColumn id="1" xr3:uid="{00000000-0010-0000-1F00-000001000000}" name="PERDIDA DE EQUILIBRIO" dataDxfId="607" dataCellStyle="Normal 2 2">
      <calculatedColumnFormula>+C2</calculatedColumnFormula>
    </tableColumn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00000000-000C-0000-FFFF-FFFF20000000}" name="Tabla23462" displayName="Tabla23462" ref="R1:R9" totalsRowShown="0" headerRowDxfId="606" dataDxfId="604" headerRowBorderDxfId="605" tableBorderDxfId="603" totalsRowBorderDxfId="602" headerRowCellStyle="Normal 2 2" dataCellStyle="Normal 2 2">
  <autoFilter ref="R1:R9" xr:uid="{00000000-0009-0000-0100-00007B000000}"/>
  <tableColumns count="1">
    <tableColumn id="1" xr3:uid="{00000000-0010-0000-2000-000001000000}" name="POSTURA " dataDxfId="601" dataCellStyle="Normal 2 2">
      <calculatedColumnFormula>+C184</calculatedColumnFormula>
    </tableColumn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00000000-000C-0000-FFFF-FFFF21000000}" name="Tabla33563" displayName="Tabla33563" ref="T1:T14" totalsRowShown="0" headerRowDxfId="600" dataDxfId="598" headerRowBorderDxfId="599" tableBorderDxfId="597" totalsRowBorderDxfId="596" headerRowCellStyle="Normal 2 2" dataCellStyle="Normal 2 2">
  <autoFilter ref="T1:T14" xr:uid="{00000000-0009-0000-0100-00007C000000}"/>
  <tableColumns count="1">
    <tableColumn id="1" xr3:uid="{00000000-0010-0000-2100-000001000000}" name="INESTABILIDAD DE ESTRUCTURA" dataDxfId="595" dataCellStyle="Normal 2 2">
      <calculatedColumnFormula>+C57</calculatedColumnFormula>
    </tableColumn>
  </tableColumns>
  <tableStyleInfo name="TableStyleMedium7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00000000-000C-0000-FFFF-FFFF22000000}" name="Tabla43664" displayName="Tabla43664" ref="V1:V11" totalsRowShown="0" headerRowDxfId="594" dataDxfId="592" headerRowBorderDxfId="593" tableBorderDxfId="591" totalsRowBorderDxfId="590" headerRowCellStyle="Normal 2 2" dataCellStyle="Normal 2 2">
  <autoFilter ref="V1:V11" xr:uid="{00000000-0009-0000-0100-00007D000000}"/>
  <tableColumns count="1">
    <tableColumn id="1" xr3:uid="{00000000-0010-0000-2200-000001000000}" name="INESTABILIDAD DEL MACIZO ROCOSO" dataDxfId="589" dataCellStyle="Normal 2 2">
      <calculatedColumnFormula>+C70</calculatedColumnFormula>
    </tableColumn>
  </tableColumns>
  <tableStyleInfo name="TableStyleMedium7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00000000-000C-0000-FFFF-FFFF23000000}" name="Tabla53765" displayName="Tabla53765" ref="X1:X5" totalsRowShown="0" headerRowDxfId="588" dataDxfId="586" headerRowBorderDxfId="587" tableBorderDxfId="585" totalsRowBorderDxfId="584" headerRowCellStyle="Normal 2 2" dataCellStyle="Normal 2 2">
  <autoFilter ref="X1:X5" xr:uid="{00000000-0009-0000-0100-00007E000000}"/>
  <tableColumns count="1">
    <tableColumn id="1" xr3:uid="{00000000-0010-0000-2300-000001000000}" name="EXPOSICION A RUIDO" dataDxfId="583" dataCellStyle="Normal 2 2">
      <calculatedColumnFormula>+C151</calculatedColumnFormula>
    </tableColumn>
  </tableColumns>
  <tableStyleInfo name="TableStyleMedium7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00000000-000C-0000-FFFF-FFFF24000000}" name="Tabla63866" displayName="Tabla63866" ref="Z1:Z4" totalsRowShown="0" headerRowDxfId="582" dataDxfId="580" headerRowBorderDxfId="581" tableBorderDxfId="579" totalsRowBorderDxfId="578" headerRowCellStyle="Normal 2 2">
  <autoFilter ref="Z1:Z4" xr:uid="{00000000-0009-0000-0100-00007F000000}"/>
  <tableColumns count="1">
    <tableColumn id="1" xr3:uid="{00000000-0010-0000-2400-000001000000}" name="EXPOSICION A VIBRACION" dataDxfId="577">
      <calculatedColumnFormula>+C155</calculatedColumnFormula>
    </tableColumn>
  </tableColumns>
  <tableStyleInfo name="TableStyleMedium7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00000000-000C-0000-FFFF-FFFF25000000}" name="Tabla73967" displayName="Tabla73967" ref="R11:R23" totalsRowShown="0" headerRowDxfId="576" dataDxfId="574" headerRowBorderDxfId="575" tableBorderDxfId="573" totalsRowBorderDxfId="572" headerRowCellStyle="Normal 2 2" dataCellStyle="Normal 2 2">
  <autoFilter ref="R11:R23" xr:uid="{00000000-0009-0000-0100-000080000000}"/>
  <tableColumns count="1">
    <tableColumn id="1" xr3:uid="{00000000-0010-0000-2500-000001000000}" name="PÉRDIDA DE CONTROL DE VEHICULOS Y EQUIPOS " dataDxfId="571" dataCellStyle="Normal 2 2">
      <calculatedColumnFormula>+C87</calculatedColumnFormula>
    </tableColumn>
  </tableColumns>
  <tableStyleInfo name="TableStyleMedium7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00000000-000C-0000-FFFF-FFFF26000000}" name="Tabla84068" displayName="Tabla84068" ref="T23:T29" totalsRowShown="0" headerRowDxfId="570" dataDxfId="568" headerRowBorderDxfId="569" tableBorderDxfId="567" totalsRowBorderDxfId="566" headerRowCellStyle="Normal 2 2" dataCellStyle="Normal 2 2">
  <autoFilter ref="T23:T29" xr:uid="{00000000-0009-0000-0100-000081000000}"/>
  <tableColumns count="1">
    <tableColumn id="1" xr3:uid="{00000000-0010-0000-2600-000001000000}" name="CONTACTO CON PARTES MOVILES DE MAQUINAS Y HERRAMIENTAS" dataDxfId="565" dataCellStyle="Normal 2 2">
      <calculatedColumnFormula>+C99</calculatedColumnFormula>
    </tableColumn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la2" displayName="Tabla2" ref="B2:B32" totalsRowShown="0" headerRowDxfId="746" dataDxfId="745" tableBorderDxfId="744" headerRowCellStyle="Normal 2 2" dataCellStyle="Normal 2 2">
  <autoFilter ref="B2:B32" xr:uid="{00000000-0009-0000-0100-000002000000}"/>
  <tableColumns count="1">
    <tableColumn id="1" xr3:uid="{00000000-0010-0000-0300-000001000000}" name="PELIGRO" dataDxfId="743" dataCellStyle="Normal 2 2"/>
  </tableColumns>
  <tableStyleInfo name="TableStyleMedium9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00000000-000C-0000-FFFF-FFFF27000000}" name="Tabla94169" displayName="Tabla94169" ref="V15:V34" totalsRowShown="0" headerRowDxfId="564" dataDxfId="562" headerRowBorderDxfId="563" tableBorderDxfId="561" totalsRowBorderDxfId="560" headerRowCellStyle="Normal 2 2" dataCellStyle="Normal 2 2">
  <autoFilter ref="V15:V34" xr:uid="{00000000-0009-0000-0100-000082000000}"/>
  <tableColumns count="1">
    <tableColumn id="1" xr3:uid="{00000000-0010-0000-2700-000001000000}" name="PERDIDA DE CONTENSIÓN DE SUSTANCIAS QUIMICAS " dataDxfId="559" dataCellStyle="Normal 2 2">
      <calculatedColumnFormula>+C105</calculatedColumnFormula>
    </tableColumn>
  </tableColumns>
  <tableStyleInfo name="TableStyleMedium7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00000000-000C-0000-FFFF-FFFF28000000}" name="Tabla104270" displayName="Tabla104270" ref="X7:X13" totalsRowShown="0" headerRowDxfId="558" dataDxfId="556" headerRowBorderDxfId="557" tableBorderDxfId="555" headerRowCellStyle="Normal 2 2" dataCellStyle="Normal 2 2">
  <autoFilter ref="X7:X13" xr:uid="{00000000-0009-0000-0100-000083000000}"/>
  <tableColumns count="1">
    <tableColumn id="1" xr3:uid="{00000000-0010-0000-2800-000001000000}" name="CONTACTO CON AGENTES INFECCIOSOS " dataDxfId="554" dataCellStyle="Normal 2 2">
      <calculatedColumnFormula>+C158</calculatedColumnFormula>
    </tableColumn>
  </tableColumns>
  <tableStyleInfo name="TableStyleMedium7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00000000-000C-0000-FFFF-FFFF29000000}" name="Tabla114371" displayName="Tabla114371" ref="Z7:Z11" totalsRowShown="0" headerRowDxfId="553" dataDxfId="551" headerRowBorderDxfId="552" tableBorderDxfId="550" totalsRowBorderDxfId="549" headerRowCellStyle="Normal 2 2" dataCellStyle="Normal 2 2">
  <autoFilter ref="Z7:Z11" xr:uid="{00000000-0009-0000-0100-000084000000}"/>
  <tableColumns count="1">
    <tableColumn id="1" xr3:uid="{00000000-0010-0000-2900-000001000000}" name="CONTACTO CON RESIDUOS SOLIDOS " dataDxfId="548" dataCellStyle="Normal 2 2">
      <calculatedColumnFormula>+C164</calculatedColumnFormula>
    </tableColumn>
  </tableColumns>
  <tableStyleInfo name="TableStyleMedium7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00000000-000C-0000-FFFF-FFFF2A000000}" name="Tabla124472" displayName="Tabla124472" ref="R30:R37" totalsRowShown="0" headerRowDxfId="547" dataDxfId="545" headerRowBorderDxfId="546" tableBorderDxfId="544" totalsRowBorderDxfId="543" headerRowCellStyle="Normal 2 2" dataCellStyle="Normal 2 2">
  <autoFilter ref="R30:R37" xr:uid="{00000000-0009-0000-0100-000085000000}"/>
  <tableColumns count="1">
    <tableColumn id="1" xr3:uid="{00000000-0010-0000-2A00-000001000000}" name="EXPOSICIÓN A TEMPERATURAS EXTREMAS" dataDxfId="542" dataCellStyle="Normal 2 2">
      <calculatedColumnFormula>+C140</calculatedColumnFormula>
    </tableColumn>
  </tableColumns>
  <tableStyleInfo name="TableStyleMedium7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4" xr:uid="{00000000-000C-0000-FFFF-FFFF2B000000}" name="Tabla134573" displayName="Tabla134573" ref="T33:T35" totalsRowShown="0" headerRowDxfId="541" dataDxfId="539" headerRowBorderDxfId="540" tableBorderDxfId="538" totalsRowBorderDxfId="537" headerRowCellStyle="Normal 2 2" dataCellStyle="Normal 2 2">
  <autoFilter ref="T33:T35" xr:uid="{00000000-0009-0000-0100-000086000000}"/>
  <tableColumns count="1">
    <tableColumn id="1" xr3:uid="{00000000-0010-0000-2B00-000001000000}" name="EXPOSICION A RADIACION NO IONZANTE" dataDxfId="536" dataCellStyle="Normal 2 2">
      <calculatedColumnFormula>+C147</calculatedColumnFormula>
    </tableColumn>
  </tableColumns>
  <tableStyleInfo name="TableStyleMedium7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5" xr:uid="{00000000-000C-0000-FFFF-FFFF2C000000}" name="Tabla144674" displayName="Tabla144674" ref="V38:V40" totalsRowShown="0" headerRowDxfId="535" dataDxfId="533" headerRowBorderDxfId="534" tableBorderDxfId="532" totalsRowBorderDxfId="531" headerRowCellStyle="Normal 2 2" dataCellStyle="Normal 2 2">
  <autoFilter ref="V38:V40" xr:uid="{00000000-0009-0000-0100-000087000000}"/>
  <tableColumns count="1">
    <tableColumn id="1" xr3:uid="{00000000-0010-0000-2C00-000001000000}" name="EXPOSICION A RADIACION IONZANTE" dataDxfId="530" dataCellStyle="Normal 2 2">
      <calculatedColumnFormula>+C149</calculatedColumnFormula>
    </tableColumn>
  </tableColumns>
  <tableStyleInfo name="TableStyleMedium7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6" xr:uid="{00000000-000C-0000-FFFF-FFFF2D000000}" name="Tabla154775" displayName="Tabla154775" ref="X22:X25" totalsRowShown="0" headerRowDxfId="529" dataDxfId="527" headerRowBorderDxfId="528" tableBorderDxfId="526" totalsRowBorderDxfId="525" headerRowCellStyle="Normal 2 2">
  <autoFilter ref="X22:X25" xr:uid="{00000000-0009-0000-0100-000088000000}"/>
  <tableColumns count="1">
    <tableColumn id="1" xr3:uid="{00000000-0010-0000-2D00-000001000000}" name="CONTACTO CON FLUIDOS CORPORALES " dataDxfId="524">
      <calculatedColumnFormula>+C168</calculatedColumnFormula>
    </tableColumn>
  </tableColumns>
  <tableStyleInfo name="TableStyleMedium7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7" xr:uid="{00000000-000C-0000-FFFF-FFFF2E000000}" name="Tabla164876" displayName="Tabla164876" ref="Z14:Z23" totalsRowShown="0" headerRowDxfId="523" dataDxfId="521" headerRowBorderDxfId="522" tableBorderDxfId="520" totalsRowBorderDxfId="519" headerRowCellStyle="Normal 2 2" dataCellStyle="Normal 2 2">
  <autoFilter ref="Z14:Z23" xr:uid="{00000000-0009-0000-0100-000089000000}"/>
  <tableColumns count="1">
    <tableColumn id="1" xr3:uid="{00000000-0010-0000-2E00-000001000000}" name="MANIPULACIÓN DE CARGAS" dataDxfId="518" dataCellStyle="Normal 2 2">
      <calculatedColumnFormula>+C171</calculatedColumnFormula>
    </tableColumn>
  </tableColumns>
  <tableStyleInfo name="TableStyleMedium7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8" xr:uid="{00000000-000C-0000-FFFF-FFFF2F000000}" name="Tabla174977" displayName="Tabla174977" ref="R40:R47" totalsRowShown="0" headerRowDxfId="517" dataDxfId="515" headerRowBorderDxfId="516" tableBorderDxfId="514" totalsRowBorderDxfId="513" headerRowCellStyle="Normal 2 2" dataCellStyle="Normal 2 2">
  <autoFilter ref="R40:R47" xr:uid="{00000000-0009-0000-0100-00008A000000}"/>
  <tableColumns count="1">
    <tableColumn id="1" xr3:uid="{00000000-0010-0000-2F00-000001000000}" name="ACOSO LABORAL " dataDxfId="512" dataCellStyle="Normal 2 2">
      <calculatedColumnFormula>+C192</calculatedColumnFormula>
    </tableColumn>
  </tableColumns>
  <tableStyleInfo name="TableStyleMedium7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9" xr:uid="{00000000-000C-0000-FFFF-FFFF30000000}" name="Tabla185078" displayName="Tabla185078" ref="T38:T44" totalsRowShown="0" headerRowDxfId="511" dataDxfId="509" headerRowBorderDxfId="510" tableBorderDxfId="508" totalsRowBorderDxfId="507" headerRowCellStyle="Normal 2 2" dataCellStyle="Normal 2 2">
  <autoFilter ref="T38:T44" xr:uid="{00000000-0009-0000-0100-00008B000000}"/>
  <tableColumns count="1">
    <tableColumn id="1" xr3:uid="{00000000-0010-0000-3000-000001000000}" name="ACOSO SEXUAL" dataDxfId="506" dataCellStyle="Normal 2 2">
      <calculatedColumnFormula>+C199</calculatedColumnFormula>
    </tableColumn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Tabla3" displayName="Tabla3" ref="D2:D12" totalsRowShown="0" headerRowDxfId="742" dataDxfId="741" tableBorderDxfId="740" headerRowCellStyle="Normal 2 2" dataCellStyle="Normal 2 2">
  <autoFilter ref="D2:D12" xr:uid="{00000000-0009-0000-0100-000003000000}"/>
  <tableColumns count="1">
    <tableColumn id="1" xr3:uid="{00000000-0010-0000-0400-000001000000}" name="PERDIDA DE EQUILIBRIO" dataDxfId="739" dataCellStyle="Normal 2 2"/>
  </tableColumns>
  <tableStyleInfo name="TableStyleMedium9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0" xr:uid="{00000000-000C-0000-FFFF-FFFF31000000}" name="Tabla195179" displayName="Tabla195179" ref="V42:V47" totalsRowShown="0" headerRowDxfId="505" dataDxfId="503" headerRowBorderDxfId="504" tableBorderDxfId="502" totalsRowBorderDxfId="501" headerRowCellStyle="Normal 2 2" dataCellStyle="Normal 2 2">
  <autoFilter ref="V42:V47" xr:uid="{00000000-0009-0000-0100-00008C000000}"/>
  <tableColumns count="1">
    <tableColumn id="1" xr3:uid="{00000000-0010-0000-3100-000001000000}" name="INUNDACIÓN" dataDxfId="500" dataCellStyle="Normal 2 2">
      <calculatedColumnFormula>+C205</calculatedColumnFormula>
    </tableColumn>
  </tableColumns>
  <tableStyleInfo name="TableStyleMedium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1" xr:uid="{00000000-000C-0000-FFFF-FFFF32000000}" name="Tabla205280" displayName="Tabla205280" ref="X28:X30" totalsRowShown="0" headerRowDxfId="499" dataDxfId="497" headerRowBorderDxfId="498" tableBorderDxfId="496" totalsRowBorderDxfId="495" headerRowCellStyle="Normal 2 2" dataCellStyle="Normal 2 2">
  <autoFilter ref="X28:X30" xr:uid="{00000000-0009-0000-0100-00008D000000}"/>
  <tableColumns count="1">
    <tableColumn id="1" xr3:uid="{00000000-0010-0000-3200-000001000000}" name="FLUIDO EN DETRITOS " dataDxfId="494" dataCellStyle="Normal 2 2">
      <calculatedColumnFormula>+C210</calculatedColumnFormula>
    </tableColumn>
  </tableColumns>
  <tableStyleInfo name="TableStyleMedium7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2" xr:uid="{00000000-000C-0000-FFFF-FFFF33000000}" name="Tabla215383" displayName="Tabla215383" ref="Z28:Z32" totalsRowShown="0" headerRowDxfId="493" dataDxfId="491" headerRowBorderDxfId="492" tableBorderDxfId="490" totalsRowBorderDxfId="489" headerRowCellStyle="Normal 2 2">
  <autoFilter ref="Z28:Z32" xr:uid="{00000000-0009-0000-0100-00008E000000}"/>
  <tableColumns count="1">
    <tableColumn id="1" xr3:uid="{00000000-0010-0000-3300-000001000000}" name="TORMENTAS ELECTRICAS" dataDxfId="488">
      <calculatedColumnFormula>+C186</calculatedColumnFormula>
    </tableColumn>
  </tableColumns>
  <tableStyleInfo name="TableStyleMedium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3" xr:uid="{00000000-000C-0000-FFFF-FFFF34000000}" name="Tabla225484" displayName="Tabla225484" ref="P14:P21" totalsRowShown="0" headerRowDxfId="487" dataDxfId="485" headerRowBorderDxfId="486" tableBorderDxfId="484" totalsRowBorderDxfId="483" headerRowCellStyle="Normal 2 2" dataCellStyle="Normal 2 2">
  <autoFilter ref="P14:P21" xr:uid="{00000000-0009-0000-0100-00008F000000}"/>
  <tableColumns count="1">
    <tableColumn id="1" xr3:uid="{00000000-0010-0000-3400-000001000000}" name="INESTABILIDAD DE SUELOS" dataDxfId="482" dataCellStyle="Normal 2 2">
      <calculatedColumnFormula>+C80</calculatedColumnFormula>
    </tableColumn>
  </tableColumns>
  <tableStyleInfo name="TableStyleMedium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4" xr:uid="{00000000-000C-0000-FFFF-FFFF35000000}" name="Tabla235585" displayName="Tabla235585" ref="P23:P34" totalsRowShown="0" headerRowDxfId="481" dataDxfId="480" tableBorderDxfId="479" headerRowCellStyle="Normal 2 2" dataCellStyle="Normal 2 2">
  <autoFilter ref="P23:P34" xr:uid="{00000000-0009-0000-0100-000090000000}"/>
  <tableColumns count="1">
    <tableColumn id="1" xr3:uid="{00000000-0010-0000-3500-000001000000}" name="CONTACTO CON ENERGIA ELECTRICA" dataDxfId="478" dataCellStyle="Normal 2 2">
      <calculatedColumnFormula>+C129</calculatedColumnFormula>
    </tableColumn>
  </tableColumns>
  <tableStyleInfo name="TableStyleMedium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5" xr:uid="{00000000-000C-0000-FFFF-FFFF36000000}" name="Tabla245686" displayName="Tabla245686" ref="P36:P40" totalsRowShown="0" headerRowDxfId="477" dataDxfId="476" tableBorderDxfId="475" headerRowCellStyle="Normal 2 2" dataCellStyle="Normal 2 2">
  <autoFilter ref="P36:P40" xr:uid="{00000000-0009-0000-0100-000091000000}"/>
  <tableColumns count="1">
    <tableColumn id="1" xr3:uid="{00000000-0010-0000-3600-000001000000}" name="MOVIMIENTOS REPETITIVOS " dataDxfId="474" dataCellStyle="Normal 2 2">
      <calculatedColumnFormula>+C180</calculatedColumnFormula>
    </tableColumn>
  </tableColumns>
  <tableStyleInfo name="TableStyleMedium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6" xr:uid="{00000000-000C-0000-FFFF-FFFF37000000}" name="Tabla255787" displayName="Tabla255787" ref="AB1:AB38" totalsRowShown="0" headerRowDxfId="473" dataDxfId="471" headerRowBorderDxfId="472" tableBorderDxfId="470" totalsRowBorderDxfId="469" headerRowCellStyle="Normal 2 2" dataCellStyle="Normal 2 2">
  <autoFilter ref="AB1:AB38" xr:uid="{00000000-0009-0000-0100-000092000000}"/>
  <tableColumns count="1">
    <tableColumn id="1" xr3:uid="{00000000-0010-0000-3700-000001000000}" name="TRABAJOS EN ALTURA" dataDxfId="468" dataCellStyle="Normal 2 2">
      <calculatedColumnFormula>+C13</calculatedColumnFormula>
    </tableColumn>
  </tableColumns>
  <tableStyleInfo name="TableStyleMedium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7" xr:uid="{00000000-000C-0000-FFFF-FFFF38000000}" name="Tabla265888" displayName="Tabla265888" ref="AB43:AB44" totalsRowShown="0" headerRowDxfId="467" dataDxfId="465" headerRowBorderDxfId="466" tableBorderDxfId="464" totalsRowBorderDxfId="463" headerRowCellStyle="Normal 2 2" dataCellStyle="Normal 2 2">
  <autoFilter ref="AB43:AB44" xr:uid="{00000000-0009-0000-0100-000093000000}"/>
  <tableColumns count="1">
    <tableColumn id="1" xr3:uid="{00000000-0010-0000-3800-000001000000}" name="SISMO" dataDxfId="462" dataCellStyle="Normal 2 2">
      <calculatedColumnFormula>+C212</calculatedColumnFormula>
    </tableColumn>
  </tableColumns>
  <tableStyleInfo name="TableStyleMedium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8" xr:uid="{00000000-000C-0000-FFFF-FFFF39000000}" name="Tabla48115" displayName="Tabla48115" ref="AB47:AB52" totalsRowShown="0" headerRowDxfId="461" dataDxfId="460" tableBorderDxfId="459" headerRowCellStyle="Normal 2 2">
  <autoFilter ref="AB47:AB52" xr:uid="{00000000-0009-0000-0100-000094000000}"/>
  <tableColumns count="1">
    <tableColumn id="1" xr3:uid="{00000000-0010-0000-3900-000001000000}" name="CONTACTO_CON_ELEMENTOS_PUNZO_CORTANTE" dataDxfId="458">
      <calculatedColumnFormula>+C216</calculatedColumnFormula>
    </tableColumn>
  </tableColumns>
  <tableStyleInfo name="TableStyleMedium7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9" xr:uid="{00000000-000C-0000-FFFF-FFFF3A000000}" name="Tabla49116" displayName="Tabla49116" ref="P42:P44" totalsRowShown="0" headerRowDxfId="457" dataDxfId="456">
  <autoFilter ref="P42:P44" xr:uid="{00000000-0009-0000-0100-000095000000}"/>
  <tableColumns count="1">
    <tableColumn id="1" xr3:uid="{00000000-0010-0000-3A00-000001000000}" name="SARS COV_2" dataDxfId="455">
      <calculatedColumnFormula>+C221</calculatedColumnFormula>
    </tableColumn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la4" displayName="Tabla4" ref="F2:F38" totalsRowShown="0" headerRowDxfId="738" dataDxfId="737" tableBorderDxfId="736" headerRowCellStyle="Normal 2 2" dataCellStyle="Normal 2 2">
  <autoFilter ref="F2:F38" xr:uid="{00000000-0009-0000-0100-000004000000}"/>
  <tableColumns count="1">
    <tableColumn id="1" xr3:uid="{00000000-0010-0000-0500-000001000000}" name="TRABAJOS EN ALTURA" dataDxfId="735" dataCellStyle="Normal 2 2"/>
  </tableColumns>
  <tableStyleInfo name="TableStyleMedium9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0" xr:uid="{00000000-000C-0000-FFFF-FFFF3B000000}" name="Tabla80117" displayName="Tabla80117" ref="X35:X43" totalsRowShown="0" headerRowDxfId="454" dataDxfId="453" tableBorderDxfId="452" headerRowCellStyle="Normal 2 2" dataCellStyle="Normal 2 2">
  <autoFilter ref="X35:X43" xr:uid="{00000000-0009-0000-0100-000096000000}"/>
  <tableColumns count="1">
    <tableColumn id="1" xr3:uid="{00000000-0010-0000-3B00-000001000000}" name="INESTABILIDAD DE IZAJE DE CARGAS" dataDxfId="451" dataCellStyle="Normal 2 2">
      <calculatedColumnFormula>C49</calculatedColumnFormula>
    </tableColumn>
  </tableColumns>
  <tableStyleInfo name="TableStyleMedium4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1" xr:uid="{00000000-000C-0000-FFFF-FFFF3C000000}" name="Tabla81118" displayName="Tabla81118" ref="Z35:Z40" totalsRowShown="0" headerRowDxfId="450" dataDxfId="448" headerRowBorderDxfId="449" tableBorderDxfId="447" totalsRowBorderDxfId="446" headerRowCellStyle="Normal 2 2" dataCellStyle="Normal 2 2">
  <autoFilter ref="Z35:Z40" xr:uid="{00000000-0009-0000-0100-000097000000}"/>
  <tableColumns count="1">
    <tableColumn id="1" xr3:uid="{00000000-0010-0000-3C00-000001000000}" name="LIBERACIÓN INTEMPESTIVA DE ENERGIA POR EXPLOSIVOS" dataDxfId="445" dataCellStyle="Normal 2 2">
      <calculatedColumnFormula>+C124</calculatedColumnFormula>
    </tableColumn>
  </tableColumns>
  <tableStyleInfo name="TableStyleMedium18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3D000000}" name="Tabla108119" displayName="Tabla108119" ref="H2:H36" totalsRowShown="0" headerRowDxfId="444" dataDxfId="442" headerRowBorderDxfId="443" tableBorderDxfId="441" totalsRowBorderDxfId="440" headerRowCellStyle="Normal 2 2" dataCellStyle="Normal 2 2">
  <tableColumns count="1">
    <tableColumn id="1" xr3:uid="{00000000-0010-0000-3D00-000001000000}" name="ASPECTOS" dataDxfId="439" dataCellStyle="Normal 2 2"/>
  </tableColumns>
  <tableStyleInfo name="TableStyleLight11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3E000000}" name="Tabla83120" displayName="Tabla83120" ref="J2:J7" totalsRowShown="0" headerRowDxfId="438" dataDxfId="436" headerRowBorderDxfId="437" tableBorderDxfId="435" totalsRowBorderDxfId="434" headerRowCellStyle="Normal 2 2" dataCellStyle="Normal 2 2">
  <autoFilter ref="J2:J7" xr:uid="{00000000-0009-0000-0100-000059000000}"/>
  <tableColumns count="1">
    <tableColumn id="1" xr3:uid="{00000000-0010-0000-3E00-000001000000}" name="GENERACIÓN_DE_RESIDUOS_SÓLIDOS_NO_PELIGROSOS" dataDxfId="433" dataCellStyle="Normal 2 2">
      <calculatedColumnFormula>+D3</calculatedColumnFormula>
    </tableColumn>
  </tableColumns>
  <tableStyleInfo name="TableStyleLight11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3F000000}" name="Tabla84121" displayName="Tabla84121" ref="L2:L14" totalsRowShown="0" headerRowDxfId="432" dataDxfId="430" headerRowBorderDxfId="431" tableBorderDxfId="429" totalsRowBorderDxfId="428" headerRowCellStyle="Normal 2 2" dataCellStyle="Normal 2 2">
  <autoFilter ref="L2:L14" xr:uid="{00000000-0009-0000-0100-00005A000000}"/>
  <tableColumns count="1">
    <tableColumn id="1" xr3:uid="{00000000-0010-0000-3F00-000001000000}" name="GENERACIÓN_DE_RESIDUOS_SÓLIDOS_PELIGROSOS" dataDxfId="427" dataCellStyle="Normal 2 2">
      <calculatedColumnFormula>+D8</calculatedColumnFormula>
    </tableColumn>
  </tableColumns>
  <tableStyleInfo name="TableStyleLight11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0000000}" name="Tabla85122" displayName="Tabla85122" ref="N2:N4" totalsRowShown="0" headerRowDxfId="426" dataDxfId="424" headerRowBorderDxfId="425" tableBorderDxfId="423" totalsRowBorderDxfId="422" headerRowCellStyle="Normal 2 2" dataCellStyle="Normal 2 2">
  <autoFilter ref="N2:N4" xr:uid="{00000000-0009-0000-0100-00005B000000}"/>
  <tableColumns count="1">
    <tableColumn id="1" xr3:uid="{00000000-0010-0000-4000-000001000000}" name="GENERACIÓN_DE_RESIDUOS_SÓLIDOS_METÁLICOS" dataDxfId="421" dataCellStyle="Normal 2 2">
      <calculatedColumnFormula>+D20</calculatedColumnFormula>
    </tableColumn>
  </tableColumns>
  <tableStyleInfo name="TableStyleLight11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1000000}" name="Tabla86123" displayName="Tabla86123" ref="N7:N8" totalsRowShown="0" headerRowDxfId="420" dataDxfId="418" headerRowBorderDxfId="419" tableBorderDxfId="417" totalsRowBorderDxfId="416" headerRowCellStyle="Normal 2 2" dataCellStyle="Normal 2 2">
  <autoFilter ref="N7:N8" xr:uid="{00000000-0009-0000-0100-00005C000000}"/>
  <tableColumns count="1">
    <tableColumn id="1" xr3:uid="{00000000-0010-0000-4100-000001000000}" name="DERRAME_DE_MINERAL" dataDxfId="415" dataCellStyle="Normal 2 2">
      <calculatedColumnFormula>+D39</calculatedColumnFormula>
    </tableColumn>
  </tableColumns>
  <tableStyleInfo name="TableStyleLight11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42000000}" name="Tabla87124" displayName="Tabla87124" ref="N10:N12" totalsRowShown="0" headerRowDxfId="414" dataDxfId="412" headerRowBorderDxfId="413" tableBorderDxfId="411" totalsRowBorderDxfId="410" headerRowCellStyle="Normal 2 2" dataCellStyle="Normal 2 2">
  <autoFilter ref="N10:N12" xr:uid="{00000000-0009-0000-0100-00005D000000}"/>
  <tableColumns count="1">
    <tableColumn id="1" xr3:uid="{00000000-0010-0000-4200-000001000000}" name="DERRAME_DE_AGUA_RESIDUAL" dataDxfId="409" dataCellStyle="Normal 2 2">
      <calculatedColumnFormula>+D40</calculatedColumnFormula>
    </tableColumn>
  </tableColumns>
  <tableStyleInfo name="TableStyleLight11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43000000}" name="Tabla88125" displayName="Tabla88125" ref="N14:N17" totalsRowShown="0" headerRowDxfId="408" dataDxfId="406" headerRowBorderDxfId="407" tableBorderDxfId="405" totalsRowBorderDxfId="404" headerRowCellStyle="Normal 2 2" dataCellStyle="Normal 2 2">
  <autoFilter ref="N14:N17" xr:uid="{00000000-0009-0000-0100-00005E000000}"/>
  <tableColumns count="1">
    <tableColumn id="1" xr3:uid="{00000000-0010-0000-4300-000001000000}" name="DERRAME_DE_PRODUCTOS_QUIMICOS" dataDxfId="403" dataCellStyle="Normal 2 2">
      <calculatedColumnFormula>+D42</calculatedColumnFormula>
    </tableColumn>
  </tableColumns>
  <tableStyleInfo name="TableStyleLight11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44000000}" name="Tabla89126" displayName="Tabla89126" ref="J9:J11" totalsRowShown="0" headerRowDxfId="402" dataDxfId="400" headerRowBorderDxfId="401" tableBorderDxfId="399" totalsRowBorderDxfId="398" headerRowCellStyle="Normal 2 2" dataCellStyle="Normal 2 2">
  <autoFilter ref="J9:J11" xr:uid="{00000000-0009-0000-0100-00005F000000}"/>
  <tableColumns count="1">
    <tableColumn id="1" xr3:uid="{00000000-0010-0000-4400-000001000000}" name="GENERACIÓN_DE_AGUA_RESIDUAL_DOMÉSTICA" dataDxfId="397" dataCellStyle="Normal 2 2">
      <calculatedColumnFormula>+D28</calculatedColumnFormula>
    </tableColumn>
  </tableColumns>
  <tableStyleInfo name="TableStyleLight1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6000000}" name="Tabla5" displayName="Tabla5" ref="H2:H13" totalsRowShown="0" headerRowDxfId="734" dataDxfId="733" tableBorderDxfId="732" headerRowCellStyle="Normal 2 2" dataCellStyle="Normal 2 2">
  <autoFilter ref="H2:H13" xr:uid="{00000000-0009-0000-0100-000005000000}"/>
  <tableColumns count="1">
    <tableColumn id="1" xr3:uid="{00000000-0010-0000-0600-000001000000}" name="INESTABILIDAD DE ESTRUCTURA" dataDxfId="731" dataCellStyle="Normal 2 2"/>
  </tableColumns>
  <tableStyleInfo name="TableStyleMedium9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45000000}" name="Tabla90127" displayName="Tabla90127" ref="J13:J20" totalsRowShown="0" headerRowDxfId="396" dataDxfId="394" headerRowBorderDxfId="395" tableBorderDxfId="393" totalsRowBorderDxfId="392" headerRowCellStyle="Normal 2 2" dataCellStyle="Normal 2 2">
  <autoFilter ref="J13:J20" xr:uid="{00000000-0009-0000-0100-000060000000}"/>
  <tableColumns count="1">
    <tableColumn id="1" xr3:uid="{00000000-0010-0000-4500-000001000000}" name="GENERACIÓN_DE_AGUA_RESIDUAL_INDUSTRIAL" dataDxfId="391" dataCellStyle="Normal 2 2">
      <calculatedColumnFormula>+D30</calculatedColumnFormula>
    </tableColumn>
  </tableColumns>
  <tableStyleInfo name="TableStyleLight11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46000000}" name="Tabla91128" displayName="Tabla91128" ref="J22:J23" totalsRowShown="0" headerRowDxfId="390" dataDxfId="388" headerRowBorderDxfId="389" tableBorderDxfId="387" totalsRowBorderDxfId="386" headerRowCellStyle="Normal 2 2" dataCellStyle="Normal 2 2">
  <autoFilter ref="J22:J23" xr:uid="{00000000-0009-0000-0100-000061000000}"/>
  <tableColumns count="1">
    <tableColumn id="1" xr3:uid="{00000000-0010-0000-4600-000001000000}" name="VERTIMIENTO_DE_AGUA_INDUSTRIAL" dataDxfId="385" dataCellStyle="Normal 2 2">
      <calculatedColumnFormula>+D37</calculatedColumnFormula>
    </tableColumn>
  </tableColumns>
  <tableStyleInfo name="TableStyleLight11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47000000}" name="Tabla92129" displayName="Tabla92129" ref="L19:L20" totalsRowShown="0" headerRowDxfId="384" dataDxfId="382" headerRowBorderDxfId="383" tableBorderDxfId="381" totalsRowBorderDxfId="380" headerRowCellStyle="Normal 2 2" dataCellStyle="Normal 2 2">
  <autoFilter ref="L19:L20" xr:uid="{00000000-0009-0000-0100-000062000000}"/>
  <tableColumns count="1">
    <tableColumn id="1" xr3:uid="{00000000-0010-0000-4700-000001000000}" name="GENERACIÓN_DE_VIBRACIÓN" dataDxfId="379" dataCellStyle="Normal 2 2">
      <calculatedColumnFormula>+D56</calculatedColumnFormula>
    </tableColumn>
  </tableColumns>
  <tableStyleInfo name="TableStyleLight11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48000000}" name="Tabla93130" displayName="Tabla93130" ref="L16:L17" totalsRowShown="0" headerRowDxfId="378" dataDxfId="376" headerRowBorderDxfId="377" tableBorderDxfId="375" totalsRowBorderDxfId="374" headerRowCellStyle="Normal 2 2" dataCellStyle="Normal 2 2">
  <autoFilter ref="L16:L17" xr:uid="{00000000-0009-0000-0100-000063000000}"/>
  <tableColumns count="1">
    <tableColumn id="1" xr3:uid="{00000000-0010-0000-4800-000001000000}" name="GENERACIÓN_DE_RUIDO" dataDxfId="373" dataCellStyle="Normal 2 2">
      <calculatedColumnFormula>+D55</calculatedColumnFormula>
    </tableColumn>
  </tableColumns>
  <tableStyleInfo name="TableStyleLight11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49000000}" name="Tabla94131" displayName="Tabla94131" ref="N19:N21" totalsRowShown="0" headerRowDxfId="372" dataDxfId="370" headerRowBorderDxfId="371" tableBorderDxfId="369" totalsRowBorderDxfId="368" headerRowCellStyle="Normal 2 2" dataCellStyle="Normal 2 2">
  <autoFilter ref="N19:N21" xr:uid="{00000000-0009-0000-0100-000064000000}"/>
  <tableColumns count="1">
    <tableColumn id="1" xr3:uid="{00000000-0010-0000-4900-000001000000}" name="DERRAME_DE_RELAVES" dataDxfId="367" dataCellStyle="Normal 2 2">
      <calculatedColumnFormula>+D67</calculatedColumnFormula>
    </tableColumn>
  </tableColumns>
  <tableStyleInfo name="TableStyleLight11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00000000-000C-0000-FFFF-FFFF4A000000}" name="Tabla95132" displayName="Tabla95132" ref="V7:V9" totalsRowShown="0" headerRowDxfId="366" dataDxfId="364" headerRowBorderDxfId="365" tableBorderDxfId="363" totalsRowBorderDxfId="362" headerRowCellStyle="Normal 2 2" dataCellStyle="Normal 2 2">
  <autoFilter ref="V7:V9" xr:uid="{00000000-0009-0000-0100-000065000000}"/>
  <tableColumns count="1">
    <tableColumn id="1" xr3:uid="{00000000-0010-0000-4A00-000001000000}" name="DERRAME_DE_HIDROCARBUROS_LUBRICANTES" dataDxfId="361" dataCellStyle="Normal 2 2">
      <calculatedColumnFormula>+D45</calculatedColumnFormula>
    </tableColumn>
  </tableColumns>
  <tableStyleInfo name="TableStyleLight11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4B000000}" name="Tabla96133" displayName="Tabla96133" ref="P2:P5" totalsRowShown="0" headerRowDxfId="360" dataDxfId="358" headerRowBorderDxfId="359" tableBorderDxfId="357" totalsRowBorderDxfId="356" headerRowCellStyle="Normal 2 2" dataCellStyle="Normal 2 2">
  <autoFilter ref="P2:P5" xr:uid="{00000000-0009-0000-0100-000066000000}"/>
  <tableColumns count="1">
    <tableColumn id="1" xr3:uid="{00000000-0010-0000-4B00-000001000000}" name="GENERACIÓN_DE_RESIDUOS_DE_APARATOS_ELÉCTRICOS_Y_ELECTRÓNICOS_RAEE" dataDxfId="355" dataCellStyle="Normal 2 2">
      <calculatedColumnFormula>+D22</calculatedColumnFormula>
    </tableColumn>
  </tableColumns>
  <tableStyleInfo name="TableStyleLight11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4C000000}" name="Tabla97134" displayName="Tabla97134" ref="P7:P11" totalsRowShown="0" headerRowDxfId="354" dataDxfId="352" headerRowBorderDxfId="353" tableBorderDxfId="351" totalsRowBorderDxfId="350" headerRowCellStyle="Normal 2 2" dataCellStyle="Normal 2 2">
  <autoFilter ref="P7:P11" xr:uid="{00000000-0009-0000-0100-000067000000}"/>
  <tableColumns count="1">
    <tableColumn id="1" xr3:uid="{00000000-0010-0000-4C00-000001000000}" name="EMISIÓN_DE_GASES" dataDxfId="349" dataCellStyle="Normal 2 2">
      <calculatedColumnFormula>+D49</calculatedColumnFormula>
    </tableColumn>
  </tableColumns>
  <tableStyleInfo name="TableStyleLight11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4D000000}" name="Tabla98135" displayName="Tabla98135" ref="R2:R3" totalsRowShown="0" headerRowDxfId="348" dataDxfId="346" headerRowBorderDxfId="347" tableBorderDxfId="345" totalsRowBorderDxfId="344" headerRowCellStyle="Normal 2 2" dataCellStyle="Normal 2 2">
  <autoFilter ref="R2:R3" xr:uid="{00000000-0009-0000-0100-000068000000}"/>
  <tableColumns count="1">
    <tableColumn id="1" xr3:uid="{00000000-0010-0000-4D00-000001000000}" name="GENERACIÓN_DE_RESIDUOS_SÓLIDOS_NO_PELIGROSOS_DE_CONSTRUCCIÓN" dataDxfId="343" dataCellStyle="Normal 2 2">
      <calculatedColumnFormula>+D25</calculatedColumnFormula>
    </tableColumn>
  </tableColumns>
  <tableStyleInfo name="TableStyleLight11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4E000000}" name="Tabla99136" displayName="Tabla99136" ref="R7:R8" totalsRowShown="0" headerRowDxfId="342" dataDxfId="340" headerRowBorderDxfId="341" tableBorderDxfId="339" totalsRowBorderDxfId="338" headerRowCellStyle="Normal 2 2" dataCellStyle="Normal 2 2">
  <autoFilter ref="R7:R8" xr:uid="{00000000-0009-0000-0100-000069000000}"/>
  <tableColumns count="1">
    <tableColumn id="1" xr3:uid="{00000000-0010-0000-4E00-000001000000}" name="CONSUMO_DE_ENERGÍA_ELÉCTRICA" dataDxfId="337" dataCellStyle="Normal 2 2">
      <calculatedColumnFormula>+D57</calculatedColumnFormula>
    </tableColumn>
  </tableColumns>
  <tableStyleInfo name="TableStyleLight1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7000000}" name="Tabla6" displayName="Tabla6" ref="J2:J10" totalsRowShown="0" headerRowDxfId="730" dataDxfId="728" headerRowBorderDxfId="729" tableBorderDxfId="727" totalsRowBorderDxfId="726" headerRowCellStyle="Normal 2 2" dataCellStyle="Normal 2 2">
  <autoFilter ref="J2:J10" xr:uid="{00000000-0009-0000-0100-000006000000}"/>
  <tableColumns count="1">
    <tableColumn id="1" xr3:uid="{00000000-0010-0000-0700-000001000000}" name="INESTABILIDAD DEL MACIZO ROCOSO" dataDxfId="725" dataCellStyle="Normal 2 2"/>
  </tableColumns>
  <tableStyleInfo name="TableStyleMedium9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4F000000}" name="Tabla100137" displayName="Tabla100137" ref="R10:R11" totalsRowShown="0" headerRowDxfId="336" dataDxfId="334" headerRowBorderDxfId="335" tableBorderDxfId="333" totalsRowBorderDxfId="332" headerRowCellStyle="Normal 2 2" dataCellStyle="Normal 2 2">
  <autoFilter ref="R10:R11" xr:uid="{00000000-0009-0000-0100-00006A000000}"/>
  <tableColumns count="1">
    <tableColumn id="1" xr3:uid="{00000000-0010-0000-4F00-000001000000}" name="CONSUMO_DE_COMBUSTIBLE" dataDxfId="331" dataCellStyle="Normal 2 2">
      <calculatedColumnFormula>+D58</calculatedColumnFormula>
    </tableColumn>
  </tableColumns>
  <tableStyleInfo name="TableStyleLight11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50000000}" name="Tabla101138" displayName="Tabla101138" ref="R13:R14" totalsRowShown="0" headerRowDxfId="330" dataDxfId="328" headerRowBorderDxfId="329" tableBorderDxfId="327" totalsRowBorderDxfId="326" headerRowCellStyle="Normal 2 2" dataCellStyle="Normal 2 2">
  <autoFilter ref="R13:R14" xr:uid="{00000000-0009-0000-0100-00006B000000}"/>
  <tableColumns count="1">
    <tableColumn id="1" xr3:uid="{00000000-0010-0000-5000-000001000000}" name="CONSUMO_DE_AGUA" dataDxfId="325" dataCellStyle="Normal 2 2">
      <calculatedColumnFormula>+D38</calculatedColumnFormula>
    </tableColumn>
  </tableColumns>
  <tableStyleInfo name="TableStyleLight11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51000000}" name="Tabla103139" displayName="Tabla103139" ref="T7:T9" totalsRowShown="0" headerRowDxfId="324" dataDxfId="322" headerRowBorderDxfId="323" tableBorderDxfId="321" totalsRowBorderDxfId="320" headerRowCellStyle="Normal 2 2" dataCellStyle="Normal 2 2">
  <autoFilter ref="T7:T9" xr:uid="{00000000-0009-0000-0100-00006C000000}"/>
  <tableColumns count="1">
    <tableColumn id="1" xr3:uid="{00000000-0010-0000-5100-000001000000}" name="MOVIMIENTO_DE_TIERRAS" dataDxfId="319" dataCellStyle="Normal 2 2">
      <calculatedColumnFormula>+D63</calculatedColumnFormula>
    </tableColumn>
  </tableColumns>
  <tableStyleInfo name="TableStyleLight11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52000000}" name="Tabla104140" displayName="Tabla104140" ref="T11:T13" totalsRowShown="0" headerRowDxfId="318" dataDxfId="316" headerRowBorderDxfId="317" tableBorderDxfId="315" totalsRowBorderDxfId="314" headerRowCellStyle="Normal 2 2" dataCellStyle="Normal 2 2">
  <autoFilter ref="T11:T13" xr:uid="{00000000-0009-0000-0100-00006D000000}"/>
  <tableColumns count="1">
    <tableColumn id="1" xr3:uid="{00000000-0010-0000-5200-000001000000}" name="EMISIÓN_DE_MATERIAL_PARTICULADO_POLVO" dataDxfId="313" dataCellStyle="Normal 2 2">
      <calculatedColumnFormula>+D53</calculatedColumnFormula>
    </tableColumn>
  </tableColumns>
  <tableStyleInfo name="TableStyleLight11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53000000}" name="Tabla105141" displayName="Tabla105141" ref="R16:R17" totalsRowShown="0" headerRowDxfId="312" dataDxfId="310" headerRowBorderDxfId="311" tableBorderDxfId="309" totalsRowBorderDxfId="308" headerRowCellStyle="Normal 2 2" dataCellStyle="Normal 2 2">
  <autoFilter ref="R16:R17" xr:uid="{00000000-0009-0000-0100-00006E000000}"/>
  <tableColumns count="1">
    <tableColumn id="1" xr3:uid="{00000000-0010-0000-5300-000001000000}" name="CONSUMO_DE_MADERA" dataDxfId="307" dataCellStyle="Normal 2 2">
      <calculatedColumnFormula>+D61</calculatedColumnFormula>
    </tableColumn>
  </tableColumns>
  <tableStyleInfo name="TableStyleLight11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54000000}" name="Tabla106142" displayName="Tabla106142" ref="R19:R20" totalsRowShown="0" headerRowDxfId="306" dataDxfId="304" headerRowBorderDxfId="305" tableBorderDxfId="303" totalsRowBorderDxfId="302" headerRowCellStyle="Normal 2 2" dataCellStyle="Normal 2 2">
  <autoFilter ref="R19:R20" xr:uid="{00000000-0009-0000-0100-00006F000000}"/>
  <tableColumns count="1">
    <tableColumn id="1" xr3:uid="{00000000-0010-0000-5400-000001000000}" name="CONSUMO_DE_PAPEL" dataDxfId="301" dataCellStyle="Normal 2 2">
      <calculatedColumnFormula>+D62</calculatedColumnFormula>
    </tableColumn>
  </tableColumns>
  <tableStyleInfo name="TableStyleLight11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55000000}" name="Tabla107143" displayName="Tabla107143" ref="V2:V4" totalsRowShown="0" headerRowDxfId="300" dataDxfId="298" headerRowBorderDxfId="299" tableBorderDxfId="297" totalsRowBorderDxfId="296" headerRowCellStyle="Normal 2 2" dataCellStyle="Normal 2 2">
  <autoFilter ref="V2:V4" xr:uid="{00000000-0009-0000-0100-000070000000}"/>
  <tableColumns count="1">
    <tableColumn id="1" xr3:uid="{00000000-0010-0000-5500-000001000000}" name="GENERACIÓN_DE_RESIDUOS_SÓLIDOS_PELIGROSOS_BIOCONTAMINADOS" dataDxfId="295" dataCellStyle="Normal 2 2">
      <calculatedColumnFormula>+D26</calculatedColumnFormula>
    </tableColumn>
  </tableColumns>
  <tableStyleInfo name="TableStyleLight11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56000000}" name="Tabla91146" displayName="Tabla91146" ref="J25:J26" totalsRowShown="0" headerRowDxfId="294" dataDxfId="292" headerRowBorderDxfId="293" tableBorderDxfId="291" totalsRowBorderDxfId="290" headerRowCellStyle="Normal 2 2" dataCellStyle="Normal 2 2">
  <autoFilter ref="J25:J26" xr:uid="{00000000-0009-0000-0100-000071000000}"/>
  <tableColumns count="1">
    <tableColumn id="1" xr3:uid="{00000000-0010-0000-5600-000001000000}" name="USO_DE_FUENTES_RADIOACTIVAS" dataDxfId="289" dataCellStyle="Normal 2 2">
      <calculatedColumnFormula>+D48</calculatedColumnFormula>
    </tableColumn>
  </tableColumns>
  <tableStyleInfo name="TableStyleLight11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57000000}" name="Tabla91146147" displayName="Tabla91146147" ref="L25:L26" totalsRowShown="0" headerRowDxfId="288" dataDxfId="286" headerRowBorderDxfId="287" tableBorderDxfId="285" totalsRowBorderDxfId="284" headerRowCellStyle="Normal 2 2" dataCellStyle="Normal 2 2">
  <autoFilter ref="L25:L26" xr:uid="{00000000-0009-0000-0100-000072000000}"/>
  <tableColumns count="1">
    <tableColumn id="1" xr3:uid="{00000000-0010-0000-5700-000001000000}" name="CONSUMO_DE_AGREGADOS" dataDxfId="283" dataCellStyle="Normal 2 2">
      <calculatedColumnFormula>+D59</calculatedColumnFormula>
    </tableColumn>
  </tableColumns>
  <tableStyleInfo name="TableStyleLight11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5" xr:uid="{00000000-000C-0000-FFFF-FFFF58000000}" name="Tabla91146147148" displayName="Tabla91146147148" ref="N25:N26" totalsRowShown="0" headerRowDxfId="282" dataDxfId="280" headerRowBorderDxfId="281" tableBorderDxfId="279" totalsRowBorderDxfId="278" headerRowCellStyle="Normal 2 2" dataCellStyle="Normal 2 2">
  <autoFilter ref="N25:N26" xr:uid="{00000000-0009-0000-0100-000073000000}"/>
  <tableColumns count="1">
    <tableColumn id="1" xr3:uid="{00000000-0010-0000-5800-000001000000}" name="CONSUMO_DE_GASES_GLP_PROPANO" dataDxfId="277" dataCellStyle="Normal 2 2">
      <calculatedColumnFormula>+D60</calculatedColumnFormula>
    </tableColumn>
  </tableColumns>
  <tableStyleInfo name="TableStyleLight1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8000000}" name="Tabla7" displayName="Tabla7" ref="L2:L8" totalsRowShown="0" headerRowDxfId="724" dataDxfId="722" headerRowBorderDxfId="723" tableBorderDxfId="721" totalsRowBorderDxfId="720" headerRowCellStyle="Normal 2 2" dataCellStyle="Normal 2 2">
  <autoFilter ref="L2:L8" xr:uid="{00000000-0009-0000-0100-000007000000}"/>
  <tableColumns count="1">
    <tableColumn id="1" xr3:uid="{00000000-0010-0000-0800-000001000000}" name="INESTABILIDAD DE SUELOS" dataDxfId="719" dataCellStyle="Normal 2 2"/>
  </tableColumns>
  <tableStyleInfo name="TableStyleMedium9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6" xr:uid="{00000000-000C-0000-FFFF-FFFF59000000}" name="Tabla91146147148149" displayName="Tabla91146147148149" ref="P25:P26" totalsRowShown="0" headerRowDxfId="276" dataDxfId="274" headerRowBorderDxfId="275" tableBorderDxfId="273" totalsRowBorderDxfId="272" headerRowCellStyle="Normal 2 2" dataCellStyle="Normal 2 2">
  <autoFilter ref="P25:P26" xr:uid="{00000000-0009-0000-0100-000074000000}"/>
  <tableColumns count="1">
    <tableColumn id="1" xr3:uid="{00000000-0010-0000-5900-000001000000}" name="DISPOSICIÓN_DE_RELAVES" dataDxfId="271" dataCellStyle="Normal 2 2">
      <calculatedColumnFormula>+D65</calculatedColumnFormula>
    </tableColumn>
  </tableColumns>
  <tableStyleInfo name="TableStyleLight11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7" xr:uid="{00000000-000C-0000-FFFF-FFFF5A000000}" name="Tabla91146147148149150" displayName="Tabla91146147148149150" ref="R25:R26" totalsRowShown="0" headerRowDxfId="270" dataDxfId="268" headerRowBorderDxfId="269" tableBorderDxfId="267" totalsRowBorderDxfId="266" headerRowCellStyle="Normal 2 2" dataCellStyle="Normal 2 2">
  <autoFilter ref="R25:R26" xr:uid="{00000000-0009-0000-0100-000075000000}"/>
  <tableColumns count="1">
    <tableColumn id="1" xr3:uid="{00000000-0010-0000-5A00-000001000000}" name="DISPOSICIÓN_DE-DESMONTES" dataDxfId="265" dataCellStyle="Normal 2 2">
      <calculatedColumnFormula>+D66</calculatedColumnFormula>
    </tableColumn>
  </tableColumns>
  <tableStyleInfo name="TableStyleLight11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00000000-000C-0000-FFFF-FFFF5B000000}" name="Tabla91146147148149150151" displayName="Tabla91146147148149150151" ref="T25:T26" totalsRowShown="0" headerRowDxfId="264" dataDxfId="262" headerRowBorderDxfId="263" tableBorderDxfId="261" totalsRowBorderDxfId="260" headerRowCellStyle="Normal 2 2" dataCellStyle="Normal 2 2">
  <autoFilter ref="T25:T26" xr:uid="{00000000-0009-0000-0100-000076000000}"/>
  <tableColumns count="1">
    <tableColumn id="1" xr3:uid="{00000000-0010-0000-5B00-000001000000}" name="GENERACIÓN_DE_DESMONTE" dataDxfId="259" dataCellStyle="Normal 2 2">
      <calculatedColumnFormula>+D69</calculatedColumnFormula>
    </tableColumn>
  </tableColumns>
  <tableStyleInfo name="TableStyleLight11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00000000-000C-0000-FFFF-FFFF5C000000}" name="Tabla91146147148149150151152" displayName="Tabla91146147148149150151152" ref="V25:V26" totalsRowShown="0" headerRowDxfId="258" dataDxfId="256" headerRowBorderDxfId="257" tableBorderDxfId="255" totalsRowBorderDxfId="254" headerRowCellStyle="Normal 2 2" dataCellStyle="Normal 2 2">
  <autoFilter ref="V25:V26" xr:uid="{00000000-0009-0000-0100-000077000000}"/>
  <tableColumns count="1">
    <tableColumn id="1" xr3:uid="{00000000-0010-0000-5C00-000001000000}" name="GENERACIÓN_DE_RESIDUOS_SÓLIDOS_METALURGICOS_PELIGROSOS_RELAVES" dataDxfId="253" dataCellStyle="Normal 2 2">
      <calculatedColumnFormula>+D70</calculatedColumnFormula>
    </tableColumn>
  </tableColumns>
  <tableStyleInfo name="TableStyleLight11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00000000-000C-0000-FFFF-FFFF5D000000}" name="Tabla91146147148149150151152153" displayName="Tabla91146147148149150151152153" ref="R22:R23" totalsRowShown="0" headerRowDxfId="252" dataDxfId="250" headerRowBorderDxfId="251" tableBorderDxfId="249" totalsRowBorderDxfId="248" headerRowCellStyle="Normal 2 2" dataCellStyle="Normal 2 2">
  <autoFilter ref="R22:R23" xr:uid="{00000000-0009-0000-0100-000078000000}"/>
  <tableColumns count="1">
    <tableColumn id="1" xr3:uid="{00000000-0010-0000-5D00-000001000000}" name="COMPONENTES_SIN_AUTORIZACIÓN" dataDxfId="247" dataCellStyle="Normal 2 2">
      <calculatedColumnFormula>+D71</calculatedColumnFormula>
    </tableColumn>
  </tableColumns>
  <tableStyleInfo name="TableStyleLight11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00000000-000C-0000-FFFF-FFFF5E000000}" name="Tabla91146147148149150151152153154" displayName="Tabla91146147148149150151152153154" ref="T22:T23" totalsRowShown="0" headerRowDxfId="246" dataDxfId="244" headerRowBorderDxfId="245" tableBorderDxfId="243" totalsRowBorderDxfId="242" headerRowCellStyle="Normal 2 2" dataCellStyle="Normal 2 2">
  <autoFilter ref="T22:T23" xr:uid="{00000000-0009-0000-0100-000079000000}"/>
  <tableColumns count="1">
    <tableColumn id="1" xr3:uid="{00000000-0010-0000-5E00-000001000000}" name="MANEJO_DE_RELACIONES_COMUNITARIAS" dataDxfId="241" dataCellStyle="Normal 2 2">
      <calculatedColumnFormula>+D72</calculatedColumnFormula>
    </tableColumn>
  </tableColumns>
  <tableStyleInfo name="TableStyleLight11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3" xr:uid="{00000000-000C-0000-FFFF-FFFF5F000000}" name="Tabla153" displayName="Tabla153" ref="B1:B33" totalsRowShown="0" headerRowDxfId="240" dataDxfId="238" headerRowBorderDxfId="239" tableBorderDxfId="237" totalsRowBorderDxfId="236" dataCellStyle="Normal 2 2">
  <autoFilter ref="B1:B33" xr:uid="{00000000-0009-0000-0100-000099000000}"/>
  <tableColumns count="1">
    <tableColumn id="1" xr3:uid="{00000000-0010-0000-5F00-000001000000}" name="SE" dataDxfId="235" dataCellStyle="Normal 2 2"/>
  </tableColumns>
  <tableStyleInfo name="TableStyleMedium9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4" xr:uid="{00000000-000C-0000-FFFF-FFFF60000000}" name="SA" displayName="SA" ref="D1:D33" totalsRowShown="0" headerRowDxfId="234" dataDxfId="232" headerRowBorderDxfId="233" tableBorderDxfId="231" totalsRowBorderDxfId="230" headerRowCellStyle="Normal 2 2" dataCellStyle="Normal 2 2">
  <autoFilter ref="D1:D33" xr:uid="{00000000-0009-0000-0100-00009A000000}"/>
  <tableColumns count="1">
    <tableColumn id="1" xr3:uid="{00000000-0010-0000-6000-000001000000}" name="SA" dataDxfId="229" dataCellStyle="Normal 2 2"/>
  </tableColumns>
  <tableStyleInfo name="TableStyleMedium9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61000000}" name="MAS" displayName="MAS" ref="F1:F36" totalsRowShown="0">
  <autoFilter ref="F1:F36" xr:uid="{00000000-0009-0000-0100-000020000000}"/>
  <tableColumns count="1">
    <tableColumn id="1" xr3:uid="{00000000-0010-0000-6100-000001000000}" name="MA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printerSettings" Target="../printerSettings/printerSettings7.bin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73.xml"/><Relationship Id="rId18" Type="http://schemas.openxmlformats.org/officeDocument/2006/relationships/table" Target="../tables/table78.xml"/><Relationship Id="rId26" Type="http://schemas.openxmlformats.org/officeDocument/2006/relationships/table" Target="../tables/table86.xml"/><Relationship Id="rId3" Type="http://schemas.openxmlformats.org/officeDocument/2006/relationships/table" Target="../tables/table63.xml"/><Relationship Id="rId21" Type="http://schemas.openxmlformats.org/officeDocument/2006/relationships/table" Target="../tables/table81.xml"/><Relationship Id="rId34" Type="http://schemas.openxmlformats.org/officeDocument/2006/relationships/table" Target="../tables/table94.xml"/><Relationship Id="rId7" Type="http://schemas.openxmlformats.org/officeDocument/2006/relationships/table" Target="../tables/table67.xml"/><Relationship Id="rId12" Type="http://schemas.openxmlformats.org/officeDocument/2006/relationships/table" Target="../tables/table72.xml"/><Relationship Id="rId17" Type="http://schemas.openxmlformats.org/officeDocument/2006/relationships/table" Target="../tables/table77.xml"/><Relationship Id="rId25" Type="http://schemas.openxmlformats.org/officeDocument/2006/relationships/table" Target="../tables/table85.xml"/><Relationship Id="rId33" Type="http://schemas.openxmlformats.org/officeDocument/2006/relationships/table" Target="../tables/table93.xml"/><Relationship Id="rId2" Type="http://schemas.openxmlformats.org/officeDocument/2006/relationships/table" Target="../tables/table62.xml"/><Relationship Id="rId16" Type="http://schemas.openxmlformats.org/officeDocument/2006/relationships/table" Target="../tables/table76.xml"/><Relationship Id="rId20" Type="http://schemas.openxmlformats.org/officeDocument/2006/relationships/table" Target="../tables/table80.xml"/><Relationship Id="rId29" Type="http://schemas.openxmlformats.org/officeDocument/2006/relationships/table" Target="../tables/table89.xml"/><Relationship Id="rId1" Type="http://schemas.openxmlformats.org/officeDocument/2006/relationships/printerSettings" Target="../printerSettings/printerSettings8.bin"/><Relationship Id="rId6" Type="http://schemas.openxmlformats.org/officeDocument/2006/relationships/table" Target="../tables/table66.xml"/><Relationship Id="rId11" Type="http://schemas.openxmlformats.org/officeDocument/2006/relationships/table" Target="../tables/table71.xml"/><Relationship Id="rId24" Type="http://schemas.openxmlformats.org/officeDocument/2006/relationships/table" Target="../tables/table84.xml"/><Relationship Id="rId32" Type="http://schemas.openxmlformats.org/officeDocument/2006/relationships/table" Target="../tables/table92.xml"/><Relationship Id="rId5" Type="http://schemas.openxmlformats.org/officeDocument/2006/relationships/table" Target="../tables/table65.xml"/><Relationship Id="rId15" Type="http://schemas.openxmlformats.org/officeDocument/2006/relationships/table" Target="../tables/table75.xml"/><Relationship Id="rId23" Type="http://schemas.openxmlformats.org/officeDocument/2006/relationships/table" Target="../tables/table83.xml"/><Relationship Id="rId28" Type="http://schemas.openxmlformats.org/officeDocument/2006/relationships/table" Target="../tables/table88.xml"/><Relationship Id="rId10" Type="http://schemas.openxmlformats.org/officeDocument/2006/relationships/table" Target="../tables/table70.xml"/><Relationship Id="rId19" Type="http://schemas.openxmlformats.org/officeDocument/2006/relationships/table" Target="../tables/table79.xml"/><Relationship Id="rId31" Type="http://schemas.openxmlformats.org/officeDocument/2006/relationships/table" Target="../tables/table91.xml"/><Relationship Id="rId4" Type="http://schemas.openxmlformats.org/officeDocument/2006/relationships/table" Target="../tables/table64.xml"/><Relationship Id="rId9" Type="http://schemas.openxmlformats.org/officeDocument/2006/relationships/table" Target="../tables/table69.xml"/><Relationship Id="rId14" Type="http://schemas.openxmlformats.org/officeDocument/2006/relationships/table" Target="../tables/table74.xml"/><Relationship Id="rId22" Type="http://schemas.openxmlformats.org/officeDocument/2006/relationships/table" Target="../tables/table82.xml"/><Relationship Id="rId27" Type="http://schemas.openxmlformats.org/officeDocument/2006/relationships/table" Target="../tables/table87.xml"/><Relationship Id="rId30" Type="http://schemas.openxmlformats.org/officeDocument/2006/relationships/table" Target="../tables/table90.xml"/><Relationship Id="rId35" Type="http://schemas.openxmlformats.org/officeDocument/2006/relationships/table" Target="../tables/table95.xml"/><Relationship Id="rId8" Type="http://schemas.openxmlformats.org/officeDocument/2006/relationships/table" Target="../tables/table68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7.xml"/><Relationship Id="rId2" Type="http://schemas.openxmlformats.org/officeDocument/2006/relationships/table" Target="../tables/table96.xml"/><Relationship Id="rId1" Type="http://schemas.openxmlformats.org/officeDocument/2006/relationships/printerSettings" Target="../printerSettings/printerSettings9.bin"/><Relationship Id="rId4" Type="http://schemas.openxmlformats.org/officeDocument/2006/relationships/table" Target="../tables/table9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1.xml"/><Relationship Id="rId13" Type="http://schemas.openxmlformats.org/officeDocument/2006/relationships/table" Target="../tables/table16.xml"/><Relationship Id="rId18" Type="http://schemas.openxmlformats.org/officeDocument/2006/relationships/table" Target="../tables/table21.xml"/><Relationship Id="rId26" Type="http://schemas.openxmlformats.org/officeDocument/2006/relationships/table" Target="../tables/table29.xml"/><Relationship Id="rId3" Type="http://schemas.openxmlformats.org/officeDocument/2006/relationships/table" Target="../tables/table6.xml"/><Relationship Id="rId21" Type="http://schemas.openxmlformats.org/officeDocument/2006/relationships/table" Target="../tables/table24.xml"/><Relationship Id="rId7" Type="http://schemas.openxmlformats.org/officeDocument/2006/relationships/table" Target="../tables/table10.xml"/><Relationship Id="rId12" Type="http://schemas.openxmlformats.org/officeDocument/2006/relationships/table" Target="../tables/table15.xml"/><Relationship Id="rId17" Type="http://schemas.openxmlformats.org/officeDocument/2006/relationships/table" Target="../tables/table20.xml"/><Relationship Id="rId25" Type="http://schemas.openxmlformats.org/officeDocument/2006/relationships/table" Target="../tables/table28.xml"/><Relationship Id="rId2" Type="http://schemas.openxmlformats.org/officeDocument/2006/relationships/table" Target="../tables/table5.xml"/><Relationship Id="rId16" Type="http://schemas.openxmlformats.org/officeDocument/2006/relationships/table" Target="../tables/table19.xml"/><Relationship Id="rId20" Type="http://schemas.openxmlformats.org/officeDocument/2006/relationships/table" Target="../tables/table23.xml"/><Relationship Id="rId1" Type="http://schemas.openxmlformats.org/officeDocument/2006/relationships/table" Target="../tables/table4.xml"/><Relationship Id="rId6" Type="http://schemas.openxmlformats.org/officeDocument/2006/relationships/table" Target="../tables/table9.xml"/><Relationship Id="rId11" Type="http://schemas.openxmlformats.org/officeDocument/2006/relationships/table" Target="../tables/table14.xml"/><Relationship Id="rId24" Type="http://schemas.openxmlformats.org/officeDocument/2006/relationships/table" Target="../tables/table27.xml"/><Relationship Id="rId5" Type="http://schemas.openxmlformats.org/officeDocument/2006/relationships/table" Target="../tables/table8.xml"/><Relationship Id="rId15" Type="http://schemas.openxmlformats.org/officeDocument/2006/relationships/table" Target="../tables/table18.xml"/><Relationship Id="rId23" Type="http://schemas.openxmlformats.org/officeDocument/2006/relationships/table" Target="../tables/table26.xml"/><Relationship Id="rId28" Type="http://schemas.openxmlformats.org/officeDocument/2006/relationships/table" Target="../tables/table31.xml"/><Relationship Id="rId10" Type="http://schemas.openxmlformats.org/officeDocument/2006/relationships/table" Target="../tables/table13.xml"/><Relationship Id="rId19" Type="http://schemas.openxmlformats.org/officeDocument/2006/relationships/table" Target="../tables/table22.xml"/><Relationship Id="rId4" Type="http://schemas.openxmlformats.org/officeDocument/2006/relationships/table" Target="../tables/table7.xml"/><Relationship Id="rId9" Type="http://schemas.openxmlformats.org/officeDocument/2006/relationships/table" Target="../tables/table12.xml"/><Relationship Id="rId14" Type="http://schemas.openxmlformats.org/officeDocument/2006/relationships/table" Target="../tables/table17.xml"/><Relationship Id="rId22" Type="http://schemas.openxmlformats.org/officeDocument/2006/relationships/table" Target="../tables/table25.xml"/><Relationship Id="rId27" Type="http://schemas.openxmlformats.org/officeDocument/2006/relationships/table" Target="../tables/table30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view="pageBreakPreview" zoomScale="85" zoomScaleNormal="100" zoomScaleSheetLayoutView="85" workbookViewId="0">
      <selection activeCell="Q24" sqref="Q24"/>
    </sheetView>
  </sheetViews>
  <sheetFormatPr baseColWidth="10" defaultColWidth="11.42578125" defaultRowHeight="15"/>
  <sheetData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B42D"/>
  </sheetPr>
  <dimension ref="A1:AB230"/>
  <sheetViews>
    <sheetView showGridLines="0" zoomScaleNormal="100" zoomScaleSheetLayoutView="130" workbookViewId="0">
      <pane ySplit="1" topLeftCell="A128" activePane="bottomLeft" state="frozen"/>
      <selection activeCell="E9" sqref="E4:E9"/>
      <selection pane="bottomLeft" activeCell="C4" sqref="C4"/>
    </sheetView>
  </sheetViews>
  <sheetFormatPr baseColWidth="10" defaultColWidth="9.140625" defaultRowHeight="19.5" customHeight="1"/>
  <cols>
    <col min="1" max="1" width="1.42578125" style="149" customWidth="1"/>
    <col min="2" max="2" width="23.7109375" style="171" customWidth="1"/>
    <col min="3" max="3" width="61" style="172" customWidth="1"/>
    <col min="4" max="4" width="29.85546875" style="173" customWidth="1"/>
    <col min="5" max="5" width="42.7109375" style="149" customWidth="1"/>
    <col min="6" max="6" width="9.140625" style="149"/>
    <col min="7" max="11" width="9.140625" style="149" customWidth="1"/>
    <col min="12" max="12" width="75.7109375" style="26" hidden="1" customWidth="1"/>
    <col min="13" max="13" width="6.140625" style="26" hidden="1" customWidth="1"/>
    <col min="14" max="14" width="59.85546875" style="26" hidden="1" customWidth="1"/>
    <col min="15" max="15" width="8.7109375" style="26" hidden="1" customWidth="1"/>
    <col min="16" max="16" width="68.42578125" style="26" hidden="1" customWidth="1"/>
    <col min="17" max="17" width="8.7109375" style="26" hidden="1" customWidth="1"/>
    <col min="18" max="18" width="68.42578125" style="26" hidden="1" customWidth="1"/>
    <col min="19" max="19" width="8.7109375" style="26" hidden="1" customWidth="1"/>
    <col min="20" max="20" width="76" style="26" hidden="1" customWidth="1"/>
    <col min="21" max="21" width="8.7109375" style="26" hidden="1" customWidth="1"/>
    <col min="22" max="22" width="72.85546875" style="26" hidden="1" customWidth="1"/>
    <col min="23" max="23" width="8.7109375" style="26" hidden="1" customWidth="1"/>
    <col min="24" max="24" width="68.42578125" style="26" hidden="1" customWidth="1"/>
    <col min="25" max="25" width="8.7109375" style="26" hidden="1" customWidth="1"/>
    <col min="26" max="26" width="71.28515625" style="26" hidden="1" customWidth="1"/>
    <col min="27" max="27" width="8.7109375" style="26" hidden="1" customWidth="1"/>
    <col min="28" max="28" width="68.42578125" style="26" hidden="1" customWidth="1"/>
    <col min="29" max="31" width="9.140625" style="149" customWidth="1"/>
    <col min="32" max="16384" width="9.140625" style="149"/>
  </cols>
  <sheetData>
    <row r="1" spans="1:28" ht="26.25" customHeight="1">
      <c r="A1" s="147"/>
      <c r="B1" s="148" t="s">
        <v>420</v>
      </c>
      <c r="C1" s="148" t="s">
        <v>366</v>
      </c>
      <c r="D1" s="148" t="s">
        <v>933</v>
      </c>
      <c r="E1" s="148" t="s">
        <v>934</v>
      </c>
      <c r="L1" s="62" t="s">
        <v>362</v>
      </c>
      <c r="M1" s="80"/>
      <c r="N1" s="63" t="s">
        <v>361</v>
      </c>
      <c r="P1" s="211" t="s">
        <v>421</v>
      </c>
      <c r="R1" s="211" t="s">
        <v>441</v>
      </c>
      <c r="T1" s="211" t="s">
        <v>423</v>
      </c>
      <c r="V1" s="211" t="s">
        <v>424</v>
      </c>
      <c r="X1" s="211" t="s">
        <v>434</v>
      </c>
      <c r="Z1" s="211" t="s">
        <v>435</v>
      </c>
      <c r="AB1" s="211" t="s">
        <v>422</v>
      </c>
    </row>
    <row r="2" spans="1:28" ht="15" customHeight="1">
      <c r="A2" s="150"/>
      <c r="B2" s="506" t="s">
        <v>421</v>
      </c>
      <c r="C2" s="151" t="s">
        <v>449</v>
      </c>
      <c r="D2" s="152" t="s">
        <v>935</v>
      </c>
      <c r="E2" s="152" t="s">
        <v>936</v>
      </c>
      <c r="L2" s="65" t="s">
        <v>684</v>
      </c>
      <c r="M2" s="81"/>
      <c r="N2" s="65" t="s">
        <v>684</v>
      </c>
      <c r="P2" s="66" t="str">
        <f t="shared" ref="P2:P12" si="0">+C2</f>
        <v>Piso en mal estado/ irregular</v>
      </c>
      <c r="Q2" s="67"/>
      <c r="R2" s="66" t="str">
        <f t="shared" ref="R2:R9" si="1">+C184</f>
        <v xml:space="preserve">Trabajos sentado por horas prolongadas </v>
      </c>
      <c r="T2" s="66" t="str">
        <f t="shared" ref="T2:T14" si="2">+C57</f>
        <v>Techos/muros inestables</v>
      </c>
      <c r="V2" s="66" t="str">
        <f t="shared" ref="V2:V11" si="3">+C70</f>
        <v>Roca suelta</v>
      </c>
      <c r="X2" s="66" t="str">
        <f>+C151</f>
        <v>Cercanía a maquinas y/o herramientas con fuentes de ruido por encima de 85 db</v>
      </c>
      <c r="Z2" s="66" t="str">
        <f>+C155</f>
        <v>Exposición a vibración por operación de equipos y herramientas</v>
      </c>
      <c r="AB2" s="66" t="str">
        <f t="shared" ref="AB2:AB37" si="4">+C13</f>
        <v>Uso de escaleras portátiles en mal estado</v>
      </c>
    </row>
    <row r="3" spans="1:28" ht="15" customHeight="1">
      <c r="A3" s="150"/>
      <c r="B3" s="506"/>
      <c r="C3" s="153" t="s">
        <v>476</v>
      </c>
      <c r="D3" s="152" t="s">
        <v>935</v>
      </c>
      <c r="E3" s="152" t="s">
        <v>936</v>
      </c>
      <c r="L3" s="65" t="s">
        <v>694</v>
      </c>
      <c r="M3" s="82"/>
      <c r="N3" s="65" t="s">
        <v>694</v>
      </c>
      <c r="P3" s="66" t="str">
        <f t="shared" si="0"/>
        <v>Objetos y materiales en el suelo</v>
      </c>
      <c r="Q3" s="67"/>
      <c r="R3" s="66" t="str">
        <f t="shared" si="1"/>
        <v>Trabajos en mobiliario no ergonómico</v>
      </c>
      <c r="T3" s="66" t="str">
        <f t="shared" si="2"/>
        <v xml:space="preserve">Calidad de los materiales </v>
      </c>
      <c r="U3" s="68"/>
      <c r="V3" s="66" t="str">
        <f t="shared" si="3"/>
        <v>Calidad de roca mala</v>
      </c>
      <c r="W3" s="68"/>
      <c r="X3" s="66" t="str">
        <f>+C152</f>
        <v>Exposición a ruidos por fuga de aire comprimido</v>
      </c>
      <c r="Y3" s="68"/>
      <c r="Z3" s="66" t="str">
        <f>+C156</f>
        <v>Exposición a vibración por traslado en vehículos.</v>
      </c>
      <c r="AA3" s="68"/>
      <c r="AB3" s="66" t="str">
        <f t="shared" si="4"/>
        <v>Uso de escaleras portátiles no aseguradas</v>
      </c>
    </row>
    <row r="4" spans="1:28" ht="15" customHeight="1">
      <c r="A4" s="150"/>
      <c r="B4" s="506"/>
      <c r="C4" s="153" t="s">
        <v>816</v>
      </c>
      <c r="D4" s="152" t="s">
        <v>935</v>
      </c>
      <c r="E4" s="152" t="s">
        <v>936</v>
      </c>
      <c r="L4" s="65" t="s">
        <v>937</v>
      </c>
      <c r="M4" s="82"/>
      <c r="N4" s="65" t="s">
        <v>937</v>
      </c>
      <c r="P4" s="66" t="str">
        <f t="shared" si="0"/>
        <v xml:space="preserve">Líquidos en el suelo </v>
      </c>
      <c r="Q4" s="67"/>
      <c r="R4" s="66" t="str">
        <f t="shared" si="1"/>
        <v>Trabajos en espacios reducidos</v>
      </c>
      <c r="T4" s="66" t="str">
        <f t="shared" si="2"/>
        <v>Paredes con rajaduras</v>
      </c>
      <c r="U4" s="68"/>
      <c r="V4" s="66" t="str">
        <f t="shared" si="3"/>
        <v>Presencia de estructuras geológicas</v>
      </c>
      <c r="W4" s="68"/>
      <c r="X4" s="66" t="str">
        <f>+C153</f>
        <v xml:space="preserve">Exposición a ruidos producido por ventiladores </v>
      </c>
      <c r="Y4" s="68"/>
      <c r="Z4" s="66" t="str">
        <f>+C157</f>
        <v>Exposición a vibración por contacto indirecto con equipos vibratorios.</v>
      </c>
      <c r="AA4" s="68"/>
      <c r="AB4" s="66" t="str">
        <f t="shared" si="4"/>
        <v>Uso de escaleras fijas en mal estado</v>
      </c>
    </row>
    <row r="5" spans="1:28" ht="15" customHeight="1">
      <c r="A5" s="150"/>
      <c r="B5" s="506"/>
      <c r="C5" s="153" t="s">
        <v>524</v>
      </c>
      <c r="D5" s="152" t="s">
        <v>935</v>
      </c>
      <c r="E5" s="152" t="s">
        <v>936</v>
      </c>
      <c r="L5" s="65" t="s">
        <v>729</v>
      </c>
      <c r="M5" s="82"/>
      <c r="N5" s="65" t="s">
        <v>729</v>
      </c>
      <c r="P5" s="66" t="str">
        <f t="shared" si="0"/>
        <v>Superficie resbalosa</v>
      </c>
      <c r="Q5" s="67"/>
      <c r="R5" s="66" t="str">
        <f t="shared" si="1"/>
        <v>Levantar cargas con espalda encorvada</v>
      </c>
      <c r="T5" s="66" t="str">
        <f t="shared" si="2"/>
        <v>Postes inclinados</v>
      </c>
      <c r="U5" s="68"/>
      <c r="V5" s="66" t="str">
        <f t="shared" si="3"/>
        <v xml:space="preserve">Filtración de aguas </v>
      </c>
      <c r="X5" s="66" t="str">
        <f>+C154</f>
        <v>Exposición a ruidos producidos por explosiones</v>
      </c>
      <c r="AA5" s="70"/>
      <c r="AB5" s="66" t="str">
        <f t="shared" si="4"/>
        <v>Uso de escaleras fijas no aseguradas</v>
      </c>
    </row>
    <row r="6" spans="1:28" ht="15" customHeight="1">
      <c r="A6" s="150"/>
      <c r="B6" s="506"/>
      <c r="C6" s="153" t="s">
        <v>542</v>
      </c>
      <c r="D6" s="152" t="s">
        <v>935</v>
      </c>
      <c r="E6" s="152" t="s">
        <v>936</v>
      </c>
      <c r="L6" s="65" t="s">
        <v>755</v>
      </c>
      <c r="M6" s="82"/>
      <c r="N6" s="65" t="s">
        <v>755</v>
      </c>
      <c r="P6" s="66" t="str">
        <f t="shared" si="0"/>
        <v>Superficies de trabajo en mal estado</v>
      </c>
      <c r="Q6" s="67"/>
      <c r="R6" s="66" t="str">
        <f t="shared" si="1"/>
        <v>Trabajos con posturas inadecuadas o forzadas</v>
      </c>
      <c r="T6" s="66" t="str">
        <f t="shared" si="2"/>
        <v>Postes flexionados</v>
      </c>
      <c r="U6" s="68"/>
      <c r="V6" s="66" t="str">
        <f t="shared" si="3"/>
        <v xml:space="preserve">Espacios abiertos </v>
      </c>
      <c r="AB6" s="66" t="str">
        <f t="shared" si="4"/>
        <v>Uso de andamios y plataforma no nivelados</v>
      </c>
    </row>
    <row r="7" spans="1:28" ht="15" customHeight="1">
      <c r="A7" s="150"/>
      <c r="B7" s="506"/>
      <c r="C7" s="153" t="s">
        <v>556</v>
      </c>
      <c r="D7" s="152" t="s">
        <v>935</v>
      </c>
      <c r="E7" s="152" t="s">
        <v>936</v>
      </c>
      <c r="L7" s="65" t="s">
        <v>938</v>
      </c>
      <c r="M7" s="82"/>
      <c r="N7" s="65" t="s">
        <v>938</v>
      </c>
      <c r="P7" s="66" t="str">
        <f t="shared" si="0"/>
        <v xml:space="preserve">Pisos mojados </v>
      </c>
      <c r="Q7" s="67"/>
      <c r="R7" s="66" t="str">
        <f t="shared" si="1"/>
        <v xml:space="preserve">Trabajos de pie por horas prolongadas </v>
      </c>
      <c r="T7" s="66" t="str">
        <f t="shared" si="2"/>
        <v>Postes pandeados</v>
      </c>
      <c r="U7" s="68"/>
      <c r="V7" s="66" t="str">
        <f t="shared" si="3"/>
        <v xml:space="preserve">Dirección de las estructuras </v>
      </c>
      <c r="X7" s="213" t="s">
        <v>436</v>
      </c>
      <c r="Z7" s="211" t="s">
        <v>437</v>
      </c>
      <c r="AB7" s="66" t="str">
        <f t="shared" si="4"/>
        <v xml:space="preserve">Escalamiento a estructuras, equipos sin equipo anti caída </v>
      </c>
    </row>
    <row r="8" spans="1:28" ht="15" customHeight="1">
      <c r="A8" s="150"/>
      <c r="B8" s="506"/>
      <c r="C8" s="153" t="s">
        <v>568</v>
      </c>
      <c r="D8" s="152" t="s">
        <v>935</v>
      </c>
      <c r="E8" s="152" t="s">
        <v>936</v>
      </c>
      <c r="L8" s="65" t="s">
        <v>705</v>
      </c>
      <c r="M8" s="82"/>
      <c r="N8" s="65" t="s">
        <v>705</v>
      </c>
      <c r="P8" s="66" t="str">
        <f t="shared" si="0"/>
        <v>Ambientes reducidos</v>
      </c>
      <c r="Q8" s="67"/>
      <c r="R8" s="66" t="str">
        <f t="shared" si="1"/>
        <v>Pantalla de visualización para de datos</v>
      </c>
      <c r="T8" s="66" t="str">
        <f t="shared" si="2"/>
        <v xml:space="preserve">Vigas Fatigadas </v>
      </c>
      <c r="U8" s="68"/>
      <c r="V8" s="66" t="str">
        <f t="shared" si="3"/>
        <v>Relleno de las estructuras de mala calidad</v>
      </c>
      <c r="X8" s="71" t="str">
        <f t="shared" ref="X8:X13" si="5">+C158</f>
        <v xml:space="preserve">Exposición a  Virus </v>
      </c>
      <c r="Z8" s="66" t="str">
        <f>+C164</f>
        <v xml:space="preserve">Manipulación de residuos solidos </v>
      </c>
      <c r="AB8" s="66" t="str">
        <f t="shared" si="4"/>
        <v xml:space="preserve">Uso de andamios y plataformas no asegurados </v>
      </c>
    </row>
    <row r="9" spans="1:28" ht="15" customHeight="1">
      <c r="A9" s="150"/>
      <c r="B9" s="506"/>
      <c r="C9" s="154" t="s">
        <v>577</v>
      </c>
      <c r="D9" s="152" t="s">
        <v>935</v>
      </c>
      <c r="E9" s="152" t="s">
        <v>936</v>
      </c>
      <c r="L9" s="65" t="s">
        <v>939</v>
      </c>
      <c r="M9" s="82"/>
      <c r="N9" s="65" t="s">
        <v>939</v>
      </c>
      <c r="P9" s="66" t="str">
        <f t="shared" si="0"/>
        <v>Ambiente sin iluminación/deficiente</v>
      </c>
      <c r="Q9" s="67"/>
      <c r="R9" s="66" t="str">
        <f t="shared" si="1"/>
        <v>Espacios reducidos de trabajo</v>
      </c>
      <c r="T9" s="66" t="str">
        <f t="shared" si="2"/>
        <v>Vigas flexionadas</v>
      </c>
      <c r="U9" s="68"/>
      <c r="V9" s="66" t="str">
        <f t="shared" si="3"/>
        <v>Acumulación de esfuerzos</v>
      </c>
      <c r="X9" s="71" t="str">
        <f t="shared" si="5"/>
        <v xml:space="preserve">Contacto con hongos </v>
      </c>
      <c r="Y9" s="68"/>
      <c r="Z9" s="66" t="str">
        <f>+C165</f>
        <v xml:space="preserve">Clasificación de los residuos solidos </v>
      </c>
      <c r="AB9" s="66" t="str">
        <f t="shared" si="4"/>
        <v>Uso de andamios y plataforma en mal estado</v>
      </c>
    </row>
    <row r="10" spans="1:28" ht="15" customHeight="1">
      <c r="A10" s="150"/>
      <c r="B10" s="506"/>
      <c r="C10" s="154" t="s">
        <v>584</v>
      </c>
      <c r="D10" s="152" t="s">
        <v>935</v>
      </c>
      <c r="E10" s="152" t="s">
        <v>936</v>
      </c>
      <c r="L10" s="69" t="s">
        <v>940</v>
      </c>
      <c r="M10" s="82"/>
      <c r="N10" s="69" t="s">
        <v>940</v>
      </c>
      <c r="P10" s="66" t="str">
        <f t="shared" si="0"/>
        <v>Calzado no ajustado a la talla/pasadores sueltos</v>
      </c>
      <c r="T10" s="66" t="str">
        <f t="shared" si="2"/>
        <v>Columnas fatigadas</v>
      </c>
      <c r="V10" s="66" t="str">
        <f t="shared" si="3"/>
        <v xml:space="preserve">Sobreexcavaciones </v>
      </c>
      <c r="X10" s="71" t="str">
        <f t="shared" si="5"/>
        <v xml:space="preserve">Contacto con parásitos </v>
      </c>
      <c r="Y10" s="68"/>
      <c r="Z10" s="66" t="str">
        <f>+C166</f>
        <v xml:space="preserve">Traslado de residuos solidos </v>
      </c>
      <c r="AB10" s="66" t="str">
        <f t="shared" si="4"/>
        <v>Trabajos en muro o talud inestables</v>
      </c>
    </row>
    <row r="11" spans="1:28" ht="37.5" customHeight="1">
      <c r="A11" s="150"/>
      <c r="B11" s="506"/>
      <c r="C11" s="214" t="s">
        <v>941</v>
      </c>
      <c r="D11" s="215" t="s">
        <v>935</v>
      </c>
      <c r="E11" s="215" t="s">
        <v>936</v>
      </c>
      <c r="L11" s="65" t="s">
        <v>942</v>
      </c>
      <c r="M11" s="82"/>
      <c r="N11" s="65" t="s">
        <v>942</v>
      </c>
      <c r="P11" s="66" t="str">
        <f t="shared" si="0"/>
        <v>Distracción subiendo y bajando escaleras</v>
      </c>
      <c r="R11" s="211" t="s">
        <v>426</v>
      </c>
      <c r="T11" s="66" t="str">
        <f t="shared" si="2"/>
        <v>Columnas flexionadas</v>
      </c>
      <c r="V11" s="66" t="str">
        <f t="shared" si="3"/>
        <v>Acumulación de esfuerzoss</v>
      </c>
      <c r="X11" s="71" t="str">
        <f t="shared" si="5"/>
        <v>Alimentos en mal estado o vencidos</v>
      </c>
      <c r="Y11" s="68"/>
      <c r="Z11" s="66" t="str">
        <f>+C167</f>
        <v>Disposición de residuos solidos</v>
      </c>
      <c r="AB11" s="66" t="str">
        <f t="shared" si="4"/>
        <v>Izaje de personal en elevadores y/o canastilla sin sistema anti caída</v>
      </c>
    </row>
    <row r="12" spans="1:28" ht="15" customHeight="1">
      <c r="A12" s="150"/>
      <c r="B12" s="506"/>
      <c r="C12" s="154" t="s">
        <v>589</v>
      </c>
      <c r="D12" s="152" t="s">
        <v>935</v>
      </c>
      <c r="E12" s="152" t="s">
        <v>936</v>
      </c>
      <c r="L12" s="65" t="s">
        <v>714</v>
      </c>
      <c r="M12" s="82"/>
      <c r="N12" s="65" t="s">
        <v>714</v>
      </c>
      <c r="P12" s="66" t="str">
        <f t="shared" si="0"/>
        <v xml:space="preserve">Calzado deteriorado </v>
      </c>
      <c r="R12" s="66" t="str">
        <f t="shared" ref="R12:R23" si="6">+C87</f>
        <v>Velocidad excesiva en la conducción de equipos/vehículos</v>
      </c>
      <c r="T12" s="66" t="str">
        <f t="shared" si="2"/>
        <v>Plataforma inestable/Plataforma con seguro fatigado</v>
      </c>
      <c r="X12" s="71" t="str">
        <f t="shared" si="5"/>
        <v>Exposicion a vectores (mosquitos, zancudos, etc)</v>
      </c>
      <c r="AB12" s="66" t="str">
        <f t="shared" si="4"/>
        <v>Manipulación de objetos y herramientas en altura</v>
      </c>
    </row>
    <row r="13" spans="1:28" ht="15" customHeight="1">
      <c r="A13" s="150"/>
      <c r="B13" s="504" t="s">
        <v>422</v>
      </c>
      <c r="C13" s="153" t="s">
        <v>450</v>
      </c>
      <c r="D13" s="152" t="s">
        <v>943</v>
      </c>
      <c r="E13" s="152" t="s">
        <v>936</v>
      </c>
      <c r="L13" s="65" t="s">
        <v>746</v>
      </c>
      <c r="M13" s="82"/>
      <c r="N13" s="65" t="s">
        <v>746</v>
      </c>
      <c r="Q13" s="72"/>
      <c r="R13" s="66" t="str">
        <f t="shared" si="6"/>
        <v>conductor con poca experiencia en conduccion de equipo asignado</v>
      </c>
      <c r="T13" s="66" t="str">
        <f t="shared" si="2"/>
        <v>Escaleras inestables/Fatigados</v>
      </c>
      <c r="X13" s="71" t="str">
        <f t="shared" si="5"/>
        <v xml:space="preserve">Contacto con bacterias </v>
      </c>
      <c r="AB13" s="66" t="str">
        <f t="shared" si="4"/>
        <v xml:space="preserve">Uso de soportes y/o andamios (Madera/Metálicos) en malas condiciones </v>
      </c>
    </row>
    <row r="14" spans="1:28" ht="15" customHeight="1">
      <c r="A14" s="150"/>
      <c r="B14" s="507"/>
      <c r="C14" s="153" t="s">
        <v>477</v>
      </c>
      <c r="D14" s="152" t="s">
        <v>943</v>
      </c>
      <c r="E14" s="152" t="s">
        <v>936</v>
      </c>
      <c r="L14" s="65" t="s">
        <v>712</v>
      </c>
      <c r="M14" s="78"/>
      <c r="N14" s="65" t="s">
        <v>712</v>
      </c>
      <c r="P14" s="211" t="s">
        <v>425</v>
      </c>
      <c r="Q14" s="72"/>
      <c r="R14" s="66" t="str">
        <f t="shared" si="6"/>
        <v xml:space="preserve">Vías con espacios reducidos </v>
      </c>
      <c r="T14" s="66" t="str">
        <f t="shared" si="2"/>
        <v xml:space="preserve">Columnas corroídas </v>
      </c>
      <c r="U14" s="72"/>
      <c r="Z14" s="211" t="s">
        <v>439</v>
      </c>
      <c r="AB14" s="66" t="str">
        <f t="shared" si="4"/>
        <v xml:space="preserve">Izaje de materiales sin sistema anti caída </v>
      </c>
    </row>
    <row r="15" spans="1:28" ht="15" customHeight="1">
      <c r="A15" s="150"/>
      <c r="B15" s="507"/>
      <c r="C15" s="151" t="s">
        <v>502</v>
      </c>
      <c r="D15" s="152" t="s">
        <v>943</v>
      </c>
      <c r="E15" s="152" t="s">
        <v>936</v>
      </c>
      <c r="L15" s="65" t="s">
        <v>944</v>
      </c>
      <c r="M15" s="78"/>
      <c r="N15" s="65" t="s">
        <v>944</v>
      </c>
      <c r="P15" s="66" t="str">
        <f t="shared" ref="P15:P21" si="7">+C80</f>
        <v xml:space="preserve">Altura de talud </v>
      </c>
      <c r="Q15" s="72"/>
      <c r="R15" s="66" t="str">
        <f t="shared" si="6"/>
        <v>Mal estado de las vías</v>
      </c>
      <c r="U15" s="72"/>
      <c r="V15" s="211" t="s">
        <v>428</v>
      </c>
      <c r="Z15" s="66" t="str">
        <f t="shared" ref="Z15:Z23" si="8">+C171</f>
        <v>Traslados de objetos pesados mayor a 25KG por persona varón no entrenada</v>
      </c>
      <c r="AB15" s="66" t="str">
        <f t="shared" si="4"/>
        <v>Ascenso a postes/ torres metálicas sin sistema anti caída</v>
      </c>
    </row>
    <row r="16" spans="1:28" ht="15" customHeight="1">
      <c r="A16" s="150"/>
      <c r="B16" s="507"/>
      <c r="C16" s="153" t="s">
        <v>525</v>
      </c>
      <c r="D16" s="152" t="s">
        <v>943</v>
      </c>
      <c r="E16" s="152" t="s">
        <v>936</v>
      </c>
      <c r="L16" s="65" t="s">
        <v>945</v>
      </c>
      <c r="M16" s="78"/>
      <c r="N16" s="65" t="s">
        <v>945</v>
      </c>
      <c r="P16" s="66" t="str">
        <f t="shared" si="7"/>
        <v xml:space="preserve">Calidad del suelo </v>
      </c>
      <c r="Q16" s="72"/>
      <c r="R16" s="66" t="str">
        <f t="shared" si="6"/>
        <v>Velocidad fuera de los limites</v>
      </c>
      <c r="U16" s="72"/>
      <c r="V16" s="66" t="str">
        <f t="shared" ref="V16:V34" si="9">+C105</f>
        <v xml:space="preserve">Fuga de sustancias asfixiantes (gases y vapores) en el ambiente </v>
      </c>
      <c r="Y16" s="68"/>
      <c r="Z16" s="66" t="str">
        <f t="shared" si="8"/>
        <v>Traslados de objetos pesados mayor a 15KG por persona mujer no entrenada</v>
      </c>
      <c r="AB16" s="66" t="str">
        <f t="shared" si="4"/>
        <v xml:space="preserve">Subir/bajar escaleras sin utilizar 3 puntos de apoyo. </v>
      </c>
    </row>
    <row r="17" spans="1:28" ht="21.75" customHeight="1">
      <c r="A17" s="150"/>
      <c r="B17" s="507"/>
      <c r="C17" s="153" t="s">
        <v>543</v>
      </c>
      <c r="D17" s="152" t="s">
        <v>943</v>
      </c>
      <c r="E17" s="152" t="s">
        <v>936</v>
      </c>
      <c r="L17" s="65" t="s">
        <v>796</v>
      </c>
      <c r="M17" s="78"/>
      <c r="N17" s="65" t="s">
        <v>796</v>
      </c>
      <c r="P17" s="66" t="str">
        <f t="shared" si="7"/>
        <v xml:space="preserve">Saturación de agua </v>
      </c>
      <c r="Q17" s="72"/>
      <c r="R17" s="66" t="str">
        <f t="shared" si="6"/>
        <v xml:space="preserve">Vías con visibilidad reducida </v>
      </c>
      <c r="S17" s="72"/>
      <c r="U17" s="72"/>
      <c r="V17" s="66" t="str">
        <f t="shared" si="9"/>
        <v xml:space="preserve"> Sustancias química no identificada</v>
      </c>
      <c r="Y17" s="68"/>
      <c r="Z17" s="66" t="str">
        <f t="shared" si="8"/>
        <v>Traslados de objetos pesados mayor a 40KG en persona varón entrenada</v>
      </c>
      <c r="AB17" s="66" t="str">
        <f t="shared" si="4"/>
        <v>Subir/bajar escaleras sin asegurar</v>
      </c>
    </row>
    <row r="18" spans="1:28" ht="15" customHeight="1">
      <c r="A18" s="150"/>
      <c r="B18" s="507"/>
      <c r="C18" s="153" t="s">
        <v>946</v>
      </c>
      <c r="D18" s="152" t="s">
        <v>943</v>
      </c>
      <c r="E18" s="152" t="s">
        <v>936</v>
      </c>
      <c r="L18" s="65" t="s">
        <v>947</v>
      </c>
      <c r="M18" s="78"/>
      <c r="N18" s="65" t="s">
        <v>947</v>
      </c>
      <c r="P18" s="66" t="str">
        <f t="shared" si="7"/>
        <v xml:space="preserve">Mala calidad del material del suelo </v>
      </c>
      <c r="Q18" s="72"/>
      <c r="R18" s="66" t="str">
        <f t="shared" si="6"/>
        <v>Fatiga/cansancio de operador/conductor</v>
      </c>
      <c r="S18" s="72"/>
      <c r="U18" s="72"/>
      <c r="V18" s="66" t="str">
        <f t="shared" si="9"/>
        <v>Manipulación de sustancias quimicas sin EPP.</v>
      </c>
      <c r="Y18" s="68"/>
      <c r="Z18" s="66" t="str">
        <f t="shared" si="8"/>
        <v>Traslados de objetos pesados mayor a 24KG en persona mujer entrenada</v>
      </c>
      <c r="AB18" s="66" t="str">
        <f t="shared" si="4"/>
        <v>Subir/bajar escaleras con peldaños con desgaste.</v>
      </c>
    </row>
    <row r="19" spans="1:28" ht="15" customHeight="1">
      <c r="A19" s="150"/>
      <c r="B19" s="507"/>
      <c r="C19" s="153" t="s">
        <v>569</v>
      </c>
      <c r="D19" s="152" t="s">
        <v>943</v>
      </c>
      <c r="E19" s="152" t="s">
        <v>936</v>
      </c>
      <c r="L19" s="65" t="s">
        <v>743</v>
      </c>
      <c r="M19" s="78"/>
      <c r="N19" s="65" t="s">
        <v>743</v>
      </c>
      <c r="P19" s="66" t="str">
        <f t="shared" si="7"/>
        <v>Excavaciones sin diseño</v>
      </c>
      <c r="Q19" s="74"/>
      <c r="R19" s="66" t="str">
        <f t="shared" si="6"/>
        <v>Materiales y/o objetos obstaculizando las vías</v>
      </c>
      <c r="S19" s="72"/>
      <c r="U19" s="72"/>
      <c r="V19" s="66" t="str">
        <f t="shared" si="9"/>
        <v xml:space="preserve">Ambiente con particulas de polvo por encima de los LMP </v>
      </c>
      <c r="Y19" s="70"/>
      <c r="Z19" s="66" t="str">
        <f t="shared" si="8"/>
        <v>Objeto que no tiene punto de sujeción</v>
      </c>
      <c r="AB19" s="66" t="str">
        <f t="shared" si="4"/>
        <v>Trabajos en taladros largos sin sistema anti caída</v>
      </c>
    </row>
    <row r="20" spans="1:28" ht="15" customHeight="1">
      <c r="A20" s="150"/>
      <c r="B20" s="507"/>
      <c r="C20" s="153" t="s">
        <v>578</v>
      </c>
      <c r="D20" s="152" t="s">
        <v>943</v>
      </c>
      <c r="E20" s="152" t="s">
        <v>936</v>
      </c>
      <c r="L20" s="65" t="s">
        <v>444</v>
      </c>
      <c r="M20" s="78"/>
      <c r="N20" s="65" t="s">
        <v>444</v>
      </c>
      <c r="P20" s="66" t="str">
        <f t="shared" si="7"/>
        <v>Sobreexcavación de talud (angulo de talud)</v>
      </c>
      <c r="Q20" s="70"/>
      <c r="R20" s="66" t="str">
        <f t="shared" si="6"/>
        <v>Fallas Mecánicas de los  vehículos y equipos</v>
      </c>
      <c r="V20" s="66" t="str">
        <f t="shared" si="9"/>
        <v xml:space="preserve">Falta de sistema de ventilación </v>
      </c>
      <c r="Y20" s="70"/>
      <c r="Z20" s="66" t="str">
        <f t="shared" si="8"/>
        <v>Levantamiento y trasnporte inadecuado de carga en mujeres embarazadas</v>
      </c>
      <c r="AB20" s="66" t="str">
        <f t="shared" si="4"/>
        <v xml:space="preserve">Trabajos de levantamiento sin sistema anti caída </v>
      </c>
    </row>
    <row r="21" spans="1:28" ht="24.75" customHeight="1">
      <c r="A21" s="150"/>
      <c r="B21" s="507"/>
      <c r="C21" s="153" t="s">
        <v>585</v>
      </c>
      <c r="D21" s="152" t="s">
        <v>943</v>
      </c>
      <c r="E21" s="152" t="s">
        <v>936</v>
      </c>
      <c r="L21" s="65" t="s">
        <v>948</v>
      </c>
      <c r="M21" s="78"/>
      <c r="N21" s="65" t="s">
        <v>948</v>
      </c>
      <c r="P21" s="66" t="str">
        <f t="shared" si="7"/>
        <v>Pila de material inestable</v>
      </c>
      <c r="R21" s="66" t="str">
        <f t="shared" si="6"/>
        <v>Trafico vehicular</v>
      </c>
      <c r="V21" s="66" t="str">
        <f t="shared" si="9"/>
        <v>Exposición a Gases Toxicos</v>
      </c>
      <c r="Y21" s="70"/>
      <c r="Z21" s="66" t="str">
        <f t="shared" si="8"/>
        <v>Levantamiento y transporte inadecuado de carga.</v>
      </c>
      <c r="AB21" s="66" t="str">
        <f t="shared" si="4"/>
        <v>Trabajos  sin sistema anti caída</v>
      </c>
    </row>
    <row r="22" spans="1:28" ht="15" customHeight="1">
      <c r="A22" s="150"/>
      <c r="B22" s="507"/>
      <c r="C22" s="153" t="s">
        <v>949</v>
      </c>
      <c r="D22" s="152" t="s">
        <v>943</v>
      </c>
      <c r="E22" s="152" t="s">
        <v>936</v>
      </c>
      <c r="L22" s="65" t="s">
        <v>757</v>
      </c>
      <c r="M22" s="78"/>
      <c r="N22" s="65" t="s">
        <v>757</v>
      </c>
      <c r="R22" s="66" t="str">
        <f t="shared" si="6"/>
        <v>Vias con superfificie resbalosa (hielo)</v>
      </c>
      <c r="V22" s="66" t="str">
        <f t="shared" si="9"/>
        <v>Exposición a ambientes con deficiencia de oxigeno</v>
      </c>
      <c r="X22" s="211" t="s">
        <v>438</v>
      </c>
      <c r="Z22" s="66" t="str">
        <f t="shared" si="8"/>
        <v>Levantamiento y transporte manual de carga</v>
      </c>
      <c r="AB22" s="66" t="str">
        <f t="shared" si="4"/>
        <v xml:space="preserve">Trabajos  con sistema anti caída en mal estado </v>
      </c>
    </row>
    <row r="23" spans="1:28" ht="27.75" customHeight="1">
      <c r="A23" s="150"/>
      <c r="B23" s="507"/>
      <c r="C23" s="153" t="s">
        <v>596</v>
      </c>
      <c r="D23" s="152" t="s">
        <v>950</v>
      </c>
      <c r="E23" s="152" t="s">
        <v>936</v>
      </c>
      <c r="L23" s="65" t="s">
        <v>754</v>
      </c>
      <c r="M23" s="78"/>
      <c r="N23" s="65" t="s">
        <v>754</v>
      </c>
      <c r="P23" s="216" t="s">
        <v>430</v>
      </c>
      <c r="R23" s="66" t="str">
        <f t="shared" si="6"/>
        <v>Condiciones climáticas adveras (neblina, nieve, lluvia)</v>
      </c>
      <c r="T23" s="211" t="s">
        <v>427</v>
      </c>
      <c r="V23" s="66" t="str">
        <f t="shared" si="9"/>
        <v>Fuga de sustancias corrosivas</v>
      </c>
      <c r="X23" s="73" t="str">
        <f>+C168</f>
        <v xml:space="preserve">Manipulación de fluidos corporales </v>
      </c>
      <c r="Z23" s="66" t="str">
        <f t="shared" si="8"/>
        <v>Postura inadecuado durante el traslado de carga</v>
      </c>
      <c r="AB23" s="66" t="str">
        <f t="shared" si="4"/>
        <v>Trabajos en Raise Boring sin sistema anti caída</v>
      </c>
    </row>
    <row r="24" spans="1:28" ht="17.25" customHeight="1">
      <c r="A24" s="150"/>
      <c r="B24" s="507"/>
      <c r="C24" s="153" t="s">
        <v>597</v>
      </c>
      <c r="D24" s="152" t="s">
        <v>950</v>
      </c>
      <c r="E24" s="152" t="s">
        <v>936</v>
      </c>
      <c r="L24" s="65" t="s">
        <v>700</v>
      </c>
      <c r="M24" s="78"/>
      <c r="N24" s="65" t="s">
        <v>700</v>
      </c>
      <c r="P24" s="76" t="str">
        <f t="shared" ref="P24:P34" si="10">+C129</f>
        <v>Reacciones químicas que producen energía continua</v>
      </c>
      <c r="S24" s="68"/>
      <c r="T24" s="66" t="str">
        <f t="shared" ref="T24:T29" si="11">+C99</f>
        <v>Exposición de partes del cuerpo a elementos móviles</v>
      </c>
      <c r="V24" s="66" t="str">
        <f t="shared" si="9"/>
        <v>Mezcla de sustancias incompatibles)</v>
      </c>
      <c r="X24" s="73" t="str">
        <f>+C169</f>
        <v xml:space="preserve">Traslado de fluidos corporales </v>
      </c>
      <c r="AB24" s="66" t="str">
        <f t="shared" si="4"/>
        <v xml:space="preserve">Trabajos en Raise Boring con sistema anti caída en mal estado </v>
      </c>
    </row>
    <row r="25" spans="1:28" ht="24" customHeight="1">
      <c r="A25" s="150"/>
      <c r="B25" s="507"/>
      <c r="C25" s="153" t="s">
        <v>951</v>
      </c>
      <c r="D25" s="152" t="s">
        <v>950</v>
      </c>
      <c r="E25" s="152" t="s">
        <v>936</v>
      </c>
      <c r="L25" s="65" t="s">
        <v>952</v>
      </c>
      <c r="M25" s="78"/>
      <c r="N25" s="65" t="s">
        <v>952</v>
      </c>
      <c r="P25" s="76" t="str">
        <f t="shared" si="10"/>
        <v xml:space="preserve">Cables eléctricos expuestos </v>
      </c>
      <c r="Q25" s="70"/>
      <c r="T25" s="66" t="str">
        <f t="shared" si="11"/>
        <v>Mala ubicación de equipos o maquinarias.</v>
      </c>
      <c r="V25" s="66" t="str">
        <f t="shared" si="9"/>
        <v>Explosión de contenedores de sustancias prezurisadas</v>
      </c>
      <c r="X25" s="73" t="str">
        <f>+C170</f>
        <v xml:space="preserve">Disposición de fluidos corporales </v>
      </c>
      <c r="AB25" s="66" t="str">
        <f t="shared" si="4"/>
        <v>Trabajos en Inclinados sin sistema anti caída</v>
      </c>
    </row>
    <row r="26" spans="1:28" ht="15" customHeight="1">
      <c r="A26" s="150"/>
      <c r="B26" s="507"/>
      <c r="C26" s="153" t="s">
        <v>953</v>
      </c>
      <c r="D26" s="152" t="s">
        <v>943</v>
      </c>
      <c r="E26" s="152" t="s">
        <v>936</v>
      </c>
      <c r="L26" s="64" t="s">
        <v>699</v>
      </c>
      <c r="M26" s="78"/>
      <c r="N26" s="64" t="s">
        <v>699</v>
      </c>
      <c r="P26" s="76" t="str">
        <f t="shared" si="10"/>
        <v>Manipulación de líneas y/equipos eléctricos</v>
      </c>
      <c r="Q26" s="70"/>
      <c r="T26" s="66" t="str">
        <f t="shared" si="11"/>
        <v>Herramientas y maquinas en mal estado</v>
      </c>
      <c r="V26" s="66" t="str">
        <f t="shared" si="9"/>
        <v>Fuga de líquidos inflamables</v>
      </c>
      <c r="W26" s="156"/>
      <c r="AB26" s="66" t="str">
        <f t="shared" si="4"/>
        <v xml:space="preserve">Trabajos en Inclinados con sistema anti caída en malas condiciones </v>
      </c>
    </row>
    <row r="27" spans="1:28" ht="15" customHeight="1">
      <c r="A27" s="150"/>
      <c r="B27" s="507"/>
      <c r="C27" s="153" t="s">
        <v>600</v>
      </c>
      <c r="D27" s="152" t="s">
        <v>943</v>
      </c>
      <c r="E27" s="152" t="s">
        <v>936</v>
      </c>
      <c r="L27" s="65" t="s">
        <v>441</v>
      </c>
      <c r="M27" s="78"/>
      <c r="N27" s="65" t="s">
        <v>441</v>
      </c>
      <c r="P27" s="76" t="str">
        <f t="shared" si="10"/>
        <v>Equipos e instalaciones eléctricas energizadas.</v>
      </c>
      <c r="Q27" s="70"/>
      <c r="T27" s="66" t="str">
        <f t="shared" si="11"/>
        <v xml:space="preserve">Falta o diseño inadecuado de guardas </v>
      </c>
      <c r="V27" s="66" t="str">
        <f t="shared" si="9"/>
        <v>Manipulación de sustancias quimicas (aditivo, pintura, otros)</v>
      </c>
      <c r="W27" s="156"/>
      <c r="AB27" s="66" t="str">
        <f t="shared" si="4"/>
        <v>Trabajos en Piques sin sistema anti caída</v>
      </c>
    </row>
    <row r="28" spans="1:28" ht="15" customHeight="1">
      <c r="A28" s="150"/>
      <c r="B28" s="507"/>
      <c r="C28" s="153" t="s">
        <v>601</v>
      </c>
      <c r="D28" s="152" t="s">
        <v>943</v>
      </c>
      <c r="E28" s="152" t="s">
        <v>936</v>
      </c>
      <c r="L28" s="217" t="s">
        <v>786</v>
      </c>
      <c r="M28" s="78"/>
      <c r="N28" s="217" t="s">
        <v>786</v>
      </c>
      <c r="P28" s="76" t="str">
        <f t="shared" si="10"/>
        <v>Manipulación de instalaciones eléctricas energizadas.</v>
      </c>
      <c r="T28" s="66" t="str">
        <f t="shared" si="11"/>
        <v>Partes rotatorios móviles sin guarda</v>
      </c>
      <c r="U28" s="77"/>
      <c r="V28" s="66" t="str">
        <f t="shared" si="9"/>
        <v>Manipulacion de aceites / grasas sin EPPs</v>
      </c>
      <c r="W28" s="156"/>
      <c r="X28" s="211" t="s">
        <v>445</v>
      </c>
      <c r="Z28" s="211" t="s">
        <v>447</v>
      </c>
      <c r="AB28" s="66" t="str">
        <f t="shared" si="4"/>
        <v xml:space="preserve">Trabajos en Piques con sistema anti caída en malas condiciones </v>
      </c>
    </row>
    <row r="29" spans="1:28" ht="15" customHeight="1">
      <c r="A29" s="150"/>
      <c r="B29" s="507"/>
      <c r="C29" s="153" t="s">
        <v>602</v>
      </c>
      <c r="D29" s="152" t="s">
        <v>943</v>
      </c>
      <c r="E29" s="152" t="s">
        <v>936</v>
      </c>
      <c r="L29" s="217" t="s">
        <v>695</v>
      </c>
      <c r="M29" s="78"/>
      <c r="N29" s="217" t="s">
        <v>695</v>
      </c>
      <c r="P29" s="76" t="str">
        <f t="shared" si="10"/>
        <v>Manipulación de tableros eléctricos energizados</v>
      </c>
      <c r="T29" s="66" t="str">
        <f t="shared" si="11"/>
        <v>Diseño inadecuado de maquinarias y herramientas.</v>
      </c>
      <c r="U29" s="77"/>
      <c r="V29" s="66" t="str">
        <f t="shared" si="9"/>
        <v>Manipulacion  de pulpas ácidas sin EPPs</v>
      </c>
      <c r="W29" s="157"/>
      <c r="X29" s="75" t="str">
        <f>+C210</f>
        <v xml:space="preserve">Caída de huaycos en instalaciones </v>
      </c>
      <c r="Z29" s="73" t="str">
        <f>+C213</f>
        <v xml:space="preserve">Trabajos en la intemperie </v>
      </c>
      <c r="AB29" s="66" t="str">
        <f t="shared" si="4"/>
        <v>Trabajos en Taludes sin sistema anti caída</v>
      </c>
    </row>
    <row r="30" spans="1:28" ht="15" customHeight="1">
      <c r="A30" s="150"/>
      <c r="B30" s="507"/>
      <c r="C30" s="153" t="s">
        <v>954</v>
      </c>
      <c r="D30" s="152" t="s">
        <v>943</v>
      </c>
      <c r="E30" s="152" t="s">
        <v>936</v>
      </c>
      <c r="L30" s="65" t="s">
        <v>446</v>
      </c>
      <c r="M30" s="78"/>
      <c r="N30" s="65" t="s">
        <v>446</v>
      </c>
      <c r="P30" s="76" t="str">
        <f t="shared" si="10"/>
        <v>Corto circuito</v>
      </c>
      <c r="R30" s="211" t="s">
        <v>431</v>
      </c>
      <c r="V30" s="66" t="str">
        <f t="shared" si="9"/>
        <v>Soldadura sin usar proteccion respiratoria (Humos metálicos)</v>
      </c>
      <c r="W30" s="157"/>
      <c r="X30" s="75" t="str">
        <f>+C211</f>
        <v>Ruptura de presa de relavera</v>
      </c>
      <c r="Z30" s="73" t="str">
        <f>+C214</f>
        <v xml:space="preserve">Trabajos con equipos conductores </v>
      </c>
      <c r="AB30" s="66" t="str">
        <f t="shared" si="4"/>
        <v xml:space="preserve">Trabajos en Taludes con sistema anti caída en malas condiciones </v>
      </c>
    </row>
    <row r="31" spans="1:28" ht="31.5">
      <c r="A31" s="150"/>
      <c r="B31" s="507"/>
      <c r="C31" s="153" t="s">
        <v>955</v>
      </c>
      <c r="D31" s="152" t="s">
        <v>943</v>
      </c>
      <c r="E31" s="152" t="s">
        <v>936</v>
      </c>
      <c r="L31" s="65" t="s">
        <v>956</v>
      </c>
      <c r="N31" s="65" t="s">
        <v>956</v>
      </c>
      <c r="P31" s="76" t="str">
        <f t="shared" si="10"/>
        <v>Descargas atmosféricas</v>
      </c>
      <c r="Q31" s="77"/>
      <c r="R31" s="66" t="str">
        <f t="shared" ref="R31:R37" si="12">+C140</f>
        <v xml:space="preserve">Manipulación de fluidos o sustancias a altas temperaturas </v>
      </c>
      <c r="V31" s="66" t="str">
        <f t="shared" si="9"/>
        <v>Residuos sólidos peligrosos (Hospital / Laboratorios / Planta / Mantenimiento)</v>
      </c>
      <c r="W31" s="157"/>
      <c r="Z31" s="73" t="str">
        <f>+C215</f>
        <v>Equipos energizados por descarga de rayo</v>
      </c>
      <c r="AB31" s="66" t="str">
        <f t="shared" si="4"/>
        <v>Trabajos de lanzado de tubería en Raise Boring sin sistema anti caída</v>
      </c>
    </row>
    <row r="32" spans="1:28" ht="26.25" customHeight="1">
      <c r="A32" s="150"/>
      <c r="B32" s="507"/>
      <c r="C32" s="153" t="s">
        <v>957</v>
      </c>
      <c r="D32" s="152" t="s">
        <v>943</v>
      </c>
      <c r="E32" s="152" t="s">
        <v>936</v>
      </c>
      <c r="L32" s="65" t="s">
        <v>958</v>
      </c>
      <c r="N32" s="65" t="s">
        <v>958</v>
      </c>
      <c r="P32" s="76" t="str">
        <f t="shared" si="10"/>
        <v>Equipos o instalaciones no bloqueadas</v>
      </c>
      <c r="Q32" s="77"/>
      <c r="R32" s="66" t="str">
        <f t="shared" si="12"/>
        <v>Manipulación de fluidos o sustancias a bajas temperaturas</v>
      </c>
      <c r="V32" s="66" t="str">
        <f t="shared" si="9"/>
        <v>Manipulacion de concentrado de mineral sin EPPs</v>
      </c>
      <c r="W32" s="156"/>
      <c r="Z32" s="73"/>
      <c r="AB32" s="66" t="str">
        <f t="shared" si="4"/>
        <v xml:space="preserve">Trabajos de lanzado de tubería en Raise Boring con sistema anti caída en mal estado </v>
      </c>
    </row>
    <row r="33" spans="1:28" ht="15" customHeight="1">
      <c r="A33" s="150"/>
      <c r="B33" s="507"/>
      <c r="C33" s="153" t="s">
        <v>959</v>
      </c>
      <c r="D33" s="152" t="s">
        <v>943</v>
      </c>
      <c r="E33" s="152" t="s">
        <v>936</v>
      </c>
      <c r="L33" s="65" t="s">
        <v>614</v>
      </c>
      <c r="N33" s="65" t="s">
        <v>614</v>
      </c>
      <c r="P33" s="76" t="str">
        <f t="shared" si="10"/>
        <v>Inducción electromagnética</v>
      </c>
      <c r="Q33" s="77"/>
      <c r="R33" s="66" t="str">
        <f t="shared" si="12"/>
        <v>Altas temperaturas del ambiente</v>
      </c>
      <c r="S33" s="77"/>
      <c r="T33" s="211" t="s">
        <v>432</v>
      </c>
      <c r="V33" s="66" t="str">
        <f t="shared" si="9"/>
        <v>Manipulacion de copelas sin EPPs (Partículas de Plomo)</v>
      </c>
      <c r="Y33" s="156"/>
      <c r="Z33" s="83"/>
      <c r="AB33" s="66" t="str">
        <f t="shared" si="4"/>
        <v>Trabajos de encofrado y desencofrado a alturas mayores de 1.80m</v>
      </c>
    </row>
    <row r="34" spans="1:28" ht="24" customHeight="1">
      <c r="A34" s="150"/>
      <c r="B34" s="507"/>
      <c r="C34" s="153" t="s">
        <v>960</v>
      </c>
      <c r="D34" s="152" t="s">
        <v>943</v>
      </c>
      <c r="E34" s="152" t="s">
        <v>936</v>
      </c>
      <c r="P34" s="76" t="str">
        <f t="shared" si="10"/>
        <v>Manipulación de elementos cargados electrostáticamente</v>
      </c>
      <c r="Q34" s="77"/>
      <c r="R34" s="66" t="str">
        <f t="shared" si="12"/>
        <v>Bajas temperaturas del ambiente</v>
      </c>
      <c r="S34" s="77"/>
      <c r="T34" s="66" t="str">
        <f>+C147</f>
        <v>Trabajos a la intemperie</v>
      </c>
      <c r="V34" s="66" t="str">
        <f t="shared" si="9"/>
        <v>Rotura de contenedor de sustancias inflamables</v>
      </c>
      <c r="Y34" s="156"/>
      <c r="Z34" s="83"/>
      <c r="AB34" s="66" t="str">
        <f t="shared" si="4"/>
        <v>Trabajos de habilitación y armado de aceros a alturas mayores de 1.80m</v>
      </c>
    </row>
    <row r="35" spans="1:28" ht="15" customHeight="1">
      <c r="A35" s="150"/>
      <c r="B35" s="507"/>
      <c r="C35" s="153" t="s">
        <v>961</v>
      </c>
      <c r="D35" s="152" t="s">
        <v>943</v>
      </c>
      <c r="E35" s="152" t="s">
        <v>936</v>
      </c>
      <c r="Q35" s="77"/>
      <c r="R35" s="66" t="str">
        <f t="shared" si="12"/>
        <v>Contacto con vapores a altas temperaturas</v>
      </c>
      <c r="S35" s="77"/>
      <c r="T35" s="66" t="str">
        <f>+C148</f>
        <v>Trabajos con fuentes de generación de radiación UV</v>
      </c>
      <c r="X35" s="218" t="s">
        <v>500</v>
      </c>
      <c r="Y35" s="156"/>
      <c r="Z35" s="219" t="s">
        <v>429</v>
      </c>
      <c r="AB35" s="66" t="str">
        <f t="shared" si="4"/>
        <v>Trabajos de desmontaje de techos, cielo raso y tejas andina</v>
      </c>
    </row>
    <row r="36" spans="1:28" ht="21" customHeight="1">
      <c r="A36" s="150"/>
      <c r="B36" s="507"/>
      <c r="C36" s="153" t="s">
        <v>962</v>
      </c>
      <c r="D36" s="152" t="s">
        <v>943</v>
      </c>
      <c r="E36" s="152" t="s">
        <v>936</v>
      </c>
      <c r="P36" s="216" t="s">
        <v>440</v>
      </c>
      <c r="R36" s="66" t="str">
        <f t="shared" si="12"/>
        <v>Contacto con fuego</v>
      </c>
      <c r="S36" s="77"/>
      <c r="X36" s="155" t="str">
        <f t="shared" ref="X36:X43" si="13">C49</f>
        <v>Exposición a la linea de fuego</v>
      </c>
      <c r="Y36" s="156"/>
      <c r="Z36" s="158" t="str">
        <f>+C124</f>
        <v>Iniciación de accesorios de voladura por fuego</v>
      </c>
      <c r="AB36" s="66" t="str">
        <f t="shared" si="4"/>
        <v>Trabajos  sin sistema anti caída</v>
      </c>
    </row>
    <row r="37" spans="1:28" ht="15" customHeight="1">
      <c r="A37" s="150"/>
      <c r="B37" s="507"/>
      <c r="C37" s="153" t="s">
        <v>963</v>
      </c>
      <c r="D37" s="152" t="s">
        <v>943</v>
      </c>
      <c r="E37" s="152" t="s">
        <v>936</v>
      </c>
      <c r="P37" s="71" t="str">
        <f>+C180</f>
        <v>Conducción de vehículos y/o equipos prolongado</v>
      </c>
      <c r="R37" s="66" t="str">
        <f t="shared" si="12"/>
        <v>Manipulación de objetos calientes</v>
      </c>
      <c r="S37" s="77"/>
      <c r="X37" s="155" t="str">
        <f t="shared" si="13"/>
        <v>Carga por encima de la capacidad del equipo.</v>
      </c>
      <c r="Z37" s="158" t="str">
        <f>+C125</f>
        <v>Iniciación de accesorios de voladura por golpe</v>
      </c>
      <c r="AB37" s="66" t="str">
        <f t="shared" si="4"/>
        <v xml:space="preserve">Trabajos  con sistema anti caída en mal estado </v>
      </c>
    </row>
    <row r="38" spans="1:28" ht="22.5" customHeight="1">
      <c r="A38" s="150"/>
      <c r="B38" s="507"/>
      <c r="C38" s="153" t="s">
        <v>964</v>
      </c>
      <c r="D38" s="152" t="s">
        <v>943</v>
      </c>
      <c r="E38" s="152" t="s">
        <v>936</v>
      </c>
      <c r="P38" s="71" t="str">
        <f>+C181</f>
        <v>Trabajos de digitación prolongada</v>
      </c>
      <c r="R38" s="78"/>
      <c r="T38" s="211" t="s">
        <v>443</v>
      </c>
      <c r="V38" s="211" t="s">
        <v>433</v>
      </c>
      <c r="X38" s="155" t="str">
        <f t="shared" si="13"/>
        <v>Carga por encima de la capacidad de los elementos de izaje</v>
      </c>
      <c r="Z38" s="158" t="str">
        <f>+C126</f>
        <v>Iniciación de accesorios de voladura por electricidad estática</v>
      </c>
      <c r="AB38" s="66"/>
    </row>
    <row r="39" spans="1:28" ht="15" customHeight="1">
      <c r="A39" s="150"/>
      <c r="B39" s="507"/>
      <c r="C39" s="153" t="s">
        <v>965</v>
      </c>
      <c r="D39" s="152" t="s">
        <v>943</v>
      </c>
      <c r="E39" s="152" t="s">
        <v>936</v>
      </c>
      <c r="P39" s="71" t="str">
        <f>+C182</f>
        <v>Manipulación de herramientas manuales.</v>
      </c>
      <c r="T39" s="66" t="str">
        <f t="shared" ref="T39:T44" si="14">+C199</f>
        <v>Llamadas telefónicas extralaborales con contenido sexual no consentido</v>
      </c>
      <c r="V39" s="76" t="str">
        <f>+C149</f>
        <v>Exposicion de mujeres embarazadas</v>
      </c>
      <c r="X39" s="155" t="str">
        <f t="shared" si="13"/>
        <v>Elementos de izaje no inspeccionado y certificado</v>
      </c>
      <c r="Z39" s="158" t="str">
        <f>+C127</f>
        <v>Iniciación de accesorios de voladura por simpatía</v>
      </c>
      <c r="AB39" s="78"/>
    </row>
    <row r="40" spans="1:28" ht="23.25" customHeight="1">
      <c r="A40" s="150"/>
      <c r="B40" s="507"/>
      <c r="C40" s="153" t="s">
        <v>966</v>
      </c>
      <c r="D40" s="152" t="s">
        <v>943</v>
      </c>
      <c r="E40" s="152" t="s">
        <v>936</v>
      </c>
      <c r="P40" s="71" t="str">
        <f>+C183</f>
        <v>Actividades manuales prolongadas.</v>
      </c>
      <c r="R40" s="211" t="s">
        <v>442</v>
      </c>
      <c r="T40" s="66" t="str">
        <f t="shared" si="14"/>
        <v>Mensajes de texto extralaborales con contenido sexual.</v>
      </c>
      <c r="V40" s="76" t="str">
        <f>+C150</f>
        <v>Exposición a Fuentes Radioactivas / ionizantes</v>
      </c>
      <c r="X40" s="155" t="str">
        <f t="shared" si="13"/>
        <v>Grúa no certificada</v>
      </c>
      <c r="Z40" s="158" t="str">
        <f>+C128</f>
        <v>Iniciación de explosivos por explosión de accesorio de voladura</v>
      </c>
      <c r="AB40" s="78"/>
    </row>
    <row r="41" spans="1:28" ht="32.25" customHeight="1">
      <c r="A41" s="150"/>
      <c r="B41" s="507"/>
      <c r="C41" s="153" t="s">
        <v>967</v>
      </c>
      <c r="D41" s="152" t="s">
        <v>943</v>
      </c>
      <c r="E41" s="152" t="s">
        <v>936</v>
      </c>
      <c r="R41" s="66" t="str">
        <f t="shared" ref="R41:R47" si="15">+C192</f>
        <v>Agresión verbal</v>
      </c>
      <c r="T41" s="66" t="str">
        <f t="shared" si="14"/>
        <v>Piropos sexistas</v>
      </c>
      <c r="X41" s="155" t="str">
        <f t="shared" si="13"/>
        <v>Equipo no inspeccionado</v>
      </c>
    </row>
    <row r="42" spans="1:28" ht="32.25" customHeight="1">
      <c r="A42" s="150"/>
      <c r="B42" s="507"/>
      <c r="C42" s="153" t="s">
        <v>968</v>
      </c>
      <c r="D42" s="159" t="s">
        <v>943</v>
      </c>
      <c r="E42" s="159" t="s">
        <v>936</v>
      </c>
      <c r="P42" s="220" t="s">
        <v>969</v>
      </c>
      <c r="R42" s="66" t="str">
        <f t="shared" si="15"/>
        <v>Sobrecarga de trabajo</v>
      </c>
      <c r="T42" s="66" t="str">
        <f t="shared" si="14"/>
        <v>Gestos sexuales</v>
      </c>
      <c r="V42" s="211" t="s">
        <v>444</v>
      </c>
      <c r="X42" s="155" t="str">
        <f t="shared" si="13"/>
        <v>No se cuenta con diagrama de cuerpo libre de carga</v>
      </c>
    </row>
    <row r="43" spans="1:28" ht="29.25" customHeight="1">
      <c r="A43" s="150"/>
      <c r="B43" s="507"/>
      <c r="C43" s="153" t="s">
        <v>970</v>
      </c>
      <c r="D43" s="159" t="s">
        <v>943</v>
      </c>
      <c r="E43" s="159" t="s">
        <v>936</v>
      </c>
      <c r="P43" s="26" t="str">
        <f>+C221</f>
        <v>Contagio de Sars-Cov-2</v>
      </c>
      <c r="R43" s="66" t="str">
        <f t="shared" si="15"/>
        <v>Amenazas</v>
      </c>
      <c r="T43" s="66" t="str">
        <f t="shared" si="14"/>
        <v>Tocamientos indebidos</v>
      </c>
      <c r="V43" s="73" t="str">
        <f>+C205</f>
        <v xml:space="preserve">Lluvias torrenciales prolongadas </v>
      </c>
      <c r="X43" s="155" t="str">
        <f t="shared" si="13"/>
        <v>Operador y rigger no certificado</v>
      </c>
      <c r="AB43" s="211" t="s">
        <v>446</v>
      </c>
    </row>
    <row r="44" spans="1:28" ht="31.5">
      <c r="A44" s="150"/>
      <c r="B44" s="507"/>
      <c r="C44" s="160" t="s">
        <v>619</v>
      </c>
      <c r="D44" s="161" t="s">
        <v>943</v>
      </c>
      <c r="E44" s="161" t="s">
        <v>936</v>
      </c>
      <c r="R44" s="66" t="str">
        <f t="shared" si="15"/>
        <v>Asignar actividades fuera de la función sin orden</v>
      </c>
      <c r="T44" s="66" t="str">
        <f t="shared" si="14"/>
        <v>Chantaje sexual</v>
      </c>
      <c r="V44" s="73" t="str">
        <f>+C206</f>
        <v>Sobrecarga de fuentes de agua</v>
      </c>
      <c r="AB44" s="75" t="str">
        <f>+C212</f>
        <v>Movimiento telúrico mayor a 4.5 grados de magnitud (Richter)</v>
      </c>
    </row>
    <row r="45" spans="1:28" ht="26.25" customHeight="1">
      <c r="A45" s="150"/>
      <c r="B45" s="507"/>
      <c r="C45" s="160" t="s">
        <v>971</v>
      </c>
      <c r="D45" s="152" t="s">
        <v>943</v>
      </c>
      <c r="E45" s="152" t="s">
        <v>936</v>
      </c>
      <c r="R45" s="66" t="str">
        <f t="shared" si="15"/>
        <v>Trato discriminatorio</v>
      </c>
      <c r="V45" s="73" t="str">
        <f>+C207</f>
        <v>Sobrecarga de fuentes de agua (huaycos)</v>
      </c>
    </row>
    <row r="46" spans="1:28" ht="31.5" customHeight="1">
      <c r="A46" s="150"/>
      <c r="B46" s="507"/>
      <c r="C46" s="160" t="s">
        <v>621</v>
      </c>
      <c r="D46" s="152" t="s">
        <v>943</v>
      </c>
      <c r="E46" s="152" t="s">
        <v>936</v>
      </c>
      <c r="H46" s="221"/>
      <c r="P46" s="222" t="s">
        <v>786</v>
      </c>
      <c r="R46" s="66" t="str">
        <f t="shared" si="15"/>
        <v>Agresion fisica</v>
      </c>
      <c r="V46" s="73" t="str">
        <f>+C208</f>
        <v>Fallas del sistema de bombeo</v>
      </c>
    </row>
    <row r="47" spans="1:28" ht="31.5" customHeight="1">
      <c r="A47" s="150"/>
      <c r="B47" s="507"/>
      <c r="C47" s="153" t="s">
        <v>957</v>
      </c>
      <c r="D47" s="161" t="s">
        <v>943</v>
      </c>
      <c r="E47" s="161" t="s">
        <v>936</v>
      </c>
      <c r="H47" s="221"/>
      <c r="P47" s="223" t="str">
        <f>+C222</f>
        <v>Proyeccion de particulas</v>
      </c>
      <c r="R47" s="66" t="str">
        <f t="shared" si="15"/>
        <v>Ignorar o excluir de las actividades propias de la función</v>
      </c>
      <c r="V47" s="73" t="str">
        <f>+C209</f>
        <v xml:space="preserve">Aumento de caudal de aguas subterránea </v>
      </c>
      <c r="AB47" s="224" t="s">
        <v>729</v>
      </c>
    </row>
    <row r="48" spans="1:28" ht="36" customHeight="1">
      <c r="A48" s="150"/>
      <c r="B48" s="505"/>
      <c r="C48" s="153" t="s">
        <v>959</v>
      </c>
      <c r="D48" s="161" t="s">
        <v>943</v>
      </c>
      <c r="E48" s="161" t="s">
        <v>936</v>
      </c>
      <c r="P48" s="225"/>
      <c r="AB48" s="79" t="str">
        <f>+C216</f>
        <v>Manipulacion de elementos punzocortantes</v>
      </c>
    </row>
    <row r="49" spans="1:28" ht="36" customHeight="1">
      <c r="A49" s="150"/>
      <c r="B49" s="504" t="s">
        <v>500</v>
      </c>
      <c r="C49" s="153" t="s">
        <v>797</v>
      </c>
      <c r="D49" s="161" t="s">
        <v>972</v>
      </c>
      <c r="E49" s="161" t="s">
        <v>936</v>
      </c>
      <c r="AB49" s="79" t="str">
        <f>+C217</f>
        <v>Mallas de sostenimiento sobresalidas</v>
      </c>
    </row>
    <row r="50" spans="1:28" ht="36" customHeight="1">
      <c r="A50" s="150"/>
      <c r="B50" s="507"/>
      <c r="C50" s="153" t="s">
        <v>973</v>
      </c>
      <c r="D50" s="161" t="s">
        <v>974</v>
      </c>
      <c r="E50" s="161" t="s">
        <v>936</v>
      </c>
      <c r="P50" s="222" t="s">
        <v>614</v>
      </c>
      <c r="AB50" s="79" t="str">
        <f>+C218</f>
        <v>Pernos de sostenimiento sobresalidas</v>
      </c>
    </row>
    <row r="51" spans="1:28" ht="36" customHeight="1">
      <c r="A51" s="150"/>
      <c r="B51" s="507"/>
      <c r="C51" s="153" t="s">
        <v>975</v>
      </c>
      <c r="D51" s="161" t="s">
        <v>974</v>
      </c>
      <c r="E51" s="161" t="s">
        <v>936</v>
      </c>
      <c r="P51" s="223" t="str">
        <f>+C223</f>
        <v>Exposicion a delincuencia y manifestaciones sindicales</v>
      </c>
      <c r="AB51" s="79" t="str">
        <f>+C219</f>
        <v>Uso de herramientas punzocortantes hechizas</v>
      </c>
    </row>
    <row r="52" spans="1:28" ht="36" customHeight="1">
      <c r="A52" s="150"/>
      <c r="B52" s="507"/>
      <c r="C52" s="153" t="s">
        <v>976</v>
      </c>
      <c r="D52" s="161" t="s">
        <v>974</v>
      </c>
      <c r="E52" s="161" t="s">
        <v>936</v>
      </c>
      <c r="P52" s="223" t="str">
        <f>+C224</f>
        <v>Trabajadoras en periodo de gestación</v>
      </c>
      <c r="AB52" s="79" t="str">
        <f>+C220</f>
        <v>Manipulación de materiales de escritorio de oficinas</v>
      </c>
    </row>
    <row r="53" spans="1:28" ht="31.5" customHeight="1">
      <c r="A53" s="150"/>
      <c r="B53" s="507"/>
      <c r="C53" s="153" t="s">
        <v>977</v>
      </c>
      <c r="D53" s="161" t="s">
        <v>974</v>
      </c>
      <c r="E53" s="161" t="s">
        <v>936</v>
      </c>
      <c r="P53" s="223" t="str">
        <f>+C225</f>
        <v>Parada intempestiva del ascensor</v>
      </c>
    </row>
    <row r="54" spans="1:28" ht="32.25" customHeight="1">
      <c r="A54" s="150"/>
      <c r="B54" s="507"/>
      <c r="C54" s="153" t="s">
        <v>978</v>
      </c>
      <c r="D54" s="161" t="s">
        <v>974</v>
      </c>
      <c r="E54" s="161" t="s">
        <v>936</v>
      </c>
      <c r="P54" s="223" t="str">
        <f>+C226</f>
        <v>Amago de incendio por corto circuito</v>
      </c>
    </row>
    <row r="55" spans="1:28" ht="28.5" customHeight="1">
      <c r="A55" s="150"/>
      <c r="B55" s="507"/>
      <c r="C55" s="153" t="s">
        <v>979</v>
      </c>
      <c r="D55" s="161" t="s">
        <v>974</v>
      </c>
      <c r="E55" s="161" t="s">
        <v>936</v>
      </c>
      <c r="P55" s="226"/>
    </row>
    <row r="56" spans="1:28" ht="15" customHeight="1">
      <c r="A56" s="150"/>
      <c r="B56" s="505"/>
      <c r="C56" s="153" t="s">
        <v>980</v>
      </c>
      <c r="D56" s="161" t="s">
        <v>974</v>
      </c>
      <c r="E56" s="161" t="s">
        <v>936</v>
      </c>
      <c r="P56" s="223"/>
    </row>
    <row r="57" spans="1:28" ht="15" customHeight="1">
      <c r="A57" s="150"/>
      <c r="B57" s="504" t="s">
        <v>423</v>
      </c>
      <c r="C57" s="153" t="s">
        <v>451</v>
      </c>
      <c r="D57" s="152" t="s">
        <v>981</v>
      </c>
      <c r="E57" s="152" t="s">
        <v>936</v>
      </c>
    </row>
    <row r="58" spans="1:28" ht="15" customHeight="1">
      <c r="A58" s="150"/>
      <c r="B58" s="507"/>
      <c r="C58" s="153" t="s">
        <v>478</v>
      </c>
      <c r="D58" s="152" t="s">
        <v>981</v>
      </c>
      <c r="E58" s="152" t="s">
        <v>936</v>
      </c>
    </row>
    <row r="59" spans="1:28" ht="15" customHeight="1">
      <c r="A59" s="150"/>
      <c r="B59" s="507"/>
      <c r="C59" s="153" t="s">
        <v>503</v>
      </c>
      <c r="D59" s="152" t="s">
        <v>981</v>
      </c>
      <c r="E59" s="152" t="s">
        <v>936</v>
      </c>
    </row>
    <row r="60" spans="1:28" ht="15" customHeight="1">
      <c r="A60" s="150"/>
      <c r="B60" s="507"/>
      <c r="C60" s="153" t="s">
        <v>526</v>
      </c>
      <c r="D60" s="152" t="s">
        <v>981</v>
      </c>
      <c r="E60" s="152" t="s">
        <v>936</v>
      </c>
    </row>
    <row r="61" spans="1:28" ht="15" customHeight="1">
      <c r="A61" s="150"/>
      <c r="B61" s="507"/>
      <c r="C61" s="153" t="s">
        <v>544</v>
      </c>
      <c r="D61" s="152" t="s">
        <v>981</v>
      </c>
      <c r="E61" s="152" t="s">
        <v>936</v>
      </c>
    </row>
    <row r="62" spans="1:28" ht="15" customHeight="1">
      <c r="A62" s="150"/>
      <c r="B62" s="507"/>
      <c r="C62" s="153" t="s">
        <v>558</v>
      </c>
      <c r="D62" s="152" t="s">
        <v>981</v>
      </c>
      <c r="E62" s="152" t="s">
        <v>936</v>
      </c>
    </row>
    <row r="63" spans="1:28" ht="15" customHeight="1">
      <c r="A63" s="150"/>
      <c r="B63" s="507"/>
      <c r="C63" s="153" t="s">
        <v>570</v>
      </c>
      <c r="D63" s="152" t="s">
        <v>981</v>
      </c>
      <c r="E63" s="152" t="s">
        <v>936</v>
      </c>
    </row>
    <row r="64" spans="1:28" ht="15" customHeight="1">
      <c r="A64" s="150"/>
      <c r="B64" s="507"/>
      <c r="C64" s="153" t="s">
        <v>579</v>
      </c>
      <c r="D64" s="152" t="s">
        <v>981</v>
      </c>
      <c r="E64" s="152" t="s">
        <v>936</v>
      </c>
    </row>
    <row r="65" spans="1:5" ht="15" customHeight="1">
      <c r="A65" s="150"/>
      <c r="B65" s="507"/>
      <c r="C65" s="153" t="s">
        <v>586</v>
      </c>
      <c r="D65" s="152" t="s">
        <v>981</v>
      </c>
      <c r="E65" s="152" t="s">
        <v>936</v>
      </c>
    </row>
    <row r="66" spans="1:5" ht="15" customHeight="1">
      <c r="A66" s="150"/>
      <c r="B66" s="507"/>
      <c r="C66" s="153" t="s">
        <v>591</v>
      </c>
      <c r="D66" s="152" t="s">
        <v>981</v>
      </c>
      <c r="E66" s="152" t="s">
        <v>936</v>
      </c>
    </row>
    <row r="67" spans="1:5" ht="40.5" customHeight="1">
      <c r="A67" s="150"/>
      <c r="B67" s="507"/>
      <c r="C67" s="227" t="s">
        <v>982</v>
      </c>
      <c r="D67" s="215" t="s">
        <v>981</v>
      </c>
      <c r="E67" s="215" t="s">
        <v>936</v>
      </c>
    </row>
    <row r="68" spans="1:5" ht="40.5" customHeight="1">
      <c r="A68" s="150"/>
      <c r="B68" s="507"/>
      <c r="C68" s="227" t="s">
        <v>983</v>
      </c>
      <c r="D68" s="215" t="s">
        <v>981</v>
      </c>
      <c r="E68" s="215" t="s">
        <v>936</v>
      </c>
    </row>
    <row r="69" spans="1:5" ht="15" customHeight="1">
      <c r="A69" s="150"/>
      <c r="B69" s="507"/>
      <c r="C69" s="153" t="s">
        <v>984</v>
      </c>
      <c r="D69" s="152" t="s">
        <v>981</v>
      </c>
      <c r="E69" s="152" t="s">
        <v>936</v>
      </c>
    </row>
    <row r="70" spans="1:5" ht="15" customHeight="1">
      <c r="A70" s="150"/>
      <c r="B70" s="506" t="s">
        <v>424</v>
      </c>
      <c r="C70" s="153" t="s">
        <v>452</v>
      </c>
      <c r="D70" s="152" t="s">
        <v>985</v>
      </c>
      <c r="E70" s="152" t="s">
        <v>936</v>
      </c>
    </row>
    <row r="71" spans="1:5" ht="15" customHeight="1">
      <c r="A71" s="150"/>
      <c r="B71" s="506"/>
      <c r="C71" s="153" t="s">
        <v>479</v>
      </c>
      <c r="D71" s="152" t="s">
        <v>985</v>
      </c>
      <c r="E71" s="152" t="s">
        <v>936</v>
      </c>
    </row>
    <row r="72" spans="1:5" ht="15" customHeight="1">
      <c r="A72" s="150"/>
      <c r="B72" s="506"/>
      <c r="C72" s="153" t="s">
        <v>986</v>
      </c>
      <c r="D72" s="152" t="s">
        <v>985</v>
      </c>
      <c r="E72" s="152" t="s">
        <v>936</v>
      </c>
    </row>
    <row r="73" spans="1:5" ht="15" customHeight="1">
      <c r="A73" s="150"/>
      <c r="B73" s="506"/>
      <c r="C73" s="153" t="s">
        <v>527</v>
      </c>
      <c r="D73" s="152" t="s">
        <v>985</v>
      </c>
      <c r="E73" s="152" t="s">
        <v>936</v>
      </c>
    </row>
    <row r="74" spans="1:5" ht="15" customHeight="1">
      <c r="A74" s="150"/>
      <c r="B74" s="506"/>
      <c r="C74" s="153" t="s">
        <v>545</v>
      </c>
      <c r="D74" s="152" t="s">
        <v>985</v>
      </c>
      <c r="E74" s="152" t="s">
        <v>936</v>
      </c>
    </row>
    <row r="75" spans="1:5" ht="15" customHeight="1">
      <c r="A75" s="150"/>
      <c r="B75" s="506"/>
      <c r="C75" s="153" t="s">
        <v>987</v>
      </c>
      <c r="D75" s="152" t="s">
        <v>985</v>
      </c>
      <c r="E75" s="152" t="s">
        <v>936</v>
      </c>
    </row>
    <row r="76" spans="1:5" ht="15" customHeight="1">
      <c r="A76" s="150"/>
      <c r="B76" s="506"/>
      <c r="C76" s="153" t="s">
        <v>571</v>
      </c>
      <c r="D76" s="152" t="s">
        <v>985</v>
      </c>
      <c r="E76" s="152" t="s">
        <v>936</v>
      </c>
    </row>
    <row r="77" spans="1:5" ht="15.75" customHeight="1">
      <c r="A77" s="150"/>
      <c r="B77" s="506"/>
      <c r="C77" s="153" t="s">
        <v>580</v>
      </c>
      <c r="D77" s="152" t="s">
        <v>988</v>
      </c>
      <c r="E77" s="152" t="s">
        <v>936</v>
      </c>
    </row>
    <row r="78" spans="1:5" ht="57.75" customHeight="1">
      <c r="A78" s="150"/>
      <c r="B78" s="506"/>
      <c r="C78" s="227" t="s">
        <v>989</v>
      </c>
      <c r="D78" s="215" t="s">
        <v>985</v>
      </c>
      <c r="E78" s="215" t="s">
        <v>936</v>
      </c>
    </row>
    <row r="79" spans="1:5" ht="15" customHeight="1">
      <c r="A79" s="150"/>
      <c r="B79" s="506"/>
      <c r="C79" s="153" t="s">
        <v>990</v>
      </c>
      <c r="D79" s="152" t="s">
        <v>991</v>
      </c>
      <c r="E79" s="152" t="s">
        <v>936</v>
      </c>
    </row>
    <row r="80" spans="1:5" ht="15" customHeight="1">
      <c r="A80" s="150"/>
      <c r="B80" s="504" t="s">
        <v>425</v>
      </c>
      <c r="C80" s="153" t="s">
        <v>453</v>
      </c>
      <c r="D80" s="152" t="s">
        <v>992</v>
      </c>
      <c r="E80" s="152" t="s">
        <v>936</v>
      </c>
    </row>
    <row r="81" spans="1:5" ht="15" customHeight="1">
      <c r="A81" s="150"/>
      <c r="B81" s="507"/>
      <c r="C81" s="153" t="s">
        <v>480</v>
      </c>
      <c r="D81" s="152" t="s">
        <v>992</v>
      </c>
      <c r="E81" s="152" t="s">
        <v>936</v>
      </c>
    </row>
    <row r="82" spans="1:5" ht="23.25" customHeight="1">
      <c r="A82" s="150"/>
      <c r="B82" s="507"/>
      <c r="C82" s="153" t="s">
        <v>505</v>
      </c>
      <c r="D82" s="152" t="s">
        <v>992</v>
      </c>
      <c r="E82" s="152" t="s">
        <v>936</v>
      </c>
    </row>
    <row r="83" spans="1:5" ht="23.25" customHeight="1">
      <c r="A83" s="150"/>
      <c r="B83" s="507"/>
      <c r="C83" s="153" t="s">
        <v>528</v>
      </c>
      <c r="D83" s="152" t="s">
        <v>992</v>
      </c>
      <c r="E83" s="152" t="s">
        <v>936</v>
      </c>
    </row>
    <row r="84" spans="1:5" ht="24" customHeight="1">
      <c r="A84" s="150"/>
      <c r="B84" s="507"/>
      <c r="C84" s="153" t="s">
        <v>546</v>
      </c>
      <c r="D84" s="152" t="s">
        <v>993</v>
      </c>
      <c r="E84" s="152" t="s">
        <v>936</v>
      </c>
    </row>
    <row r="85" spans="1:5" ht="41.25" customHeight="1">
      <c r="A85" s="150"/>
      <c r="B85" s="507"/>
      <c r="C85" s="227" t="s">
        <v>994</v>
      </c>
      <c r="D85" s="215" t="s">
        <v>995</v>
      </c>
      <c r="E85" s="215" t="s">
        <v>936</v>
      </c>
    </row>
    <row r="86" spans="1:5" ht="24" customHeight="1">
      <c r="A86" s="150"/>
      <c r="B86" s="507"/>
      <c r="C86" s="153" t="s">
        <v>560</v>
      </c>
      <c r="D86" s="152" t="s">
        <v>995</v>
      </c>
      <c r="E86" s="152" t="s">
        <v>936</v>
      </c>
    </row>
    <row r="87" spans="1:5" ht="21.75" customHeight="1">
      <c r="A87" s="150"/>
      <c r="B87" s="506" t="s">
        <v>426</v>
      </c>
      <c r="C87" s="153" t="s">
        <v>996</v>
      </c>
      <c r="D87" s="152" t="s">
        <v>997</v>
      </c>
      <c r="E87" s="152" t="s">
        <v>936</v>
      </c>
    </row>
    <row r="88" spans="1:5" ht="21.75" customHeight="1">
      <c r="A88" s="150"/>
      <c r="B88" s="506"/>
      <c r="C88" s="162" t="s">
        <v>998</v>
      </c>
      <c r="D88" s="152" t="s">
        <v>997</v>
      </c>
      <c r="E88" s="163" t="s">
        <v>936</v>
      </c>
    </row>
    <row r="89" spans="1:5" ht="27" customHeight="1">
      <c r="A89" s="150"/>
      <c r="B89" s="506"/>
      <c r="C89" s="151" t="s">
        <v>999</v>
      </c>
      <c r="D89" s="152" t="s">
        <v>997</v>
      </c>
      <c r="E89" s="152" t="s">
        <v>936</v>
      </c>
    </row>
    <row r="90" spans="1:5" ht="27" customHeight="1">
      <c r="A90" s="150"/>
      <c r="B90" s="506"/>
      <c r="C90" s="151" t="s">
        <v>1000</v>
      </c>
      <c r="D90" s="152" t="s">
        <v>1001</v>
      </c>
      <c r="E90" s="152" t="s">
        <v>936</v>
      </c>
    </row>
    <row r="91" spans="1:5" ht="27" customHeight="1">
      <c r="A91" s="150"/>
      <c r="B91" s="506"/>
      <c r="C91" s="151" t="s">
        <v>529</v>
      </c>
      <c r="D91" s="152" t="s">
        <v>997</v>
      </c>
      <c r="E91" s="152" t="s">
        <v>936</v>
      </c>
    </row>
    <row r="92" spans="1:5" ht="30" customHeight="1">
      <c r="A92" s="150"/>
      <c r="B92" s="506"/>
      <c r="C92" s="151" t="s">
        <v>1002</v>
      </c>
      <c r="D92" s="152" t="s">
        <v>997</v>
      </c>
      <c r="E92" s="152" t="s">
        <v>936</v>
      </c>
    </row>
    <row r="93" spans="1:5" ht="27" customHeight="1">
      <c r="A93" s="150"/>
      <c r="B93" s="506"/>
      <c r="C93" s="151" t="s">
        <v>1003</v>
      </c>
      <c r="D93" s="152" t="s">
        <v>997</v>
      </c>
      <c r="E93" s="152" t="s">
        <v>936</v>
      </c>
    </row>
    <row r="94" spans="1:5" ht="24.75" customHeight="1">
      <c r="A94" s="150"/>
      <c r="B94" s="506"/>
      <c r="C94" s="164" t="s">
        <v>572</v>
      </c>
      <c r="D94" s="152" t="s">
        <v>1004</v>
      </c>
      <c r="E94" s="152" t="s">
        <v>936</v>
      </c>
    </row>
    <row r="95" spans="1:5" ht="24.75" customHeight="1">
      <c r="A95" s="150"/>
      <c r="B95" s="506"/>
      <c r="C95" s="164" t="s">
        <v>581</v>
      </c>
      <c r="D95" s="152" t="s">
        <v>997</v>
      </c>
      <c r="E95" s="152" t="s">
        <v>936</v>
      </c>
    </row>
    <row r="96" spans="1:5" ht="24.75" customHeight="1">
      <c r="A96" s="150"/>
      <c r="B96" s="506"/>
      <c r="C96" s="228" t="s">
        <v>1005</v>
      </c>
      <c r="D96" s="215" t="s">
        <v>997</v>
      </c>
      <c r="E96" s="215" t="s">
        <v>936</v>
      </c>
    </row>
    <row r="97" spans="1:5" ht="42" customHeight="1">
      <c r="A97" s="150"/>
      <c r="B97" s="506"/>
      <c r="C97" s="228" t="s">
        <v>1006</v>
      </c>
      <c r="D97" s="215" t="s">
        <v>997</v>
      </c>
      <c r="E97" s="215" t="s">
        <v>936</v>
      </c>
    </row>
    <row r="98" spans="1:5" ht="24" customHeight="1">
      <c r="A98" s="150"/>
      <c r="B98" s="506"/>
      <c r="C98" s="164" t="s">
        <v>587</v>
      </c>
      <c r="D98" s="152" t="s">
        <v>1007</v>
      </c>
      <c r="E98" s="152" t="s">
        <v>936</v>
      </c>
    </row>
    <row r="99" spans="1:5" ht="37.5" customHeight="1">
      <c r="A99" s="150"/>
      <c r="B99" s="504" t="s">
        <v>427</v>
      </c>
      <c r="C99" s="151" t="s">
        <v>707</v>
      </c>
      <c r="D99" s="152" t="s">
        <v>768</v>
      </c>
      <c r="E99" s="152" t="s">
        <v>1008</v>
      </c>
    </row>
    <row r="100" spans="1:5" ht="32.25" customHeight="1">
      <c r="A100" s="150"/>
      <c r="B100" s="507"/>
      <c r="C100" s="151" t="s">
        <v>482</v>
      </c>
      <c r="D100" s="152" t="s">
        <v>768</v>
      </c>
      <c r="E100" s="152" t="s">
        <v>1008</v>
      </c>
    </row>
    <row r="101" spans="1:5" ht="24" customHeight="1">
      <c r="A101" s="150"/>
      <c r="B101" s="507"/>
      <c r="C101" s="151" t="s">
        <v>507</v>
      </c>
      <c r="D101" s="152" t="s">
        <v>813</v>
      </c>
      <c r="E101" s="152" t="s">
        <v>1008</v>
      </c>
    </row>
    <row r="102" spans="1:5" ht="28.5" customHeight="1">
      <c r="A102" s="150"/>
      <c r="B102" s="507"/>
      <c r="C102" s="151" t="s">
        <v>1009</v>
      </c>
      <c r="D102" s="152" t="s">
        <v>768</v>
      </c>
      <c r="E102" s="152" t="s">
        <v>1008</v>
      </c>
    </row>
    <row r="103" spans="1:5" ht="98.25" customHeight="1">
      <c r="A103" s="150"/>
      <c r="B103" s="507"/>
      <c r="C103" s="227" t="s">
        <v>767</v>
      </c>
      <c r="D103" s="215" t="s">
        <v>768</v>
      </c>
      <c r="E103" s="215" t="s">
        <v>1008</v>
      </c>
    </row>
    <row r="104" spans="1:5" ht="33.75" customHeight="1">
      <c r="A104" s="150"/>
      <c r="B104" s="507"/>
      <c r="C104" s="151" t="s">
        <v>530</v>
      </c>
      <c r="D104" s="152" t="s">
        <v>813</v>
      </c>
      <c r="E104" s="152" t="s">
        <v>1008</v>
      </c>
    </row>
    <row r="105" spans="1:5" ht="23.25" customHeight="1">
      <c r="A105" s="150"/>
      <c r="B105" s="504" t="s">
        <v>770</v>
      </c>
      <c r="C105" s="153" t="s">
        <v>456</v>
      </c>
      <c r="D105" s="152" t="s">
        <v>1010</v>
      </c>
      <c r="E105" s="152" t="s">
        <v>1011</v>
      </c>
    </row>
    <row r="106" spans="1:5" ht="21" customHeight="1">
      <c r="A106" s="150"/>
      <c r="B106" s="507"/>
      <c r="C106" s="153" t="s">
        <v>1012</v>
      </c>
      <c r="D106" s="152" t="s">
        <v>1010</v>
      </c>
      <c r="E106" s="152" t="s">
        <v>1011</v>
      </c>
    </row>
    <row r="107" spans="1:5" ht="19.5" customHeight="1">
      <c r="A107" s="150"/>
      <c r="B107" s="507"/>
      <c r="C107" s="153" t="s">
        <v>1013</v>
      </c>
      <c r="D107" s="152" t="s">
        <v>1014</v>
      </c>
      <c r="E107" s="152" t="s">
        <v>1011</v>
      </c>
    </row>
    <row r="108" spans="1:5" ht="19.5" customHeight="1">
      <c r="A108" s="150"/>
      <c r="B108" s="507"/>
      <c r="C108" s="153" t="s">
        <v>701</v>
      </c>
      <c r="D108" s="152" t="s">
        <v>1015</v>
      </c>
      <c r="E108" s="152" t="s">
        <v>1016</v>
      </c>
    </row>
    <row r="109" spans="1:5" ht="19.5" customHeight="1">
      <c r="A109" s="150"/>
      <c r="B109" s="507"/>
      <c r="C109" s="153" t="s">
        <v>741</v>
      </c>
      <c r="D109" s="161" t="s">
        <v>1017</v>
      </c>
      <c r="E109" s="161" t="s">
        <v>1018</v>
      </c>
    </row>
    <row r="110" spans="1:5" ht="29.25" customHeight="1">
      <c r="A110" s="150"/>
      <c r="B110" s="507"/>
      <c r="C110" s="160" t="s">
        <v>719</v>
      </c>
      <c r="D110" s="161" t="s">
        <v>1017</v>
      </c>
      <c r="E110" s="161" t="s">
        <v>1018</v>
      </c>
    </row>
    <row r="111" spans="1:5" ht="29.25" customHeight="1">
      <c r="A111" s="150"/>
      <c r="B111" s="507"/>
      <c r="C111" s="160" t="s">
        <v>1019</v>
      </c>
      <c r="D111" s="161" t="s">
        <v>1020</v>
      </c>
      <c r="E111" s="161" t="s">
        <v>1018</v>
      </c>
    </row>
    <row r="112" spans="1:5" ht="29.25" customHeight="1">
      <c r="A112" s="150"/>
      <c r="B112" s="507"/>
      <c r="C112" s="153" t="s">
        <v>508</v>
      </c>
      <c r="D112" s="152" t="s">
        <v>1014</v>
      </c>
      <c r="E112" s="152" t="s">
        <v>1011</v>
      </c>
    </row>
    <row r="113" spans="1:5" ht="29.25" customHeight="1">
      <c r="A113" s="150"/>
      <c r="B113" s="507"/>
      <c r="C113" s="160" t="s">
        <v>1021</v>
      </c>
      <c r="D113" s="152" t="s">
        <v>1022</v>
      </c>
      <c r="E113" s="152" t="s">
        <v>1023</v>
      </c>
    </row>
    <row r="114" spans="1:5" ht="27" customHeight="1">
      <c r="A114" s="150"/>
      <c r="B114" s="507"/>
      <c r="C114" s="160" t="s">
        <v>1024</v>
      </c>
      <c r="D114" s="152" t="s">
        <v>1022</v>
      </c>
      <c r="E114" s="152" t="s">
        <v>1011</v>
      </c>
    </row>
    <row r="115" spans="1:5" ht="27" customHeight="1">
      <c r="A115" s="150"/>
      <c r="B115" s="507"/>
      <c r="C115" s="153" t="s">
        <v>562</v>
      </c>
      <c r="D115" s="152" t="s">
        <v>1025</v>
      </c>
      <c r="E115" s="152" t="s">
        <v>1011</v>
      </c>
    </row>
    <row r="116" spans="1:5" ht="57" customHeight="1">
      <c r="A116" s="150"/>
      <c r="B116" s="507"/>
      <c r="C116" s="227" t="s">
        <v>777</v>
      </c>
      <c r="D116" s="215" t="s">
        <v>778</v>
      </c>
      <c r="E116" s="215" t="s">
        <v>779</v>
      </c>
    </row>
    <row r="117" spans="1:5" ht="57" customHeight="1">
      <c r="A117" s="150"/>
      <c r="B117" s="507"/>
      <c r="C117" s="227" t="s">
        <v>771</v>
      </c>
      <c r="D117" s="215" t="s">
        <v>772</v>
      </c>
      <c r="E117" s="215" t="s">
        <v>773</v>
      </c>
    </row>
    <row r="118" spans="1:5" ht="57" customHeight="1">
      <c r="A118" s="150"/>
      <c r="B118" s="507"/>
      <c r="C118" s="227" t="s">
        <v>1026</v>
      </c>
      <c r="D118" s="215" t="s">
        <v>1027</v>
      </c>
      <c r="E118" s="215" t="s">
        <v>1028</v>
      </c>
    </row>
    <row r="119" spans="1:5" ht="57" customHeight="1">
      <c r="A119" s="150"/>
      <c r="B119" s="507"/>
      <c r="C119" s="227" t="s">
        <v>1029</v>
      </c>
      <c r="D119" s="215" t="s">
        <v>1030</v>
      </c>
      <c r="E119" s="215" t="s">
        <v>1031</v>
      </c>
    </row>
    <row r="120" spans="1:5" ht="57" customHeight="1">
      <c r="A120" s="150"/>
      <c r="B120" s="507"/>
      <c r="C120" s="227" t="s">
        <v>1032</v>
      </c>
      <c r="D120" s="215" t="s">
        <v>1033</v>
      </c>
      <c r="E120" s="215" t="s">
        <v>1034</v>
      </c>
    </row>
    <row r="121" spans="1:5" ht="57" customHeight="1">
      <c r="A121" s="150"/>
      <c r="B121" s="507"/>
      <c r="C121" s="227" t="s">
        <v>1035</v>
      </c>
      <c r="D121" s="215" t="s">
        <v>1036</v>
      </c>
      <c r="E121" s="215" t="s">
        <v>1037</v>
      </c>
    </row>
    <row r="122" spans="1:5" ht="77.25" customHeight="1">
      <c r="A122" s="150"/>
      <c r="B122" s="507"/>
      <c r="C122" s="227" t="s">
        <v>1038</v>
      </c>
      <c r="D122" s="215" t="s">
        <v>1039</v>
      </c>
      <c r="E122" s="215" t="s">
        <v>1040</v>
      </c>
    </row>
    <row r="123" spans="1:5" ht="25.5" customHeight="1">
      <c r="A123" s="150"/>
      <c r="B123" s="507"/>
      <c r="C123" s="153" t="s">
        <v>573</v>
      </c>
      <c r="D123" s="159" t="s">
        <v>1025</v>
      </c>
      <c r="E123" s="152" t="s">
        <v>1011</v>
      </c>
    </row>
    <row r="124" spans="1:5" ht="25.5" customHeight="1">
      <c r="A124" s="150"/>
      <c r="B124" s="506" t="s">
        <v>429</v>
      </c>
      <c r="C124" s="164" t="s">
        <v>457</v>
      </c>
      <c r="D124" s="152" t="s">
        <v>1022</v>
      </c>
      <c r="E124" s="152" t="s">
        <v>1041</v>
      </c>
    </row>
    <row r="125" spans="1:5" ht="24.75" customHeight="1">
      <c r="A125" s="150"/>
      <c r="B125" s="506"/>
      <c r="C125" s="164" t="s">
        <v>484</v>
      </c>
      <c r="D125" s="152" t="s">
        <v>1022</v>
      </c>
      <c r="E125" s="152" t="s">
        <v>1041</v>
      </c>
    </row>
    <row r="126" spans="1:5" ht="24.75" customHeight="1">
      <c r="A126" s="150"/>
      <c r="B126" s="506"/>
      <c r="C126" s="164" t="s">
        <v>1042</v>
      </c>
      <c r="D126" s="152" t="s">
        <v>1022</v>
      </c>
      <c r="E126" s="152" t="s">
        <v>1041</v>
      </c>
    </row>
    <row r="127" spans="1:5" ht="24.75" customHeight="1">
      <c r="A127" s="150"/>
      <c r="B127" s="506"/>
      <c r="C127" s="164" t="s">
        <v>1043</v>
      </c>
      <c r="D127" s="152" t="s">
        <v>1022</v>
      </c>
      <c r="E127" s="152" t="s">
        <v>1041</v>
      </c>
    </row>
    <row r="128" spans="1:5" ht="24.75" customHeight="1">
      <c r="A128" s="150"/>
      <c r="B128" s="506"/>
      <c r="C128" s="164" t="s">
        <v>549</v>
      </c>
      <c r="D128" s="152" t="s">
        <v>1022</v>
      </c>
      <c r="E128" s="152" t="s">
        <v>1041</v>
      </c>
    </row>
    <row r="129" spans="1:5" ht="24.75" customHeight="1">
      <c r="A129" s="150"/>
      <c r="B129" s="504" t="s">
        <v>430</v>
      </c>
      <c r="C129" s="151" t="s">
        <v>1044</v>
      </c>
      <c r="D129" s="152" t="s">
        <v>1045</v>
      </c>
      <c r="E129" s="152" t="s">
        <v>1046</v>
      </c>
    </row>
    <row r="130" spans="1:5" ht="24.75" customHeight="1">
      <c r="A130" s="150"/>
      <c r="B130" s="507"/>
      <c r="C130" s="151" t="s">
        <v>1047</v>
      </c>
      <c r="D130" s="152" t="s">
        <v>1045</v>
      </c>
      <c r="E130" s="152" t="s">
        <v>1046</v>
      </c>
    </row>
    <row r="131" spans="1:5" ht="24.75" customHeight="1">
      <c r="A131" s="150"/>
      <c r="B131" s="507"/>
      <c r="C131" s="151" t="s">
        <v>756</v>
      </c>
      <c r="D131" s="152" t="s">
        <v>1045</v>
      </c>
      <c r="E131" s="152" t="s">
        <v>1046</v>
      </c>
    </row>
    <row r="132" spans="1:5" ht="31.5" customHeight="1">
      <c r="A132" s="150"/>
      <c r="B132" s="507"/>
      <c r="C132" s="165" t="s">
        <v>1048</v>
      </c>
      <c r="D132" s="166" t="s">
        <v>1049</v>
      </c>
      <c r="E132" s="166" t="s">
        <v>1046</v>
      </c>
    </row>
    <row r="133" spans="1:5" ht="30.75" customHeight="1">
      <c r="A133" s="150"/>
      <c r="B133" s="507"/>
      <c r="C133" s="160" t="s">
        <v>533</v>
      </c>
      <c r="D133" s="161" t="s">
        <v>1045</v>
      </c>
      <c r="E133" s="161" t="s">
        <v>1046</v>
      </c>
    </row>
    <row r="134" spans="1:5" ht="30.75" customHeight="1">
      <c r="A134" s="150"/>
      <c r="B134" s="507"/>
      <c r="C134" s="160" t="s">
        <v>1050</v>
      </c>
      <c r="D134" s="161" t="s">
        <v>1045</v>
      </c>
      <c r="E134" s="161" t="s">
        <v>1046</v>
      </c>
    </row>
    <row r="135" spans="1:5" ht="31.5" customHeight="1">
      <c r="A135" s="150"/>
      <c r="B135" s="507"/>
      <c r="C135" s="151" t="s">
        <v>563</v>
      </c>
      <c r="D135" s="152" t="s">
        <v>1045</v>
      </c>
      <c r="E135" s="152" t="s">
        <v>1046</v>
      </c>
    </row>
    <row r="136" spans="1:5" ht="35.25" customHeight="1">
      <c r="A136" s="150"/>
      <c r="B136" s="507"/>
      <c r="C136" s="151" t="s">
        <v>1051</v>
      </c>
      <c r="D136" s="152" t="s">
        <v>1045</v>
      </c>
      <c r="E136" s="152" t="s">
        <v>1046</v>
      </c>
    </row>
    <row r="137" spans="1:5" ht="35.25" customHeight="1">
      <c r="A137" s="150"/>
      <c r="B137" s="507"/>
      <c r="C137" s="151" t="s">
        <v>1052</v>
      </c>
      <c r="D137" s="152" t="s">
        <v>1045</v>
      </c>
      <c r="E137" s="152" t="s">
        <v>1046</v>
      </c>
    </row>
    <row r="138" spans="1:5" ht="29.25" customHeight="1">
      <c r="A138" s="150"/>
      <c r="B138" s="507"/>
      <c r="C138" s="151" t="s">
        <v>1053</v>
      </c>
      <c r="D138" s="152" t="s">
        <v>1045</v>
      </c>
      <c r="E138" s="152" t="s">
        <v>1046</v>
      </c>
    </row>
    <row r="139" spans="1:5" ht="42.75" customHeight="1">
      <c r="A139" s="150"/>
      <c r="B139" s="507"/>
      <c r="C139" s="153" t="s">
        <v>1054</v>
      </c>
      <c r="D139" s="152" t="s">
        <v>1045</v>
      </c>
      <c r="E139" s="152" t="s">
        <v>1046</v>
      </c>
    </row>
    <row r="140" spans="1:5" ht="42.75" customHeight="1">
      <c r="A140" s="150"/>
      <c r="B140" s="506" t="s">
        <v>431</v>
      </c>
      <c r="C140" s="153" t="s">
        <v>459</v>
      </c>
      <c r="D140" s="159" t="s">
        <v>1055</v>
      </c>
      <c r="E140" s="159" t="s">
        <v>1056</v>
      </c>
    </row>
    <row r="141" spans="1:5" ht="42.75" customHeight="1">
      <c r="A141" s="150"/>
      <c r="B141" s="506"/>
      <c r="C141" s="153" t="s">
        <v>486</v>
      </c>
      <c r="D141" s="159" t="s">
        <v>1057</v>
      </c>
      <c r="E141" s="159" t="s">
        <v>1058</v>
      </c>
    </row>
    <row r="142" spans="1:5" ht="32.25" customHeight="1">
      <c r="A142" s="150"/>
      <c r="B142" s="506"/>
      <c r="C142" s="167" t="s">
        <v>511</v>
      </c>
      <c r="D142" s="159" t="s">
        <v>748</v>
      </c>
      <c r="E142" s="159" t="s">
        <v>749</v>
      </c>
    </row>
    <row r="143" spans="1:5" ht="32.25" customHeight="1">
      <c r="A143" s="150"/>
      <c r="B143" s="506"/>
      <c r="C143" s="167" t="s">
        <v>534</v>
      </c>
      <c r="D143" s="159" t="s">
        <v>748</v>
      </c>
      <c r="E143" s="159" t="s">
        <v>1059</v>
      </c>
    </row>
    <row r="144" spans="1:5" ht="32.25" customHeight="1">
      <c r="A144" s="150"/>
      <c r="B144" s="506"/>
      <c r="C144" s="168" t="s">
        <v>747</v>
      </c>
      <c r="D144" s="166" t="s">
        <v>1055</v>
      </c>
      <c r="E144" s="166" t="s">
        <v>775</v>
      </c>
    </row>
    <row r="145" spans="1:5" ht="32.25" customHeight="1">
      <c r="A145" s="150"/>
      <c r="B145" s="506"/>
      <c r="C145" s="168" t="s">
        <v>1060</v>
      </c>
      <c r="D145" s="166" t="s">
        <v>1055</v>
      </c>
      <c r="E145" s="166" t="s">
        <v>775</v>
      </c>
    </row>
    <row r="146" spans="1:5" ht="32.25" customHeight="1">
      <c r="A146" s="150"/>
      <c r="B146" s="506"/>
      <c r="C146" s="169" t="s">
        <v>774</v>
      </c>
      <c r="D146" s="161" t="s">
        <v>1055</v>
      </c>
      <c r="E146" s="161" t="s">
        <v>775</v>
      </c>
    </row>
    <row r="147" spans="1:5" ht="32.25" customHeight="1">
      <c r="A147" s="150"/>
      <c r="B147" s="504" t="s">
        <v>432</v>
      </c>
      <c r="C147" s="151" t="s">
        <v>460</v>
      </c>
      <c r="D147" s="152" t="s">
        <v>1055</v>
      </c>
      <c r="E147" s="152" t="s">
        <v>1061</v>
      </c>
    </row>
    <row r="148" spans="1:5" ht="32.25" customHeight="1">
      <c r="A148" s="150"/>
      <c r="B148" s="505"/>
      <c r="C148" s="151" t="s">
        <v>487</v>
      </c>
      <c r="D148" s="152" t="s">
        <v>1055</v>
      </c>
      <c r="E148" s="152" t="s">
        <v>1062</v>
      </c>
    </row>
    <row r="149" spans="1:5" ht="27.75" customHeight="1">
      <c r="A149" s="150"/>
      <c r="B149" s="504" t="s">
        <v>433</v>
      </c>
      <c r="C149" s="151" t="s">
        <v>1063</v>
      </c>
      <c r="D149" s="152" t="s">
        <v>1064</v>
      </c>
      <c r="E149" s="161" t="s">
        <v>1065</v>
      </c>
    </row>
    <row r="150" spans="1:5" ht="27.75" customHeight="1">
      <c r="A150" s="150"/>
      <c r="B150" s="505"/>
      <c r="C150" s="160" t="s">
        <v>461</v>
      </c>
      <c r="D150" s="161" t="s">
        <v>1066</v>
      </c>
      <c r="E150" s="161" t="s">
        <v>1067</v>
      </c>
    </row>
    <row r="151" spans="1:5" ht="27.75" customHeight="1">
      <c r="A151" s="150"/>
      <c r="B151" s="506" t="s">
        <v>434</v>
      </c>
      <c r="C151" s="151" t="s">
        <v>715</v>
      </c>
      <c r="D151" s="152" t="s">
        <v>1068</v>
      </c>
      <c r="E151" s="152" t="s">
        <v>1069</v>
      </c>
    </row>
    <row r="152" spans="1:5" ht="27.75" customHeight="1">
      <c r="A152" s="150"/>
      <c r="B152" s="506"/>
      <c r="C152" s="151" t="s">
        <v>488</v>
      </c>
      <c r="D152" s="152" t="s">
        <v>1068</v>
      </c>
      <c r="E152" s="152" t="s">
        <v>1069</v>
      </c>
    </row>
    <row r="153" spans="1:5" ht="42" customHeight="1">
      <c r="A153" s="150"/>
      <c r="B153" s="506"/>
      <c r="C153" s="227" t="s">
        <v>1070</v>
      </c>
      <c r="D153" s="215" t="s">
        <v>1068</v>
      </c>
      <c r="E153" s="215" t="s">
        <v>1069</v>
      </c>
    </row>
    <row r="154" spans="1:5" ht="23.25" customHeight="1">
      <c r="A154" s="150"/>
      <c r="B154" s="506"/>
      <c r="C154" s="151" t="s">
        <v>512</v>
      </c>
      <c r="D154" s="152" t="s">
        <v>1068</v>
      </c>
      <c r="E154" s="152" t="s">
        <v>1069</v>
      </c>
    </row>
    <row r="155" spans="1:5" ht="23.25" customHeight="1">
      <c r="A155" s="150"/>
      <c r="B155" s="504" t="s">
        <v>435</v>
      </c>
      <c r="C155" s="151" t="s">
        <v>463</v>
      </c>
      <c r="D155" s="152" t="s">
        <v>1071</v>
      </c>
      <c r="E155" s="152" t="s">
        <v>1072</v>
      </c>
    </row>
    <row r="156" spans="1:5" ht="23.25" customHeight="1">
      <c r="A156" s="150"/>
      <c r="B156" s="507"/>
      <c r="C156" s="164" t="s">
        <v>1073</v>
      </c>
      <c r="D156" s="152" t="s">
        <v>1071</v>
      </c>
      <c r="E156" s="152" t="s">
        <v>1072</v>
      </c>
    </row>
    <row r="157" spans="1:5" ht="23.25" customHeight="1">
      <c r="A157" s="150"/>
      <c r="B157" s="507"/>
      <c r="C157" s="164" t="s">
        <v>513</v>
      </c>
      <c r="D157" s="152" t="s">
        <v>1071</v>
      </c>
      <c r="E157" s="152" t="s">
        <v>1072</v>
      </c>
    </row>
    <row r="158" spans="1:5" ht="23.25" customHeight="1">
      <c r="A158" s="150"/>
      <c r="B158" s="506" t="s">
        <v>436</v>
      </c>
      <c r="C158" s="153" t="s">
        <v>1074</v>
      </c>
      <c r="D158" s="152" t="s">
        <v>1075</v>
      </c>
      <c r="E158" s="152" t="s">
        <v>1076</v>
      </c>
    </row>
    <row r="159" spans="1:5" ht="27.75" customHeight="1">
      <c r="A159" s="150"/>
      <c r="B159" s="506"/>
      <c r="C159" s="153" t="s">
        <v>490</v>
      </c>
      <c r="D159" s="152" t="s">
        <v>1075</v>
      </c>
      <c r="E159" s="152" t="s">
        <v>1076</v>
      </c>
    </row>
    <row r="160" spans="1:5" ht="32.25" customHeight="1">
      <c r="A160" s="150"/>
      <c r="B160" s="506"/>
      <c r="C160" s="153" t="s">
        <v>1077</v>
      </c>
      <c r="D160" s="152" t="s">
        <v>1075</v>
      </c>
      <c r="E160" s="152" t="s">
        <v>1076</v>
      </c>
    </row>
    <row r="161" spans="1:5" ht="30" customHeight="1">
      <c r="A161" s="150"/>
      <c r="B161" s="506"/>
      <c r="C161" s="227" t="s">
        <v>1078</v>
      </c>
      <c r="D161" s="215" t="s">
        <v>1079</v>
      </c>
      <c r="E161" s="215" t="s">
        <v>1080</v>
      </c>
    </row>
    <row r="162" spans="1:5" ht="27.75" customHeight="1">
      <c r="A162" s="150"/>
      <c r="B162" s="506"/>
      <c r="C162" s="227" t="s">
        <v>1081</v>
      </c>
      <c r="D162" s="215" t="s">
        <v>1075</v>
      </c>
      <c r="E162" s="215" t="s">
        <v>1082</v>
      </c>
    </row>
    <row r="163" spans="1:5" ht="28.5" customHeight="1">
      <c r="A163" s="150"/>
      <c r="B163" s="506"/>
      <c r="C163" s="153" t="s">
        <v>535</v>
      </c>
      <c r="D163" s="152" t="s">
        <v>1075</v>
      </c>
      <c r="E163" s="152" t="s">
        <v>1076</v>
      </c>
    </row>
    <row r="164" spans="1:5" ht="29.25" customHeight="1">
      <c r="A164" s="150"/>
      <c r="B164" s="504" t="s">
        <v>437</v>
      </c>
      <c r="C164" s="153" t="s">
        <v>465</v>
      </c>
      <c r="D164" s="152" t="s">
        <v>1083</v>
      </c>
      <c r="E164" s="152" t="s">
        <v>1084</v>
      </c>
    </row>
    <row r="165" spans="1:5" ht="24.75" customHeight="1">
      <c r="A165" s="150"/>
      <c r="B165" s="507"/>
      <c r="C165" s="153" t="s">
        <v>1085</v>
      </c>
      <c r="D165" s="152" t="s">
        <v>1083</v>
      </c>
      <c r="E165" s="152" t="s">
        <v>1084</v>
      </c>
    </row>
    <row r="166" spans="1:5" ht="24.75" customHeight="1">
      <c r="A166" s="150"/>
      <c r="B166" s="507"/>
      <c r="C166" s="153" t="s">
        <v>515</v>
      </c>
      <c r="D166" s="152" t="s">
        <v>1083</v>
      </c>
      <c r="E166" s="152" t="s">
        <v>1084</v>
      </c>
    </row>
    <row r="167" spans="1:5" ht="30.75" customHeight="1">
      <c r="A167" s="150"/>
      <c r="B167" s="507"/>
      <c r="C167" s="153" t="s">
        <v>1086</v>
      </c>
      <c r="D167" s="152" t="s">
        <v>1083</v>
      </c>
      <c r="E167" s="152" t="s">
        <v>1084</v>
      </c>
    </row>
    <row r="168" spans="1:5" ht="30.75" customHeight="1">
      <c r="A168" s="150"/>
      <c r="B168" s="504" t="s">
        <v>438</v>
      </c>
      <c r="C168" s="167" t="s">
        <v>1087</v>
      </c>
      <c r="D168" s="152" t="s">
        <v>1083</v>
      </c>
      <c r="E168" s="152" t="s">
        <v>1084</v>
      </c>
    </row>
    <row r="169" spans="1:5" ht="30.75" customHeight="1">
      <c r="A169" s="150"/>
      <c r="B169" s="507"/>
      <c r="C169" s="153" t="s">
        <v>492</v>
      </c>
      <c r="D169" s="152" t="s">
        <v>1083</v>
      </c>
      <c r="E169" s="152" t="s">
        <v>1084</v>
      </c>
    </row>
    <row r="170" spans="1:5" ht="30.75" customHeight="1">
      <c r="A170" s="150"/>
      <c r="B170" s="507"/>
      <c r="C170" s="153" t="s">
        <v>516</v>
      </c>
      <c r="D170" s="152" t="s">
        <v>1083</v>
      </c>
      <c r="E170" s="152" t="s">
        <v>1084</v>
      </c>
    </row>
    <row r="171" spans="1:5" ht="24.75" customHeight="1">
      <c r="A171" s="150"/>
      <c r="B171" s="504" t="s">
        <v>439</v>
      </c>
      <c r="C171" s="151" t="s">
        <v>758</v>
      </c>
      <c r="D171" s="152" t="s">
        <v>1088</v>
      </c>
      <c r="E171" s="152" t="s">
        <v>1089</v>
      </c>
    </row>
    <row r="172" spans="1:5" ht="24.75" customHeight="1">
      <c r="A172" s="150"/>
      <c r="B172" s="507"/>
      <c r="C172" s="151" t="s">
        <v>493</v>
      </c>
      <c r="D172" s="152" t="s">
        <v>1088</v>
      </c>
      <c r="E172" s="152" t="s">
        <v>1089</v>
      </c>
    </row>
    <row r="173" spans="1:5" ht="24.75" customHeight="1">
      <c r="A173" s="150"/>
      <c r="B173" s="507"/>
      <c r="C173" s="160" t="s">
        <v>1090</v>
      </c>
      <c r="D173" s="161" t="s">
        <v>1088</v>
      </c>
      <c r="E173" s="161" t="s">
        <v>1089</v>
      </c>
    </row>
    <row r="174" spans="1:5" ht="24.75" customHeight="1">
      <c r="A174" s="150"/>
      <c r="B174" s="507"/>
      <c r="C174" s="160" t="s">
        <v>537</v>
      </c>
      <c r="D174" s="161" t="s">
        <v>1088</v>
      </c>
      <c r="E174" s="161" t="s">
        <v>1089</v>
      </c>
    </row>
    <row r="175" spans="1:5" ht="24.75" customHeight="1">
      <c r="A175" s="150"/>
      <c r="B175" s="507"/>
      <c r="C175" s="151" t="s">
        <v>1091</v>
      </c>
      <c r="D175" s="152" t="s">
        <v>1088</v>
      </c>
      <c r="E175" s="152" t="s">
        <v>1089</v>
      </c>
    </row>
    <row r="176" spans="1:5" ht="24.75" customHeight="1">
      <c r="A176" s="150"/>
      <c r="B176" s="507"/>
      <c r="C176" s="151" t="s">
        <v>1092</v>
      </c>
      <c r="D176" s="152" t="s">
        <v>1064</v>
      </c>
      <c r="E176" s="152" t="s">
        <v>1065</v>
      </c>
    </row>
    <row r="177" spans="1:5" ht="24.75" customHeight="1">
      <c r="A177" s="150"/>
      <c r="B177" s="507"/>
      <c r="C177" s="151" t="s">
        <v>564</v>
      </c>
      <c r="D177" s="152" t="s">
        <v>1088</v>
      </c>
      <c r="E177" s="152" t="s">
        <v>1089</v>
      </c>
    </row>
    <row r="178" spans="1:5" ht="38.25" customHeight="1">
      <c r="A178" s="150"/>
      <c r="B178" s="507"/>
      <c r="C178" s="227" t="s">
        <v>1093</v>
      </c>
      <c r="D178" s="215" t="s">
        <v>1088</v>
      </c>
      <c r="E178" s="215" t="s">
        <v>1089</v>
      </c>
    </row>
    <row r="179" spans="1:5" ht="24.75" customHeight="1">
      <c r="A179" s="150"/>
      <c r="B179" s="507"/>
      <c r="C179" s="151" t="s">
        <v>575</v>
      </c>
      <c r="D179" s="152" t="s">
        <v>1088</v>
      </c>
      <c r="E179" s="152" t="s">
        <v>1089</v>
      </c>
    </row>
    <row r="180" spans="1:5" ht="24.75" customHeight="1">
      <c r="A180" s="150"/>
      <c r="B180" s="506" t="s">
        <v>440</v>
      </c>
      <c r="C180" s="151" t="s">
        <v>1094</v>
      </c>
      <c r="D180" s="152" t="s">
        <v>1088</v>
      </c>
      <c r="E180" s="152" t="s">
        <v>1095</v>
      </c>
    </row>
    <row r="181" spans="1:5" ht="24.75" customHeight="1">
      <c r="A181" s="150"/>
      <c r="B181" s="506"/>
      <c r="C181" s="151" t="s">
        <v>494</v>
      </c>
      <c r="D181" s="152" t="s">
        <v>1088</v>
      </c>
      <c r="E181" s="152" t="s">
        <v>1095</v>
      </c>
    </row>
    <row r="182" spans="1:5" ht="24.75" customHeight="1">
      <c r="A182" s="150"/>
      <c r="B182" s="506"/>
      <c r="C182" s="151" t="s">
        <v>518</v>
      </c>
      <c r="D182" s="152" t="s">
        <v>1088</v>
      </c>
      <c r="E182" s="152" t="s">
        <v>1095</v>
      </c>
    </row>
    <row r="183" spans="1:5" ht="24.75" customHeight="1">
      <c r="A183" s="150"/>
      <c r="B183" s="506"/>
      <c r="C183" s="151" t="s">
        <v>538</v>
      </c>
      <c r="D183" s="152" t="s">
        <v>1088</v>
      </c>
      <c r="E183" s="152" t="s">
        <v>1095</v>
      </c>
    </row>
    <row r="184" spans="1:5" ht="21.75" customHeight="1">
      <c r="A184" s="150"/>
      <c r="B184" s="506" t="s">
        <v>441</v>
      </c>
      <c r="C184" s="153" t="s">
        <v>469</v>
      </c>
      <c r="D184" s="152" t="s">
        <v>1088</v>
      </c>
      <c r="E184" s="152" t="s">
        <v>776</v>
      </c>
    </row>
    <row r="185" spans="1:5" ht="21.75" customHeight="1">
      <c r="A185" s="150"/>
      <c r="B185" s="506"/>
      <c r="C185" s="151" t="s">
        <v>818</v>
      </c>
      <c r="D185" s="152" t="s">
        <v>1088</v>
      </c>
      <c r="E185" s="152" t="s">
        <v>1096</v>
      </c>
    </row>
    <row r="186" spans="1:5" ht="21.75" customHeight="1">
      <c r="A186" s="150"/>
      <c r="B186" s="506"/>
      <c r="C186" s="151" t="s">
        <v>519</v>
      </c>
      <c r="D186" s="152" t="s">
        <v>1088</v>
      </c>
      <c r="E186" s="152" t="s">
        <v>1097</v>
      </c>
    </row>
    <row r="187" spans="1:5" ht="33" customHeight="1">
      <c r="A187" s="150"/>
      <c r="B187" s="506"/>
      <c r="C187" s="151" t="s">
        <v>539</v>
      </c>
      <c r="D187" s="152" t="s">
        <v>1088</v>
      </c>
      <c r="E187" s="152" t="s">
        <v>1097</v>
      </c>
    </row>
    <row r="188" spans="1:5" ht="49.5" customHeight="1">
      <c r="A188" s="150"/>
      <c r="B188" s="506"/>
      <c r="C188" s="160" t="s">
        <v>553</v>
      </c>
      <c r="D188" s="161" t="s">
        <v>1088</v>
      </c>
      <c r="E188" s="161" t="s">
        <v>1097</v>
      </c>
    </row>
    <row r="189" spans="1:5" ht="42.75" customHeight="1">
      <c r="A189" s="150"/>
      <c r="B189" s="506"/>
      <c r="C189" s="153" t="s">
        <v>565</v>
      </c>
      <c r="D189" s="152" t="s">
        <v>1088</v>
      </c>
      <c r="E189" s="152" t="s">
        <v>1098</v>
      </c>
    </row>
    <row r="190" spans="1:5" ht="65.25" customHeight="1">
      <c r="A190" s="150"/>
      <c r="B190" s="506"/>
      <c r="C190" s="227" t="s">
        <v>817</v>
      </c>
      <c r="D190" s="231" t="s">
        <v>1099</v>
      </c>
      <c r="E190" s="231" t="s">
        <v>1100</v>
      </c>
    </row>
    <row r="191" spans="1:5" ht="40.5" customHeight="1">
      <c r="A191" s="150"/>
      <c r="B191" s="506"/>
      <c r="C191" s="153" t="s">
        <v>576</v>
      </c>
      <c r="D191" s="152" t="s">
        <v>1088</v>
      </c>
      <c r="E191" s="152" t="s">
        <v>1098</v>
      </c>
    </row>
    <row r="192" spans="1:5" ht="21" customHeight="1">
      <c r="A192" s="150"/>
      <c r="B192" s="504" t="s">
        <v>442</v>
      </c>
      <c r="C192" s="151" t="s">
        <v>470</v>
      </c>
      <c r="D192" s="152" t="s">
        <v>1101</v>
      </c>
      <c r="E192" s="152" t="s">
        <v>1102</v>
      </c>
    </row>
    <row r="193" spans="1:5" ht="33" customHeight="1">
      <c r="A193" s="150"/>
      <c r="B193" s="507"/>
      <c r="C193" s="151" t="s">
        <v>496</v>
      </c>
      <c r="D193" s="152" t="s">
        <v>1101</v>
      </c>
      <c r="E193" s="152" t="s">
        <v>1102</v>
      </c>
    </row>
    <row r="194" spans="1:5" ht="31.5" customHeight="1">
      <c r="A194" s="150"/>
      <c r="B194" s="507"/>
      <c r="C194" s="151" t="s">
        <v>520</v>
      </c>
      <c r="D194" s="152" t="s">
        <v>1101</v>
      </c>
      <c r="E194" s="152" t="s">
        <v>1102</v>
      </c>
    </row>
    <row r="195" spans="1:5" ht="31.5" customHeight="1">
      <c r="A195" s="150"/>
      <c r="B195" s="507"/>
      <c r="C195" s="151" t="s">
        <v>540</v>
      </c>
      <c r="D195" s="152" t="s">
        <v>1101</v>
      </c>
      <c r="E195" s="152" t="s">
        <v>1102</v>
      </c>
    </row>
    <row r="196" spans="1:5" ht="31.5" customHeight="1">
      <c r="A196" s="150"/>
      <c r="B196" s="507"/>
      <c r="C196" s="151" t="s">
        <v>554</v>
      </c>
      <c r="D196" s="152" t="s">
        <v>1101</v>
      </c>
      <c r="E196" s="152" t="s">
        <v>1102</v>
      </c>
    </row>
    <row r="197" spans="1:5" ht="31.5" customHeight="1">
      <c r="A197" s="150"/>
      <c r="B197" s="507"/>
      <c r="C197" s="227" t="s">
        <v>1103</v>
      </c>
      <c r="D197" s="215" t="s">
        <v>1101</v>
      </c>
      <c r="E197" s="215" t="s">
        <v>1104</v>
      </c>
    </row>
    <row r="198" spans="1:5" ht="30.75" customHeight="1">
      <c r="B198" s="507"/>
      <c r="C198" s="151" t="s">
        <v>1105</v>
      </c>
      <c r="D198" s="152" t="s">
        <v>1101</v>
      </c>
      <c r="E198" s="152" t="s">
        <v>1102</v>
      </c>
    </row>
    <row r="199" spans="1:5" ht="34.5" customHeight="1">
      <c r="B199" s="504" t="s">
        <v>443</v>
      </c>
      <c r="C199" s="151" t="s">
        <v>1106</v>
      </c>
      <c r="D199" s="152" t="s">
        <v>1101</v>
      </c>
      <c r="E199" s="152" t="s">
        <v>1102</v>
      </c>
    </row>
    <row r="200" spans="1:5" ht="33" customHeight="1">
      <c r="B200" s="507"/>
      <c r="C200" s="151" t="s">
        <v>497</v>
      </c>
      <c r="D200" s="152" t="s">
        <v>1101</v>
      </c>
      <c r="E200" s="152" t="s">
        <v>1102</v>
      </c>
    </row>
    <row r="201" spans="1:5" ht="19.5" customHeight="1">
      <c r="B201" s="507"/>
      <c r="C201" s="151" t="s">
        <v>521</v>
      </c>
      <c r="D201" s="152" t="s">
        <v>1101</v>
      </c>
      <c r="E201" s="152" t="s">
        <v>1102</v>
      </c>
    </row>
    <row r="202" spans="1:5" ht="19.5" customHeight="1">
      <c r="B202" s="507"/>
      <c r="C202" s="151" t="s">
        <v>541</v>
      </c>
      <c r="D202" s="152" t="s">
        <v>1101</v>
      </c>
      <c r="E202" s="152" t="s">
        <v>1102</v>
      </c>
    </row>
    <row r="203" spans="1:5" ht="19.5" customHeight="1">
      <c r="B203" s="507"/>
      <c r="C203" s="151" t="s">
        <v>555</v>
      </c>
      <c r="D203" s="152" t="s">
        <v>1101</v>
      </c>
      <c r="E203" s="152" t="s">
        <v>1102</v>
      </c>
    </row>
    <row r="204" spans="1:5" ht="19.5" customHeight="1">
      <c r="B204" s="507"/>
      <c r="C204" s="151" t="s">
        <v>567</v>
      </c>
      <c r="D204" s="152" t="s">
        <v>1101</v>
      </c>
      <c r="E204" s="152" t="s">
        <v>1102</v>
      </c>
    </row>
    <row r="205" spans="1:5" ht="29.25" customHeight="1">
      <c r="B205" s="506" t="s">
        <v>444</v>
      </c>
      <c r="C205" s="164" t="s">
        <v>1107</v>
      </c>
      <c r="D205" s="152" t="s">
        <v>1108</v>
      </c>
      <c r="E205" s="152" t="s">
        <v>1109</v>
      </c>
    </row>
    <row r="206" spans="1:5" ht="27.75" customHeight="1">
      <c r="B206" s="506"/>
      <c r="C206" s="164" t="s">
        <v>498</v>
      </c>
      <c r="D206" s="152" t="s">
        <v>1110</v>
      </c>
      <c r="E206" s="152" t="s">
        <v>1109</v>
      </c>
    </row>
    <row r="207" spans="1:5" ht="39.75" customHeight="1">
      <c r="B207" s="506"/>
      <c r="C207" s="228" t="s">
        <v>1111</v>
      </c>
      <c r="D207" s="215" t="s">
        <v>1110</v>
      </c>
      <c r="E207" s="215" t="s">
        <v>1109</v>
      </c>
    </row>
    <row r="208" spans="1:5" ht="36.75" customHeight="1">
      <c r="B208" s="506"/>
      <c r="C208" s="228" t="s">
        <v>1112</v>
      </c>
      <c r="D208" s="215" t="s">
        <v>1110</v>
      </c>
      <c r="E208" s="215" t="s">
        <v>1109</v>
      </c>
    </row>
    <row r="209" spans="2:5" ht="30.75" customHeight="1">
      <c r="B209" s="506"/>
      <c r="C209" s="164" t="s">
        <v>522</v>
      </c>
      <c r="D209" s="152" t="s">
        <v>1113</v>
      </c>
      <c r="E209" s="152" t="s">
        <v>1109</v>
      </c>
    </row>
    <row r="210" spans="2:5" ht="30" customHeight="1">
      <c r="B210" s="504" t="s">
        <v>445</v>
      </c>
      <c r="C210" s="164" t="s">
        <v>1114</v>
      </c>
      <c r="D210" s="152" t="s">
        <v>1115</v>
      </c>
      <c r="E210" s="152" t="s">
        <v>1109</v>
      </c>
    </row>
    <row r="211" spans="2:5" ht="39" customHeight="1">
      <c r="B211" s="505"/>
      <c r="C211" s="228" t="s">
        <v>1116</v>
      </c>
      <c r="D211" s="215" t="s">
        <v>1115</v>
      </c>
      <c r="E211" s="215" t="s">
        <v>1109</v>
      </c>
    </row>
    <row r="212" spans="2:5" ht="38.25" customHeight="1">
      <c r="B212" s="212" t="s">
        <v>446</v>
      </c>
      <c r="C212" s="164" t="s">
        <v>1117</v>
      </c>
      <c r="D212" s="152" t="s">
        <v>1108</v>
      </c>
      <c r="E212" s="152" t="s">
        <v>1109</v>
      </c>
    </row>
    <row r="213" spans="2:5" ht="19.5" customHeight="1">
      <c r="B213" s="506" t="s">
        <v>447</v>
      </c>
      <c r="C213" s="164" t="s">
        <v>1118</v>
      </c>
      <c r="D213" s="152" t="s">
        <v>1045</v>
      </c>
      <c r="E213" s="152" t="s">
        <v>1065</v>
      </c>
    </row>
    <row r="214" spans="2:5" ht="19.5" customHeight="1">
      <c r="B214" s="506"/>
      <c r="C214" s="151" t="s">
        <v>499</v>
      </c>
      <c r="D214" s="152" t="s">
        <v>1045</v>
      </c>
      <c r="E214" s="152" t="s">
        <v>1065</v>
      </c>
    </row>
    <row r="215" spans="2:5" ht="19.5" customHeight="1">
      <c r="B215" s="506"/>
      <c r="C215" s="151" t="s">
        <v>523</v>
      </c>
      <c r="D215" s="152" t="s">
        <v>1045</v>
      </c>
      <c r="E215" s="152" t="s">
        <v>1046</v>
      </c>
    </row>
    <row r="216" spans="2:5" ht="19.5" customHeight="1">
      <c r="B216" s="506" t="s">
        <v>612</v>
      </c>
      <c r="C216" s="151" t="s">
        <v>730</v>
      </c>
      <c r="D216" s="152" t="s">
        <v>1119</v>
      </c>
      <c r="E216" s="152" t="s">
        <v>1120</v>
      </c>
    </row>
    <row r="217" spans="2:5" ht="19.5" customHeight="1">
      <c r="B217" s="506"/>
      <c r="C217" s="151" t="s">
        <v>1121</v>
      </c>
      <c r="D217" s="152" t="s">
        <v>1119</v>
      </c>
      <c r="E217" s="152" t="s">
        <v>1120</v>
      </c>
    </row>
    <row r="218" spans="2:5" ht="19.5" customHeight="1">
      <c r="B218" s="506"/>
      <c r="C218" s="151" t="s">
        <v>1122</v>
      </c>
      <c r="D218" s="152" t="s">
        <v>1119</v>
      </c>
      <c r="E218" s="152" t="s">
        <v>1120</v>
      </c>
    </row>
    <row r="219" spans="2:5" ht="19.5" customHeight="1">
      <c r="B219" s="506"/>
      <c r="C219" s="164" t="s">
        <v>1123</v>
      </c>
      <c r="D219" s="152" t="s">
        <v>1119</v>
      </c>
      <c r="E219" s="152" t="s">
        <v>1120</v>
      </c>
    </row>
    <row r="220" spans="2:5" ht="19.5" customHeight="1">
      <c r="B220" s="506"/>
      <c r="C220" s="164" t="s">
        <v>1124</v>
      </c>
      <c r="D220" s="152" t="s">
        <v>1119</v>
      </c>
      <c r="E220" s="152" t="s">
        <v>1120</v>
      </c>
    </row>
    <row r="221" spans="2:5" ht="234.75" customHeight="1">
      <c r="B221" s="229" t="s">
        <v>1125</v>
      </c>
      <c r="C221" s="170" t="s">
        <v>696</v>
      </c>
      <c r="D221" s="152" t="s">
        <v>1126</v>
      </c>
      <c r="E221" s="152" t="s">
        <v>1076</v>
      </c>
    </row>
    <row r="222" spans="2:5" ht="35.25" customHeight="1">
      <c r="B222" s="229" t="s">
        <v>786</v>
      </c>
      <c r="C222" s="230" t="s">
        <v>1127</v>
      </c>
      <c r="D222" s="215" t="s">
        <v>1119</v>
      </c>
      <c r="E222" s="215" t="s">
        <v>1120</v>
      </c>
    </row>
    <row r="223" spans="2:5" ht="35.25" customHeight="1">
      <c r="B223" s="504" t="s">
        <v>614</v>
      </c>
      <c r="C223" s="231" t="s">
        <v>1128</v>
      </c>
      <c r="D223" s="215" t="s">
        <v>1129</v>
      </c>
      <c r="E223" s="215" t="s">
        <v>1130</v>
      </c>
    </row>
    <row r="224" spans="2:5" ht="35.25" customHeight="1">
      <c r="B224" s="507"/>
      <c r="C224" s="230" t="s">
        <v>1131</v>
      </c>
      <c r="D224" s="215" t="s">
        <v>1132</v>
      </c>
      <c r="E224" s="215" t="s">
        <v>1065</v>
      </c>
    </row>
    <row r="225" spans="2:5" ht="48.75" customHeight="1">
      <c r="B225" s="507"/>
      <c r="C225" s="230" t="s">
        <v>1133</v>
      </c>
      <c r="D225" s="215" t="s">
        <v>1134</v>
      </c>
      <c r="E225" s="215" t="s">
        <v>1135</v>
      </c>
    </row>
    <row r="226" spans="2:5" ht="48.75" customHeight="1">
      <c r="B226" s="505"/>
      <c r="C226" s="230" t="s">
        <v>1136</v>
      </c>
      <c r="D226" s="215" t="s">
        <v>1137</v>
      </c>
      <c r="E226" s="215" t="s">
        <v>1138</v>
      </c>
    </row>
    <row r="227" spans="2:5" ht="19.5" customHeight="1">
      <c r="B227" s="504"/>
    </row>
    <row r="228" spans="2:5" ht="19.5" customHeight="1">
      <c r="B228" s="507"/>
    </row>
    <row r="229" spans="2:5" ht="19.5" customHeight="1">
      <c r="B229" s="507"/>
    </row>
    <row r="230" spans="2:5" ht="19.5" customHeight="1">
      <c r="B230" s="505"/>
    </row>
  </sheetData>
  <autoFilter ref="B1:E226" xr:uid="{00000000-0009-0000-0000-000008000000}"/>
  <mergeCells count="30">
    <mergeCell ref="B227:B230"/>
    <mergeCell ref="B2:B12"/>
    <mergeCell ref="B13:B48"/>
    <mergeCell ref="B49:B56"/>
    <mergeCell ref="B57:B69"/>
    <mergeCell ref="B70:B79"/>
    <mergeCell ref="B80:B86"/>
    <mergeCell ref="B87:B98"/>
    <mergeCell ref="B99:B104"/>
    <mergeCell ref="B105:B123"/>
    <mergeCell ref="B124:B128"/>
    <mergeCell ref="B129:B139"/>
    <mergeCell ref="B140:B146"/>
    <mergeCell ref="B147:B148"/>
    <mergeCell ref="B149:B150"/>
    <mergeCell ref="B151:B154"/>
    <mergeCell ref="B155:B157"/>
    <mergeCell ref="B158:B163"/>
    <mergeCell ref="B164:B167"/>
    <mergeCell ref="B168:B170"/>
    <mergeCell ref="B171:B179"/>
    <mergeCell ref="B210:B211"/>
    <mergeCell ref="B213:B215"/>
    <mergeCell ref="B216:B220"/>
    <mergeCell ref="B223:B226"/>
    <mergeCell ref="B180:B183"/>
    <mergeCell ref="B184:B191"/>
    <mergeCell ref="B192:B198"/>
    <mergeCell ref="B199:B204"/>
    <mergeCell ref="B205:B209"/>
  </mergeCells>
  <printOptions horizontalCentered="1" verticalCentered="1"/>
  <pageMargins left="0.35433070866141736" right="0.23622047244094491" top="0.35433070866141736" bottom="0.5" header="0.19685039370078741" footer="0.19685039370078741"/>
  <pageSetup paperSize="9" scale="72" orientation="portrait" r:id="rId1"/>
  <headerFooter alignWithMargins="0">
    <oddFooter>&amp;LEste documento impreso se convertirá en una copia no controlada. Toda persona que requiera imprimir este documento debe 
asegurarse que se encuentre en la última versión.&amp;RPágina &amp;P de &amp;N</oddFooter>
  </headerFooter>
  <rowBreaks count="2" manualBreakCount="2">
    <brk id="81" max="5" man="1"/>
    <brk id="171" max="5" man="1"/>
  </rowBreaks>
  <tableParts count="3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V72"/>
  <sheetViews>
    <sheetView showGridLines="0" zoomScale="60" zoomScaleNormal="60" workbookViewId="0">
      <pane ySplit="2" topLeftCell="A49" activePane="bottomLeft" state="frozen"/>
      <selection activeCell="E9" sqref="E4:E9"/>
      <selection pane="bottomLeft" activeCell="E9" sqref="E4:E9"/>
    </sheetView>
  </sheetViews>
  <sheetFormatPr baseColWidth="10" defaultColWidth="11.42578125" defaultRowHeight="12.75"/>
  <cols>
    <col min="1" max="1" width="5.5703125" style="180" customWidth="1"/>
    <col min="2" max="2" width="13.28515625" style="180" bestFit="1" customWidth="1"/>
    <col min="3" max="3" width="27.7109375" style="180" customWidth="1"/>
    <col min="4" max="4" width="32.7109375" style="180" customWidth="1"/>
    <col min="5" max="5" width="26" style="180" customWidth="1"/>
    <col min="6" max="6" width="70.28515625" style="190" customWidth="1"/>
    <col min="7" max="7" width="55.85546875" style="180" customWidth="1"/>
    <col min="8" max="8" width="34.28515625" style="180" hidden="1" customWidth="1"/>
    <col min="9" max="9" width="0" style="180" hidden="1" customWidth="1"/>
    <col min="10" max="10" width="25.42578125" style="180" hidden="1" customWidth="1"/>
    <col min="11" max="11" width="4.5703125" style="180" hidden="1" customWidth="1"/>
    <col min="12" max="12" width="21.28515625" style="189" hidden="1" customWidth="1"/>
    <col min="13" max="13" width="3.42578125" style="189" hidden="1" customWidth="1"/>
    <col min="14" max="14" width="23.42578125" style="180" hidden="1" customWidth="1"/>
    <col min="15" max="15" width="2.140625" style="180" hidden="1" customWidth="1"/>
    <col min="16" max="16" width="36.85546875" style="180" hidden="1" customWidth="1"/>
    <col min="17" max="17" width="3.42578125" style="180" hidden="1" customWidth="1"/>
    <col min="18" max="18" width="32.42578125" style="180" hidden="1" customWidth="1"/>
    <col min="19" max="19" width="4.7109375" style="180" hidden="1" customWidth="1"/>
    <col min="20" max="20" width="28.28515625" style="180" hidden="1" customWidth="1"/>
    <col min="21" max="21" width="1" style="180" hidden="1" customWidth="1"/>
    <col min="22" max="22" width="29.28515625" style="180" hidden="1" customWidth="1"/>
    <col min="23" max="243" width="11.42578125" style="180"/>
    <col min="244" max="244" width="5.5703125" style="180" customWidth="1"/>
    <col min="245" max="245" width="13.28515625" style="180" bestFit="1" customWidth="1"/>
    <col min="246" max="246" width="30.7109375" style="180" customWidth="1"/>
    <col min="247" max="247" width="54.7109375" style="180" customWidth="1"/>
    <col min="248" max="248" width="36.28515625" style="180" customWidth="1"/>
    <col min="249" max="249" width="39.85546875" style="180" customWidth="1"/>
    <col min="250" max="499" width="11.42578125" style="180"/>
    <col min="500" max="500" width="5.5703125" style="180" customWidth="1"/>
    <col min="501" max="501" width="13.28515625" style="180" bestFit="1" customWidth="1"/>
    <col min="502" max="502" width="30.7109375" style="180" customWidth="1"/>
    <col min="503" max="503" width="54.7109375" style="180" customWidth="1"/>
    <col min="504" max="504" width="36.28515625" style="180" customWidth="1"/>
    <col min="505" max="505" width="39.85546875" style="180" customWidth="1"/>
    <col min="506" max="755" width="11.42578125" style="180"/>
    <col min="756" max="756" width="5.5703125" style="180" customWidth="1"/>
    <col min="757" max="757" width="13.28515625" style="180" bestFit="1" customWidth="1"/>
    <col min="758" max="758" width="30.7109375" style="180" customWidth="1"/>
    <col min="759" max="759" width="54.7109375" style="180" customWidth="1"/>
    <col min="760" max="760" width="36.28515625" style="180" customWidth="1"/>
    <col min="761" max="761" width="39.85546875" style="180" customWidth="1"/>
    <col min="762" max="1011" width="11.42578125" style="180"/>
    <col min="1012" max="1012" width="5.5703125" style="180" customWidth="1"/>
    <col min="1013" max="1013" width="13.28515625" style="180" bestFit="1" customWidth="1"/>
    <col min="1014" max="1014" width="30.7109375" style="180" customWidth="1"/>
    <col min="1015" max="1015" width="54.7109375" style="180" customWidth="1"/>
    <col min="1016" max="1016" width="36.28515625" style="180" customWidth="1"/>
    <col min="1017" max="1017" width="39.85546875" style="180" customWidth="1"/>
    <col min="1018" max="1267" width="11.42578125" style="180"/>
    <col min="1268" max="1268" width="5.5703125" style="180" customWidth="1"/>
    <col min="1269" max="1269" width="13.28515625" style="180" bestFit="1" customWidth="1"/>
    <col min="1270" max="1270" width="30.7109375" style="180" customWidth="1"/>
    <col min="1271" max="1271" width="54.7109375" style="180" customWidth="1"/>
    <col min="1272" max="1272" width="36.28515625" style="180" customWidth="1"/>
    <col min="1273" max="1273" width="39.85546875" style="180" customWidth="1"/>
    <col min="1274" max="1523" width="11.42578125" style="180"/>
    <col min="1524" max="1524" width="5.5703125" style="180" customWidth="1"/>
    <col min="1525" max="1525" width="13.28515625" style="180" bestFit="1" customWidth="1"/>
    <col min="1526" max="1526" width="30.7109375" style="180" customWidth="1"/>
    <col min="1527" max="1527" width="54.7109375" style="180" customWidth="1"/>
    <col min="1528" max="1528" width="36.28515625" style="180" customWidth="1"/>
    <col min="1529" max="1529" width="39.85546875" style="180" customWidth="1"/>
    <col min="1530" max="1779" width="11.42578125" style="180"/>
    <col min="1780" max="1780" width="5.5703125" style="180" customWidth="1"/>
    <col min="1781" max="1781" width="13.28515625" style="180" bestFit="1" customWidth="1"/>
    <col min="1782" max="1782" width="30.7109375" style="180" customWidth="1"/>
    <col min="1783" max="1783" width="54.7109375" style="180" customWidth="1"/>
    <col min="1784" max="1784" width="36.28515625" style="180" customWidth="1"/>
    <col min="1785" max="1785" width="39.85546875" style="180" customWidth="1"/>
    <col min="1786" max="2035" width="11.42578125" style="180"/>
    <col min="2036" max="2036" width="5.5703125" style="180" customWidth="1"/>
    <col min="2037" max="2037" width="13.28515625" style="180" bestFit="1" customWidth="1"/>
    <col min="2038" max="2038" width="30.7109375" style="180" customWidth="1"/>
    <col min="2039" max="2039" width="54.7109375" style="180" customWidth="1"/>
    <col min="2040" max="2040" width="36.28515625" style="180" customWidth="1"/>
    <col min="2041" max="2041" width="39.85546875" style="180" customWidth="1"/>
    <col min="2042" max="2291" width="11.42578125" style="180"/>
    <col min="2292" max="2292" width="5.5703125" style="180" customWidth="1"/>
    <col min="2293" max="2293" width="13.28515625" style="180" bestFit="1" customWidth="1"/>
    <col min="2294" max="2294" width="30.7109375" style="180" customWidth="1"/>
    <col min="2295" max="2295" width="54.7109375" style="180" customWidth="1"/>
    <col min="2296" max="2296" width="36.28515625" style="180" customWidth="1"/>
    <col min="2297" max="2297" width="39.85546875" style="180" customWidth="1"/>
    <col min="2298" max="2547" width="11.42578125" style="180"/>
    <col min="2548" max="2548" width="5.5703125" style="180" customWidth="1"/>
    <col min="2549" max="2549" width="13.28515625" style="180" bestFit="1" customWidth="1"/>
    <col min="2550" max="2550" width="30.7109375" style="180" customWidth="1"/>
    <col min="2551" max="2551" width="54.7109375" style="180" customWidth="1"/>
    <col min="2552" max="2552" width="36.28515625" style="180" customWidth="1"/>
    <col min="2553" max="2553" width="39.85546875" style="180" customWidth="1"/>
    <col min="2554" max="2803" width="11.42578125" style="180"/>
    <col min="2804" max="2804" width="5.5703125" style="180" customWidth="1"/>
    <col min="2805" max="2805" width="13.28515625" style="180" bestFit="1" customWidth="1"/>
    <col min="2806" max="2806" width="30.7109375" style="180" customWidth="1"/>
    <col min="2807" max="2807" width="54.7109375" style="180" customWidth="1"/>
    <col min="2808" max="2808" width="36.28515625" style="180" customWidth="1"/>
    <col min="2809" max="2809" width="39.85546875" style="180" customWidth="1"/>
    <col min="2810" max="3059" width="11.42578125" style="180"/>
    <col min="3060" max="3060" width="5.5703125" style="180" customWidth="1"/>
    <col min="3061" max="3061" width="13.28515625" style="180" bestFit="1" customWidth="1"/>
    <col min="3062" max="3062" width="30.7109375" style="180" customWidth="1"/>
    <col min="3063" max="3063" width="54.7109375" style="180" customWidth="1"/>
    <col min="3064" max="3064" width="36.28515625" style="180" customWidth="1"/>
    <col min="3065" max="3065" width="39.85546875" style="180" customWidth="1"/>
    <col min="3066" max="3315" width="11.42578125" style="180"/>
    <col min="3316" max="3316" width="5.5703125" style="180" customWidth="1"/>
    <col min="3317" max="3317" width="13.28515625" style="180" bestFit="1" customWidth="1"/>
    <col min="3318" max="3318" width="30.7109375" style="180" customWidth="1"/>
    <col min="3319" max="3319" width="54.7109375" style="180" customWidth="1"/>
    <col min="3320" max="3320" width="36.28515625" style="180" customWidth="1"/>
    <col min="3321" max="3321" width="39.85546875" style="180" customWidth="1"/>
    <col min="3322" max="3571" width="11.42578125" style="180"/>
    <col min="3572" max="3572" width="5.5703125" style="180" customWidth="1"/>
    <col min="3573" max="3573" width="13.28515625" style="180" bestFit="1" customWidth="1"/>
    <col min="3574" max="3574" width="30.7109375" style="180" customWidth="1"/>
    <col min="3575" max="3575" width="54.7109375" style="180" customWidth="1"/>
    <col min="3576" max="3576" width="36.28515625" style="180" customWidth="1"/>
    <col min="3577" max="3577" width="39.85546875" style="180" customWidth="1"/>
    <col min="3578" max="3827" width="11.42578125" style="180"/>
    <col min="3828" max="3828" width="5.5703125" style="180" customWidth="1"/>
    <col min="3829" max="3829" width="13.28515625" style="180" bestFit="1" customWidth="1"/>
    <col min="3830" max="3830" width="30.7109375" style="180" customWidth="1"/>
    <col min="3831" max="3831" width="54.7109375" style="180" customWidth="1"/>
    <col min="3832" max="3832" width="36.28515625" style="180" customWidth="1"/>
    <col min="3833" max="3833" width="39.85546875" style="180" customWidth="1"/>
    <col min="3834" max="4083" width="11.42578125" style="180"/>
    <col min="4084" max="4084" width="5.5703125" style="180" customWidth="1"/>
    <col min="4085" max="4085" width="13.28515625" style="180" bestFit="1" customWidth="1"/>
    <col min="4086" max="4086" width="30.7109375" style="180" customWidth="1"/>
    <col min="4087" max="4087" width="54.7109375" style="180" customWidth="1"/>
    <col min="4088" max="4088" width="36.28515625" style="180" customWidth="1"/>
    <col min="4089" max="4089" width="39.85546875" style="180" customWidth="1"/>
    <col min="4090" max="4339" width="11.42578125" style="180"/>
    <col min="4340" max="4340" width="5.5703125" style="180" customWidth="1"/>
    <col min="4341" max="4341" width="13.28515625" style="180" bestFit="1" customWidth="1"/>
    <col min="4342" max="4342" width="30.7109375" style="180" customWidth="1"/>
    <col min="4343" max="4343" width="54.7109375" style="180" customWidth="1"/>
    <col min="4344" max="4344" width="36.28515625" style="180" customWidth="1"/>
    <col min="4345" max="4345" width="39.85546875" style="180" customWidth="1"/>
    <col min="4346" max="4595" width="11.42578125" style="180"/>
    <col min="4596" max="4596" width="5.5703125" style="180" customWidth="1"/>
    <col min="4597" max="4597" width="13.28515625" style="180" bestFit="1" customWidth="1"/>
    <col min="4598" max="4598" width="30.7109375" style="180" customWidth="1"/>
    <col min="4599" max="4599" width="54.7109375" style="180" customWidth="1"/>
    <col min="4600" max="4600" width="36.28515625" style="180" customWidth="1"/>
    <col min="4601" max="4601" width="39.85546875" style="180" customWidth="1"/>
    <col min="4602" max="4851" width="11.42578125" style="180"/>
    <col min="4852" max="4852" width="5.5703125" style="180" customWidth="1"/>
    <col min="4853" max="4853" width="13.28515625" style="180" bestFit="1" customWidth="1"/>
    <col min="4854" max="4854" width="30.7109375" style="180" customWidth="1"/>
    <col min="4855" max="4855" width="54.7109375" style="180" customWidth="1"/>
    <col min="4856" max="4856" width="36.28515625" style="180" customWidth="1"/>
    <col min="4857" max="4857" width="39.85546875" style="180" customWidth="1"/>
    <col min="4858" max="5107" width="11.42578125" style="180"/>
    <col min="5108" max="5108" width="5.5703125" style="180" customWidth="1"/>
    <col min="5109" max="5109" width="13.28515625" style="180" bestFit="1" customWidth="1"/>
    <col min="5110" max="5110" width="30.7109375" style="180" customWidth="1"/>
    <col min="5111" max="5111" width="54.7109375" style="180" customWidth="1"/>
    <col min="5112" max="5112" width="36.28515625" style="180" customWidth="1"/>
    <col min="5113" max="5113" width="39.85546875" style="180" customWidth="1"/>
    <col min="5114" max="5363" width="11.42578125" style="180"/>
    <col min="5364" max="5364" width="5.5703125" style="180" customWidth="1"/>
    <col min="5365" max="5365" width="13.28515625" style="180" bestFit="1" customWidth="1"/>
    <col min="5366" max="5366" width="30.7109375" style="180" customWidth="1"/>
    <col min="5367" max="5367" width="54.7109375" style="180" customWidth="1"/>
    <col min="5368" max="5368" width="36.28515625" style="180" customWidth="1"/>
    <col min="5369" max="5369" width="39.85546875" style="180" customWidth="1"/>
    <col min="5370" max="5619" width="11.42578125" style="180"/>
    <col min="5620" max="5620" width="5.5703125" style="180" customWidth="1"/>
    <col min="5621" max="5621" width="13.28515625" style="180" bestFit="1" customWidth="1"/>
    <col min="5622" max="5622" width="30.7109375" style="180" customWidth="1"/>
    <col min="5623" max="5623" width="54.7109375" style="180" customWidth="1"/>
    <col min="5624" max="5624" width="36.28515625" style="180" customWidth="1"/>
    <col min="5625" max="5625" width="39.85546875" style="180" customWidth="1"/>
    <col min="5626" max="5875" width="11.42578125" style="180"/>
    <col min="5876" max="5876" width="5.5703125" style="180" customWidth="1"/>
    <col min="5877" max="5877" width="13.28515625" style="180" bestFit="1" customWidth="1"/>
    <col min="5878" max="5878" width="30.7109375" style="180" customWidth="1"/>
    <col min="5879" max="5879" width="54.7109375" style="180" customWidth="1"/>
    <col min="5880" max="5880" width="36.28515625" style="180" customWidth="1"/>
    <col min="5881" max="5881" width="39.85546875" style="180" customWidth="1"/>
    <col min="5882" max="6131" width="11.42578125" style="180"/>
    <col min="6132" max="6132" width="5.5703125" style="180" customWidth="1"/>
    <col min="6133" max="6133" width="13.28515625" style="180" bestFit="1" customWidth="1"/>
    <col min="6134" max="6134" width="30.7109375" style="180" customWidth="1"/>
    <col min="6135" max="6135" width="54.7109375" style="180" customWidth="1"/>
    <col min="6136" max="6136" width="36.28515625" style="180" customWidth="1"/>
    <col min="6137" max="6137" width="39.85546875" style="180" customWidth="1"/>
    <col min="6138" max="6387" width="11.42578125" style="180"/>
    <col min="6388" max="6388" width="5.5703125" style="180" customWidth="1"/>
    <col min="6389" max="6389" width="13.28515625" style="180" bestFit="1" customWidth="1"/>
    <col min="6390" max="6390" width="30.7109375" style="180" customWidth="1"/>
    <col min="6391" max="6391" width="54.7109375" style="180" customWidth="1"/>
    <col min="6392" max="6392" width="36.28515625" style="180" customWidth="1"/>
    <col min="6393" max="6393" width="39.85546875" style="180" customWidth="1"/>
    <col min="6394" max="6643" width="11.42578125" style="180"/>
    <col min="6644" max="6644" width="5.5703125" style="180" customWidth="1"/>
    <col min="6645" max="6645" width="13.28515625" style="180" bestFit="1" customWidth="1"/>
    <col min="6646" max="6646" width="30.7109375" style="180" customWidth="1"/>
    <col min="6647" max="6647" width="54.7109375" style="180" customWidth="1"/>
    <col min="6648" max="6648" width="36.28515625" style="180" customWidth="1"/>
    <col min="6649" max="6649" width="39.85546875" style="180" customWidth="1"/>
    <col min="6650" max="6899" width="11.42578125" style="180"/>
    <col min="6900" max="6900" width="5.5703125" style="180" customWidth="1"/>
    <col min="6901" max="6901" width="13.28515625" style="180" bestFit="1" customWidth="1"/>
    <col min="6902" max="6902" width="30.7109375" style="180" customWidth="1"/>
    <col min="6903" max="6903" width="54.7109375" style="180" customWidth="1"/>
    <col min="6904" max="6904" width="36.28515625" style="180" customWidth="1"/>
    <col min="6905" max="6905" width="39.85546875" style="180" customWidth="1"/>
    <col min="6906" max="7155" width="11.42578125" style="180"/>
    <col min="7156" max="7156" width="5.5703125" style="180" customWidth="1"/>
    <col min="7157" max="7157" width="13.28515625" style="180" bestFit="1" customWidth="1"/>
    <col min="7158" max="7158" width="30.7109375" style="180" customWidth="1"/>
    <col min="7159" max="7159" width="54.7109375" style="180" customWidth="1"/>
    <col min="7160" max="7160" width="36.28515625" style="180" customWidth="1"/>
    <col min="7161" max="7161" width="39.85546875" style="180" customWidth="1"/>
    <col min="7162" max="7411" width="11.42578125" style="180"/>
    <col min="7412" max="7412" width="5.5703125" style="180" customWidth="1"/>
    <col min="7413" max="7413" width="13.28515625" style="180" bestFit="1" customWidth="1"/>
    <col min="7414" max="7414" width="30.7109375" style="180" customWidth="1"/>
    <col min="7415" max="7415" width="54.7109375" style="180" customWidth="1"/>
    <col min="7416" max="7416" width="36.28515625" style="180" customWidth="1"/>
    <col min="7417" max="7417" width="39.85546875" style="180" customWidth="1"/>
    <col min="7418" max="7667" width="11.42578125" style="180"/>
    <col min="7668" max="7668" width="5.5703125" style="180" customWidth="1"/>
    <col min="7669" max="7669" width="13.28515625" style="180" bestFit="1" customWidth="1"/>
    <col min="7670" max="7670" width="30.7109375" style="180" customWidth="1"/>
    <col min="7671" max="7671" width="54.7109375" style="180" customWidth="1"/>
    <col min="7672" max="7672" width="36.28515625" style="180" customWidth="1"/>
    <col min="7673" max="7673" width="39.85546875" style="180" customWidth="1"/>
    <col min="7674" max="7923" width="11.42578125" style="180"/>
    <col min="7924" max="7924" width="5.5703125" style="180" customWidth="1"/>
    <col min="7925" max="7925" width="13.28515625" style="180" bestFit="1" customWidth="1"/>
    <col min="7926" max="7926" width="30.7109375" style="180" customWidth="1"/>
    <col min="7927" max="7927" width="54.7109375" style="180" customWidth="1"/>
    <col min="7928" max="7928" width="36.28515625" style="180" customWidth="1"/>
    <col min="7929" max="7929" width="39.85546875" style="180" customWidth="1"/>
    <col min="7930" max="8179" width="11.42578125" style="180"/>
    <col min="8180" max="8180" width="5.5703125" style="180" customWidth="1"/>
    <col min="8181" max="8181" width="13.28515625" style="180" bestFit="1" customWidth="1"/>
    <col min="8182" max="8182" width="30.7109375" style="180" customWidth="1"/>
    <col min="8183" max="8183" width="54.7109375" style="180" customWidth="1"/>
    <col min="8184" max="8184" width="36.28515625" style="180" customWidth="1"/>
    <col min="8185" max="8185" width="39.85546875" style="180" customWidth="1"/>
    <col min="8186" max="8435" width="11.42578125" style="180"/>
    <col min="8436" max="8436" width="5.5703125" style="180" customWidth="1"/>
    <col min="8437" max="8437" width="13.28515625" style="180" bestFit="1" customWidth="1"/>
    <col min="8438" max="8438" width="30.7109375" style="180" customWidth="1"/>
    <col min="8439" max="8439" width="54.7109375" style="180" customWidth="1"/>
    <col min="8440" max="8440" width="36.28515625" style="180" customWidth="1"/>
    <col min="8441" max="8441" width="39.85546875" style="180" customWidth="1"/>
    <col min="8442" max="8691" width="11.42578125" style="180"/>
    <col min="8692" max="8692" width="5.5703125" style="180" customWidth="1"/>
    <col min="8693" max="8693" width="13.28515625" style="180" bestFit="1" customWidth="1"/>
    <col min="8694" max="8694" width="30.7109375" style="180" customWidth="1"/>
    <col min="8695" max="8695" width="54.7109375" style="180" customWidth="1"/>
    <col min="8696" max="8696" width="36.28515625" style="180" customWidth="1"/>
    <col min="8697" max="8697" width="39.85546875" style="180" customWidth="1"/>
    <col min="8698" max="8947" width="11.42578125" style="180"/>
    <col min="8948" max="8948" width="5.5703125" style="180" customWidth="1"/>
    <col min="8949" max="8949" width="13.28515625" style="180" bestFit="1" customWidth="1"/>
    <col min="8950" max="8950" width="30.7109375" style="180" customWidth="1"/>
    <col min="8951" max="8951" width="54.7109375" style="180" customWidth="1"/>
    <col min="8952" max="8952" width="36.28515625" style="180" customWidth="1"/>
    <col min="8953" max="8953" width="39.85546875" style="180" customWidth="1"/>
    <col min="8954" max="9203" width="11.42578125" style="180"/>
    <col min="9204" max="9204" width="5.5703125" style="180" customWidth="1"/>
    <col min="9205" max="9205" width="13.28515625" style="180" bestFit="1" customWidth="1"/>
    <col min="9206" max="9206" width="30.7109375" style="180" customWidth="1"/>
    <col min="9207" max="9207" width="54.7109375" style="180" customWidth="1"/>
    <col min="9208" max="9208" width="36.28515625" style="180" customWidth="1"/>
    <col min="9209" max="9209" width="39.85546875" style="180" customWidth="1"/>
    <col min="9210" max="9459" width="11.42578125" style="180"/>
    <col min="9460" max="9460" width="5.5703125" style="180" customWidth="1"/>
    <col min="9461" max="9461" width="13.28515625" style="180" bestFit="1" customWidth="1"/>
    <col min="9462" max="9462" width="30.7109375" style="180" customWidth="1"/>
    <col min="9463" max="9463" width="54.7109375" style="180" customWidth="1"/>
    <col min="9464" max="9464" width="36.28515625" style="180" customWidth="1"/>
    <col min="9465" max="9465" width="39.85546875" style="180" customWidth="1"/>
    <col min="9466" max="9715" width="11.42578125" style="180"/>
    <col min="9716" max="9716" width="5.5703125" style="180" customWidth="1"/>
    <col min="9717" max="9717" width="13.28515625" style="180" bestFit="1" customWidth="1"/>
    <col min="9718" max="9718" width="30.7109375" style="180" customWidth="1"/>
    <col min="9719" max="9719" width="54.7109375" style="180" customWidth="1"/>
    <col min="9720" max="9720" width="36.28515625" style="180" customWidth="1"/>
    <col min="9721" max="9721" width="39.85546875" style="180" customWidth="1"/>
    <col min="9722" max="9971" width="11.42578125" style="180"/>
    <col min="9972" max="9972" width="5.5703125" style="180" customWidth="1"/>
    <col min="9973" max="9973" width="13.28515625" style="180" bestFit="1" customWidth="1"/>
    <col min="9974" max="9974" width="30.7109375" style="180" customWidth="1"/>
    <col min="9975" max="9975" width="54.7109375" style="180" customWidth="1"/>
    <col min="9976" max="9976" width="36.28515625" style="180" customWidth="1"/>
    <col min="9977" max="9977" width="39.85546875" style="180" customWidth="1"/>
    <col min="9978" max="10227" width="11.42578125" style="180"/>
    <col min="10228" max="10228" width="5.5703125" style="180" customWidth="1"/>
    <col min="10229" max="10229" width="13.28515625" style="180" bestFit="1" customWidth="1"/>
    <col min="10230" max="10230" width="30.7109375" style="180" customWidth="1"/>
    <col min="10231" max="10231" width="54.7109375" style="180" customWidth="1"/>
    <col min="10232" max="10232" width="36.28515625" style="180" customWidth="1"/>
    <col min="10233" max="10233" width="39.85546875" style="180" customWidth="1"/>
    <col min="10234" max="10483" width="11.42578125" style="180"/>
    <col min="10484" max="10484" width="5.5703125" style="180" customWidth="1"/>
    <col min="10485" max="10485" width="13.28515625" style="180" bestFit="1" customWidth="1"/>
    <col min="10486" max="10486" width="30.7109375" style="180" customWidth="1"/>
    <col min="10487" max="10487" width="54.7109375" style="180" customWidth="1"/>
    <col min="10488" max="10488" width="36.28515625" style="180" customWidth="1"/>
    <col min="10489" max="10489" width="39.85546875" style="180" customWidth="1"/>
    <col min="10490" max="10739" width="11.42578125" style="180"/>
    <col min="10740" max="10740" width="5.5703125" style="180" customWidth="1"/>
    <col min="10741" max="10741" width="13.28515625" style="180" bestFit="1" customWidth="1"/>
    <col min="10742" max="10742" width="30.7109375" style="180" customWidth="1"/>
    <col min="10743" max="10743" width="54.7109375" style="180" customWidth="1"/>
    <col min="10744" max="10744" width="36.28515625" style="180" customWidth="1"/>
    <col min="10745" max="10745" width="39.85546875" style="180" customWidth="1"/>
    <col min="10746" max="10995" width="11.42578125" style="180"/>
    <col min="10996" max="10996" width="5.5703125" style="180" customWidth="1"/>
    <col min="10997" max="10997" width="13.28515625" style="180" bestFit="1" customWidth="1"/>
    <col min="10998" max="10998" width="30.7109375" style="180" customWidth="1"/>
    <col min="10999" max="10999" width="54.7109375" style="180" customWidth="1"/>
    <col min="11000" max="11000" width="36.28515625" style="180" customWidth="1"/>
    <col min="11001" max="11001" width="39.85546875" style="180" customWidth="1"/>
    <col min="11002" max="11251" width="11.42578125" style="180"/>
    <col min="11252" max="11252" width="5.5703125" style="180" customWidth="1"/>
    <col min="11253" max="11253" width="13.28515625" style="180" bestFit="1" customWidth="1"/>
    <col min="11254" max="11254" width="30.7109375" style="180" customWidth="1"/>
    <col min="11255" max="11255" width="54.7109375" style="180" customWidth="1"/>
    <col min="11256" max="11256" width="36.28515625" style="180" customWidth="1"/>
    <col min="11257" max="11257" width="39.85546875" style="180" customWidth="1"/>
    <col min="11258" max="11507" width="11.42578125" style="180"/>
    <col min="11508" max="11508" width="5.5703125" style="180" customWidth="1"/>
    <col min="11509" max="11509" width="13.28515625" style="180" bestFit="1" customWidth="1"/>
    <col min="11510" max="11510" width="30.7109375" style="180" customWidth="1"/>
    <col min="11511" max="11511" width="54.7109375" style="180" customWidth="1"/>
    <col min="11512" max="11512" width="36.28515625" style="180" customWidth="1"/>
    <col min="11513" max="11513" width="39.85546875" style="180" customWidth="1"/>
    <col min="11514" max="11763" width="11.42578125" style="180"/>
    <col min="11764" max="11764" width="5.5703125" style="180" customWidth="1"/>
    <col min="11765" max="11765" width="13.28515625" style="180" bestFit="1" customWidth="1"/>
    <col min="11766" max="11766" width="30.7109375" style="180" customWidth="1"/>
    <col min="11767" max="11767" width="54.7109375" style="180" customWidth="1"/>
    <col min="11768" max="11768" width="36.28515625" style="180" customWidth="1"/>
    <col min="11769" max="11769" width="39.85546875" style="180" customWidth="1"/>
    <col min="11770" max="12019" width="11.42578125" style="180"/>
    <col min="12020" max="12020" width="5.5703125" style="180" customWidth="1"/>
    <col min="12021" max="12021" width="13.28515625" style="180" bestFit="1" customWidth="1"/>
    <col min="12022" max="12022" width="30.7109375" style="180" customWidth="1"/>
    <col min="12023" max="12023" width="54.7109375" style="180" customWidth="1"/>
    <col min="12024" max="12024" width="36.28515625" style="180" customWidth="1"/>
    <col min="12025" max="12025" width="39.85546875" style="180" customWidth="1"/>
    <col min="12026" max="12275" width="11.42578125" style="180"/>
    <col min="12276" max="12276" width="5.5703125" style="180" customWidth="1"/>
    <col min="12277" max="12277" width="13.28515625" style="180" bestFit="1" customWidth="1"/>
    <col min="12278" max="12278" width="30.7109375" style="180" customWidth="1"/>
    <col min="12279" max="12279" width="54.7109375" style="180" customWidth="1"/>
    <col min="12280" max="12280" width="36.28515625" style="180" customWidth="1"/>
    <col min="12281" max="12281" width="39.85546875" style="180" customWidth="1"/>
    <col min="12282" max="12531" width="11.42578125" style="180"/>
    <col min="12532" max="12532" width="5.5703125" style="180" customWidth="1"/>
    <col min="12533" max="12533" width="13.28515625" style="180" bestFit="1" customWidth="1"/>
    <col min="12534" max="12534" width="30.7109375" style="180" customWidth="1"/>
    <col min="12535" max="12535" width="54.7109375" style="180" customWidth="1"/>
    <col min="12536" max="12536" width="36.28515625" style="180" customWidth="1"/>
    <col min="12537" max="12537" width="39.85546875" style="180" customWidth="1"/>
    <col min="12538" max="12787" width="11.42578125" style="180"/>
    <col min="12788" max="12788" width="5.5703125" style="180" customWidth="1"/>
    <col min="12789" max="12789" width="13.28515625" style="180" bestFit="1" customWidth="1"/>
    <col min="12790" max="12790" width="30.7109375" style="180" customWidth="1"/>
    <col min="12791" max="12791" width="54.7109375" style="180" customWidth="1"/>
    <col min="12792" max="12792" width="36.28515625" style="180" customWidth="1"/>
    <col min="12793" max="12793" width="39.85546875" style="180" customWidth="1"/>
    <col min="12794" max="13043" width="11.42578125" style="180"/>
    <col min="13044" max="13044" width="5.5703125" style="180" customWidth="1"/>
    <col min="13045" max="13045" width="13.28515625" style="180" bestFit="1" customWidth="1"/>
    <col min="13046" max="13046" width="30.7109375" style="180" customWidth="1"/>
    <col min="13047" max="13047" width="54.7109375" style="180" customWidth="1"/>
    <col min="13048" max="13048" width="36.28515625" style="180" customWidth="1"/>
    <col min="13049" max="13049" width="39.85546875" style="180" customWidth="1"/>
    <col min="13050" max="13299" width="11.42578125" style="180"/>
    <col min="13300" max="13300" width="5.5703125" style="180" customWidth="1"/>
    <col min="13301" max="13301" width="13.28515625" style="180" bestFit="1" customWidth="1"/>
    <col min="13302" max="13302" width="30.7109375" style="180" customWidth="1"/>
    <col min="13303" max="13303" width="54.7109375" style="180" customWidth="1"/>
    <col min="13304" max="13304" width="36.28515625" style="180" customWidth="1"/>
    <col min="13305" max="13305" width="39.85546875" style="180" customWidth="1"/>
    <col min="13306" max="13555" width="11.42578125" style="180"/>
    <col min="13556" max="13556" width="5.5703125" style="180" customWidth="1"/>
    <col min="13557" max="13557" width="13.28515625" style="180" bestFit="1" customWidth="1"/>
    <col min="13558" max="13558" width="30.7109375" style="180" customWidth="1"/>
    <col min="13559" max="13559" width="54.7109375" style="180" customWidth="1"/>
    <col min="13560" max="13560" width="36.28515625" style="180" customWidth="1"/>
    <col min="13561" max="13561" width="39.85546875" style="180" customWidth="1"/>
    <col min="13562" max="13811" width="11.42578125" style="180"/>
    <col min="13812" max="13812" width="5.5703125" style="180" customWidth="1"/>
    <col min="13813" max="13813" width="13.28515625" style="180" bestFit="1" customWidth="1"/>
    <col min="13814" max="13814" width="30.7109375" style="180" customWidth="1"/>
    <col min="13815" max="13815" width="54.7109375" style="180" customWidth="1"/>
    <col min="13816" max="13816" width="36.28515625" style="180" customWidth="1"/>
    <col min="13817" max="13817" width="39.85546875" style="180" customWidth="1"/>
    <col min="13818" max="14067" width="11.42578125" style="180"/>
    <col min="14068" max="14068" width="5.5703125" style="180" customWidth="1"/>
    <col min="14069" max="14069" width="13.28515625" style="180" bestFit="1" customWidth="1"/>
    <col min="14070" max="14070" width="30.7109375" style="180" customWidth="1"/>
    <col min="14071" max="14071" width="54.7109375" style="180" customWidth="1"/>
    <col min="14072" max="14072" width="36.28515625" style="180" customWidth="1"/>
    <col min="14073" max="14073" width="39.85546875" style="180" customWidth="1"/>
    <col min="14074" max="14323" width="11.42578125" style="180"/>
    <col min="14324" max="14324" width="5.5703125" style="180" customWidth="1"/>
    <col min="14325" max="14325" width="13.28515625" style="180" bestFit="1" customWidth="1"/>
    <col min="14326" max="14326" width="30.7109375" style="180" customWidth="1"/>
    <col min="14327" max="14327" width="54.7109375" style="180" customWidth="1"/>
    <col min="14328" max="14328" width="36.28515625" style="180" customWidth="1"/>
    <col min="14329" max="14329" width="39.85546875" style="180" customWidth="1"/>
    <col min="14330" max="14579" width="11.42578125" style="180"/>
    <col min="14580" max="14580" width="5.5703125" style="180" customWidth="1"/>
    <col min="14581" max="14581" width="13.28515625" style="180" bestFit="1" customWidth="1"/>
    <col min="14582" max="14582" width="30.7109375" style="180" customWidth="1"/>
    <col min="14583" max="14583" width="54.7109375" style="180" customWidth="1"/>
    <col min="14584" max="14584" width="36.28515625" style="180" customWidth="1"/>
    <col min="14585" max="14585" width="39.85546875" style="180" customWidth="1"/>
    <col min="14586" max="14835" width="11.42578125" style="180"/>
    <col min="14836" max="14836" width="5.5703125" style="180" customWidth="1"/>
    <col min="14837" max="14837" width="13.28515625" style="180" bestFit="1" customWidth="1"/>
    <col min="14838" max="14838" width="30.7109375" style="180" customWidth="1"/>
    <col min="14839" max="14839" width="54.7109375" style="180" customWidth="1"/>
    <col min="14840" max="14840" width="36.28515625" style="180" customWidth="1"/>
    <col min="14841" max="14841" width="39.85546875" style="180" customWidth="1"/>
    <col min="14842" max="15091" width="11.42578125" style="180"/>
    <col min="15092" max="15092" width="5.5703125" style="180" customWidth="1"/>
    <col min="15093" max="15093" width="13.28515625" style="180" bestFit="1" customWidth="1"/>
    <col min="15094" max="15094" width="30.7109375" style="180" customWidth="1"/>
    <col min="15095" max="15095" width="54.7109375" style="180" customWidth="1"/>
    <col min="15096" max="15096" width="36.28515625" style="180" customWidth="1"/>
    <col min="15097" max="15097" width="39.85546875" style="180" customWidth="1"/>
    <col min="15098" max="15347" width="11.42578125" style="180"/>
    <col min="15348" max="15348" width="5.5703125" style="180" customWidth="1"/>
    <col min="15349" max="15349" width="13.28515625" style="180" bestFit="1" customWidth="1"/>
    <col min="15350" max="15350" width="30.7109375" style="180" customWidth="1"/>
    <col min="15351" max="15351" width="54.7109375" style="180" customWidth="1"/>
    <col min="15352" max="15352" width="36.28515625" style="180" customWidth="1"/>
    <col min="15353" max="15353" width="39.85546875" style="180" customWidth="1"/>
    <col min="15354" max="15603" width="11.42578125" style="180"/>
    <col min="15604" max="15604" width="5.5703125" style="180" customWidth="1"/>
    <col min="15605" max="15605" width="13.28515625" style="180" bestFit="1" customWidth="1"/>
    <col min="15606" max="15606" width="30.7109375" style="180" customWidth="1"/>
    <col min="15607" max="15607" width="54.7109375" style="180" customWidth="1"/>
    <col min="15608" max="15608" width="36.28515625" style="180" customWidth="1"/>
    <col min="15609" max="15609" width="39.85546875" style="180" customWidth="1"/>
    <col min="15610" max="15859" width="11.42578125" style="180"/>
    <col min="15860" max="15860" width="5.5703125" style="180" customWidth="1"/>
    <col min="15861" max="15861" width="13.28515625" style="180" bestFit="1" customWidth="1"/>
    <col min="15862" max="15862" width="30.7109375" style="180" customWidth="1"/>
    <col min="15863" max="15863" width="54.7109375" style="180" customWidth="1"/>
    <col min="15864" max="15864" width="36.28515625" style="180" customWidth="1"/>
    <col min="15865" max="15865" width="39.85546875" style="180" customWidth="1"/>
    <col min="15866" max="16115" width="11.42578125" style="180"/>
    <col min="16116" max="16116" width="5.5703125" style="180" customWidth="1"/>
    <col min="16117" max="16117" width="13.28515625" style="180" bestFit="1" customWidth="1"/>
    <col min="16118" max="16118" width="30.7109375" style="180" customWidth="1"/>
    <col min="16119" max="16119" width="54.7109375" style="180" customWidth="1"/>
    <col min="16120" max="16120" width="36.28515625" style="180" customWidth="1"/>
    <col min="16121" max="16121" width="39.85546875" style="180" customWidth="1"/>
    <col min="16122" max="16384" width="11.42578125" style="180"/>
  </cols>
  <sheetData>
    <row r="2" spans="2:22" ht="42.75" customHeight="1">
      <c r="B2" s="194" t="s">
        <v>660</v>
      </c>
      <c r="C2" s="178" t="s">
        <v>1139</v>
      </c>
      <c r="D2" s="178" t="s">
        <v>366</v>
      </c>
      <c r="E2" s="177" t="s">
        <v>367</v>
      </c>
      <c r="F2" s="178" t="s">
        <v>934</v>
      </c>
      <c r="G2" s="178" t="s">
        <v>1140</v>
      </c>
      <c r="H2" s="179" t="s">
        <v>1141</v>
      </c>
      <c r="J2" s="195" t="s">
        <v>801</v>
      </c>
      <c r="K2" s="181"/>
      <c r="L2" s="195" t="s">
        <v>733</v>
      </c>
      <c r="M2" s="181"/>
      <c r="N2" s="195" t="s">
        <v>762</v>
      </c>
      <c r="O2" s="181"/>
      <c r="P2" s="195" t="s">
        <v>814</v>
      </c>
      <c r="Q2" s="181"/>
      <c r="R2" s="195" t="s">
        <v>1142</v>
      </c>
      <c r="S2" s="181"/>
      <c r="T2" s="196" t="s">
        <v>1143</v>
      </c>
      <c r="U2" s="181"/>
      <c r="V2" s="197" t="s">
        <v>737</v>
      </c>
    </row>
    <row r="3" spans="2:22" ht="36" customHeight="1">
      <c r="B3" s="515" t="s">
        <v>1144</v>
      </c>
      <c r="C3" s="508" t="s">
        <v>801</v>
      </c>
      <c r="D3" s="182" t="s">
        <v>1145</v>
      </c>
      <c r="E3" s="182" t="s">
        <v>1146</v>
      </c>
      <c r="F3" s="183" t="s">
        <v>1147</v>
      </c>
      <c r="G3" s="508" t="s">
        <v>1148</v>
      </c>
      <c r="H3" s="195" t="s">
        <v>801</v>
      </c>
      <c r="I3" s="198"/>
      <c r="J3" s="184" t="str">
        <f>+D3</f>
        <v>Restos de comida / madera</v>
      </c>
      <c r="K3" s="181"/>
      <c r="L3" s="185" t="str">
        <f>+D8</f>
        <v>Aceites Residuales</v>
      </c>
      <c r="M3" s="181"/>
      <c r="N3" s="184" t="str">
        <f>+D20</f>
        <v>Chatarra liviana (pernos de sostenimiento,restos de clavos, alambres, etc.)</v>
      </c>
      <c r="O3" s="181"/>
      <c r="P3" s="184" t="str">
        <f>+D22</f>
        <v>Baterías</v>
      </c>
      <c r="Q3" s="181"/>
      <c r="R3" s="186" t="str">
        <f>+D25</f>
        <v>Restos de concreto, cemento vencido, residuos de demolición, y otros</v>
      </c>
      <c r="S3" s="181"/>
      <c r="T3" s="186" t="str">
        <f>+D47</f>
        <v>Uso de PCB en las operaciones</v>
      </c>
      <c r="U3" s="181"/>
      <c r="V3" s="184" t="str">
        <f>+D26</f>
        <v>Residuos hospitalarios (jeringas, guantes, envases de medicamentos, etc.)</v>
      </c>
    </row>
    <row r="4" spans="2:22" ht="38.25" customHeight="1">
      <c r="B4" s="516"/>
      <c r="C4" s="512"/>
      <c r="D4" s="182" t="s">
        <v>802</v>
      </c>
      <c r="E4" s="182" t="s">
        <v>1146</v>
      </c>
      <c r="F4" s="183" t="s">
        <v>1147</v>
      </c>
      <c r="G4" s="512"/>
      <c r="H4" s="195" t="s">
        <v>733</v>
      </c>
      <c r="I4" s="198"/>
      <c r="J4" s="184" t="str">
        <f>+D4</f>
        <v>Residuos no aprovechables (generales), llantas</v>
      </c>
      <c r="K4" s="181"/>
      <c r="L4" s="185" t="str">
        <f t="shared" ref="L4:L13" si="0">+D9</f>
        <v>Pintura, aerosoles</v>
      </c>
      <c r="M4" s="181"/>
      <c r="N4" s="184" t="str">
        <f>+D21</f>
        <v xml:space="preserve">Chatarra pesada (Estructuras, campanas, chaquetas, rieles, vigas,etc.) </v>
      </c>
      <c r="O4" s="181"/>
      <c r="P4" s="184" t="str">
        <f>+D23</f>
        <v xml:space="preserve">Aparatos electrónicos (computadoras, teclados, lavadoras, horno microondas, etc.) </v>
      </c>
      <c r="Q4" s="181"/>
      <c r="R4" s="181"/>
      <c r="S4" s="181"/>
      <c r="T4" s="181"/>
      <c r="U4" s="181"/>
      <c r="V4" s="184" t="str">
        <f>+D27</f>
        <v>Residuos COVID-19 (mascarillas, guantes)</v>
      </c>
    </row>
    <row r="5" spans="2:22" ht="38.25" customHeight="1">
      <c r="B5" s="516"/>
      <c r="C5" s="512"/>
      <c r="D5" s="182" t="s">
        <v>690</v>
      </c>
      <c r="E5" s="182" t="s">
        <v>1146</v>
      </c>
      <c r="F5" s="183" t="s">
        <v>1147</v>
      </c>
      <c r="G5" s="512"/>
      <c r="H5" s="195" t="s">
        <v>762</v>
      </c>
      <c r="I5" s="198"/>
      <c r="J5" s="184" t="str">
        <f>+D5</f>
        <v>Papel y cartón</v>
      </c>
      <c r="K5" s="181"/>
      <c r="L5" s="185" t="str">
        <f t="shared" si="0"/>
        <v>Trapos industriales</v>
      </c>
      <c r="M5" s="181"/>
      <c r="N5" s="181"/>
      <c r="O5" s="181"/>
      <c r="P5" s="184" t="str">
        <f>+D24</f>
        <v>Tóner, tintas, impresora, etc.</v>
      </c>
      <c r="Q5" s="181"/>
      <c r="R5" s="181"/>
      <c r="S5" s="181"/>
      <c r="T5" s="181"/>
      <c r="U5" s="181"/>
      <c r="V5" s="181"/>
    </row>
    <row r="6" spans="2:22" ht="45" customHeight="1">
      <c r="B6" s="516"/>
      <c r="C6" s="512"/>
      <c r="D6" s="182" t="s">
        <v>1149</v>
      </c>
      <c r="E6" s="182" t="s">
        <v>1146</v>
      </c>
      <c r="F6" s="183" t="s">
        <v>1147</v>
      </c>
      <c r="G6" s="512"/>
      <c r="H6" s="195" t="s">
        <v>814</v>
      </c>
      <c r="I6" s="198"/>
      <c r="J6" s="184" t="str">
        <f>+D6</f>
        <v>Vidrio</v>
      </c>
      <c r="K6" s="181"/>
      <c r="L6" s="185" t="str">
        <f t="shared" si="0"/>
        <v>Residuos de voladura (Cartón de explosivos, sacos de anfo, etc)</v>
      </c>
      <c r="M6" s="181"/>
      <c r="N6" s="181"/>
      <c r="O6" s="181"/>
      <c r="P6" s="181"/>
      <c r="Q6" s="181"/>
      <c r="R6" s="181"/>
      <c r="S6" s="181"/>
      <c r="T6" s="181"/>
      <c r="U6" s="181"/>
      <c r="V6" s="181"/>
    </row>
    <row r="7" spans="2:22" ht="38.25">
      <c r="B7" s="516"/>
      <c r="C7" s="509"/>
      <c r="D7" s="182" t="s">
        <v>1150</v>
      </c>
      <c r="E7" s="182" t="s">
        <v>1146</v>
      </c>
      <c r="F7" s="183" t="s">
        <v>1147</v>
      </c>
      <c r="G7" s="509"/>
      <c r="H7" s="195" t="s">
        <v>1142</v>
      </c>
      <c r="I7" s="198"/>
      <c r="J7" s="184" t="str">
        <f>+D7</f>
        <v>Plásticos</v>
      </c>
      <c r="K7" s="181"/>
      <c r="L7" s="185" t="str">
        <f t="shared" si="0"/>
        <v>Residuos de sostenimiento (Sika, acelerantes, etc)</v>
      </c>
      <c r="M7" s="181"/>
      <c r="N7" s="199" t="s">
        <v>1151</v>
      </c>
      <c r="O7" s="181"/>
      <c r="P7" s="199" t="s">
        <v>720</v>
      </c>
      <c r="Q7" s="181"/>
      <c r="R7" s="199" t="s">
        <v>764</v>
      </c>
      <c r="S7" s="181"/>
      <c r="T7" s="199" t="s">
        <v>1152</v>
      </c>
      <c r="U7" s="181"/>
      <c r="V7" s="200" t="s">
        <v>727</v>
      </c>
    </row>
    <row r="8" spans="2:22" ht="102" customHeight="1">
      <c r="B8" s="516"/>
      <c r="C8" s="518" t="s">
        <v>413</v>
      </c>
      <c r="D8" s="187" t="s">
        <v>1153</v>
      </c>
      <c r="E8" s="182" t="s">
        <v>1146</v>
      </c>
      <c r="F8" s="183" t="s">
        <v>1154</v>
      </c>
      <c r="G8" s="508" t="s">
        <v>1155</v>
      </c>
      <c r="H8" s="197" t="s">
        <v>737</v>
      </c>
      <c r="I8" s="198"/>
      <c r="J8" s="181"/>
      <c r="K8" s="181"/>
      <c r="L8" s="185" t="str">
        <f t="shared" si="0"/>
        <v>Filtros de aceite, Filtros de combustible, mangueras hidráulicas</v>
      </c>
      <c r="M8" s="181"/>
      <c r="N8" s="186" t="str">
        <f>+D39</f>
        <v>Transporte de mineral</v>
      </c>
      <c r="O8" s="181"/>
      <c r="P8" s="184" t="str">
        <f>+D49</f>
        <v>Incendio / Explosión</v>
      </c>
      <c r="Q8" s="181"/>
      <c r="R8" s="186" t="str">
        <f>+D57</f>
        <v>Energia Electrica</v>
      </c>
      <c r="S8" s="181"/>
      <c r="T8" s="184" t="str">
        <f>+D63</f>
        <v>Degradación áreas durante la construcción o habilitación de componentes</v>
      </c>
      <c r="U8" s="181"/>
      <c r="V8" s="184" t="str">
        <f>+D45</f>
        <v>Diesel, gasolina y otros</v>
      </c>
    </row>
    <row r="9" spans="2:22" ht="42.75" customHeight="1">
      <c r="B9" s="516"/>
      <c r="C9" s="519"/>
      <c r="D9" s="187" t="s">
        <v>780</v>
      </c>
      <c r="E9" s="182" t="s">
        <v>1146</v>
      </c>
      <c r="F9" s="183" t="s">
        <v>1154</v>
      </c>
      <c r="G9" s="512"/>
      <c r="H9" s="197" t="s">
        <v>1156</v>
      </c>
      <c r="I9" s="198"/>
      <c r="J9" s="197" t="s">
        <v>1156</v>
      </c>
      <c r="K9" s="181"/>
      <c r="L9" s="185" t="str">
        <f t="shared" si="0"/>
        <v>Filtros de aire</v>
      </c>
      <c r="M9" s="181"/>
      <c r="N9" s="181"/>
      <c r="O9" s="181"/>
      <c r="P9" s="184" t="str">
        <f>+D50</f>
        <v>Proceso metalúrgico</v>
      </c>
      <c r="Q9" s="181"/>
      <c r="R9" s="181"/>
      <c r="S9" s="181"/>
      <c r="T9" s="184" t="str">
        <f>+D64</f>
        <v>Remoción de top soil</v>
      </c>
      <c r="U9" s="181"/>
      <c r="V9" s="184" t="str">
        <f>+D46</f>
        <v>Lubricantes, aceites y grasas</v>
      </c>
    </row>
    <row r="10" spans="2:22" ht="48">
      <c r="B10" s="516"/>
      <c r="C10" s="519"/>
      <c r="D10" s="187" t="s">
        <v>782</v>
      </c>
      <c r="E10" s="182" t="s">
        <v>1146</v>
      </c>
      <c r="F10" s="183" t="s">
        <v>1154</v>
      </c>
      <c r="G10" s="512"/>
      <c r="H10" s="197" t="s">
        <v>1157</v>
      </c>
      <c r="I10" s="198"/>
      <c r="J10" s="184" t="str">
        <f>+D28</f>
        <v>Efluente de comedores</v>
      </c>
      <c r="K10" s="181"/>
      <c r="L10" s="185" t="str">
        <f t="shared" si="0"/>
        <v>Envases de sustancias químicas (Envases de MIBC, big bag, cilindros de cianuro, etc.)</v>
      </c>
      <c r="M10" s="181"/>
      <c r="N10" s="200" t="s">
        <v>1158</v>
      </c>
      <c r="O10" s="181"/>
      <c r="P10" s="184" t="str">
        <f>+D51</f>
        <v>Equipos de soldadura</v>
      </c>
      <c r="Q10" s="181"/>
      <c r="R10" s="199" t="s">
        <v>1159</v>
      </c>
      <c r="S10" s="181"/>
      <c r="T10" s="181"/>
      <c r="U10" s="181"/>
      <c r="V10" s="181"/>
    </row>
    <row r="11" spans="2:22" ht="28.5">
      <c r="B11" s="516"/>
      <c r="C11" s="519"/>
      <c r="D11" s="187" t="s">
        <v>1160</v>
      </c>
      <c r="E11" s="182" t="s">
        <v>1146</v>
      </c>
      <c r="F11" s="183" t="s">
        <v>1154</v>
      </c>
      <c r="G11" s="512"/>
      <c r="H11" s="197" t="s">
        <v>1161</v>
      </c>
      <c r="I11" s="198"/>
      <c r="J11" s="184" t="str">
        <f>+D29</f>
        <v>Efluente de oficinas / campamentos</v>
      </c>
      <c r="K11" s="181"/>
      <c r="L11" s="185" t="str">
        <f t="shared" si="0"/>
        <v>Residuos en contacto con hidrocarburos</v>
      </c>
      <c r="M11" s="181"/>
      <c r="N11" s="184" t="str">
        <f>+D40</f>
        <v>Ruptura de tuberías</v>
      </c>
      <c r="O11" s="181"/>
      <c r="P11" s="184" t="str">
        <f>+D52</f>
        <v>Vehículos, equipos, motores, grupos electrógenos, y otros</v>
      </c>
      <c r="Q11" s="181"/>
      <c r="R11" s="186" t="str">
        <f>+D58</f>
        <v>Diesel, gasolina y otros</v>
      </c>
      <c r="S11" s="181"/>
      <c r="T11" s="201" t="s">
        <v>1162</v>
      </c>
      <c r="U11" s="181"/>
      <c r="V11" s="181"/>
    </row>
    <row r="12" spans="2:22" ht="25.5">
      <c r="B12" s="516"/>
      <c r="C12" s="519"/>
      <c r="D12" s="187" t="s">
        <v>1163</v>
      </c>
      <c r="E12" s="182" t="s">
        <v>1146</v>
      </c>
      <c r="F12" s="183" t="s">
        <v>1154</v>
      </c>
      <c r="G12" s="512"/>
      <c r="H12" s="197" t="s">
        <v>1164</v>
      </c>
      <c r="I12" s="198"/>
      <c r="J12" s="181"/>
      <c r="K12" s="181"/>
      <c r="L12" s="185" t="str">
        <f t="shared" si="0"/>
        <v>Mangas de ventilación</v>
      </c>
      <c r="M12" s="181"/>
      <c r="N12" s="184" t="str">
        <f>+D41</f>
        <v>Falla de bombas, falla de válvulas, etc</v>
      </c>
      <c r="O12" s="181"/>
      <c r="P12" s="181"/>
      <c r="Q12" s="181"/>
      <c r="R12" s="181"/>
      <c r="S12" s="181"/>
      <c r="T12" s="184" t="str">
        <f>+D53</f>
        <v>Transporte y movimiento de vehículos y equipos</v>
      </c>
      <c r="U12" s="181"/>
      <c r="V12" s="181"/>
    </row>
    <row r="13" spans="2:22" ht="42.75" customHeight="1">
      <c r="B13" s="516"/>
      <c r="C13" s="519"/>
      <c r="D13" s="187" t="s">
        <v>759</v>
      </c>
      <c r="E13" s="182" t="s">
        <v>1146</v>
      </c>
      <c r="F13" s="183" t="s">
        <v>1154</v>
      </c>
      <c r="G13" s="512"/>
      <c r="H13" s="200" t="s">
        <v>1151</v>
      </c>
      <c r="I13" s="198"/>
      <c r="J13" s="197" t="s">
        <v>1157</v>
      </c>
      <c r="K13" s="181"/>
      <c r="L13" s="185" t="str">
        <f t="shared" si="0"/>
        <v>Generación de lixiviados</v>
      </c>
      <c r="M13" s="181"/>
      <c r="N13" s="181"/>
      <c r="O13" s="181"/>
      <c r="P13" s="181"/>
      <c r="Q13" s="181"/>
      <c r="R13" s="195" t="s">
        <v>1164</v>
      </c>
      <c r="S13" s="181"/>
      <c r="T13" s="184" t="str">
        <f>+D54</f>
        <v>Proceso metalúrgico (chancadoras)</v>
      </c>
      <c r="U13" s="181"/>
      <c r="V13" s="181"/>
    </row>
    <row r="14" spans="2:22" ht="42.75" customHeight="1">
      <c r="B14" s="516"/>
      <c r="C14" s="519"/>
      <c r="D14" s="187" t="s">
        <v>1165</v>
      </c>
      <c r="E14" s="182" t="s">
        <v>1146</v>
      </c>
      <c r="F14" s="183" t="s">
        <v>1154</v>
      </c>
      <c r="G14" s="512"/>
      <c r="H14" s="199" t="s">
        <v>1158</v>
      </c>
      <c r="I14" s="198"/>
      <c r="J14" s="184" t="str">
        <f>+D30</f>
        <v>Agua con concentrado</v>
      </c>
      <c r="K14" s="181"/>
      <c r="L14" s="185" t="str">
        <f>+D19</f>
        <v>Equipos de Protección Personal (EPP)</v>
      </c>
      <c r="M14" s="181"/>
      <c r="N14" s="200" t="s">
        <v>1166</v>
      </c>
      <c r="O14" s="181"/>
      <c r="P14" s="181"/>
      <c r="Q14" s="181"/>
      <c r="R14" s="186" t="str">
        <f>+D38</f>
        <v>Agua para uso industrial / doméstico</v>
      </c>
      <c r="S14" s="181"/>
      <c r="T14" s="181"/>
      <c r="U14" s="181"/>
      <c r="V14" s="181"/>
    </row>
    <row r="15" spans="2:22" ht="38.25">
      <c r="B15" s="516"/>
      <c r="C15" s="519"/>
      <c r="D15" s="187" t="s">
        <v>1167</v>
      </c>
      <c r="E15" s="182" t="s">
        <v>1146</v>
      </c>
      <c r="F15" s="183" t="s">
        <v>1154</v>
      </c>
      <c r="G15" s="512"/>
      <c r="H15" s="199" t="s">
        <v>1166</v>
      </c>
      <c r="I15" s="198"/>
      <c r="J15" s="184" t="str">
        <f t="shared" ref="J15:J20" si="1">+D31</f>
        <v>Agua con sedimentos, lodo (mineral con agua)</v>
      </c>
      <c r="K15" s="181"/>
      <c r="L15" s="181"/>
      <c r="M15" s="181"/>
      <c r="N15" s="184" t="str">
        <f>+D42</f>
        <v>Derrame de insumos químicos (cianuro, xantatos, etc)</v>
      </c>
      <c r="O15" s="181"/>
      <c r="P15" s="181"/>
      <c r="Q15" s="181"/>
      <c r="R15" s="181"/>
      <c r="S15" s="181"/>
      <c r="T15" s="181"/>
      <c r="U15" s="181"/>
      <c r="V15" s="181"/>
    </row>
    <row r="16" spans="2:22" ht="28.5" customHeight="1">
      <c r="B16" s="516"/>
      <c r="C16" s="519"/>
      <c r="D16" s="187" t="s">
        <v>734</v>
      </c>
      <c r="E16" s="182" t="s">
        <v>1146</v>
      </c>
      <c r="F16" s="183" t="s">
        <v>1154</v>
      </c>
      <c r="G16" s="512"/>
      <c r="H16" s="200" t="s">
        <v>727</v>
      </c>
      <c r="I16" s="198"/>
      <c r="J16" s="184" t="str">
        <f t="shared" si="1"/>
        <v>Agua de lavado de vehículos</v>
      </c>
      <c r="K16" s="181"/>
      <c r="L16" s="200" t="s">
        <v>783</v>
      </c>
      <c r="M16" s="181"/>
      <c r="N16" s="184" t="str">
        <f>+D43</f>
        <v>Reactivos químicos de laboratorio</v>
      </c>
      <c r="O16" s="181"/>
      <c r="P16" s="181"/>
      <c r="Q16" s="181"/>
      <c r="R16" s="199" t="s">
        <v>1168</v>
      </c>
      <c r="S16" s="181"/>
      <c r="T16" s="181"/>
      <c r="U16" s="181"/>
      <c r="V16" s="181"/>
    </row>
    <row r="17" spans="2:22" ht="48">
      <c r="B17" s="516"/>
      <c r="C17" s="519"/>
      <c r="D17" s="187" t="s">
        <v>1169</v>
      </c>
      <c r="E17" s="182" t="s">
        <v>1146</v>
      </c>
      <c r="F17" s="183" t="s">
        <v>1154</v>
      </c>
      <c r="G17" s="512"/>
      <c r="H17" s="202" t="s">
        <v>1143</v>
      </c>
      <c r="I17" s="198"/>
      <c r="J17" s="184" t="str">
        <f t="shared" si="1"/>
        <v>Aguas residuales de talleres</v>
      </c>
      <c r="K17" s="181"/>
      <c r="L17" s="188" t="str">
        <f>+D55</f>
        <v>Por exploción, por equipos estacionarios, por equipos móviles, otros</v>
      </c>
      <c r="M17" s="181"/>
      <c r="N17" s="184" t="str">
        <f>+D44</f>
        <v>Derrame de concentrado</v>
      </c>
      <c r="O17" s="181"/>
      <c r="P17" s="181"/>
      <c r="Q17" s="181"/>
      <c r="R17" s="186" t="str">
        <f>+D61</f>
        <v>Madera, troncos, listones y otros</v>
      </c>
      <c r="S17" s="181"/>
      <c r="T17" s="181"/>
      <c r="U17" s="181"/>
      <c r="V17" s="181"/>
    </row>
    <row r="18" spans="2:22" ht="28.5">
      <c r="B18" s="516"/>
      <c r="C18" s="519"/>
      <c r="D18" s="187" t="s">
        <v>1170</v>
      </c>
      <c r="E18" s="182" t="s">
        <v>1146</v>
      </c>
      <c r="F18" s="183" t="s">
        <v>1154</v>
      </c>
      <c r="G18" s="512"/>
      <c r="H18" s="202" t="s">
        <v>1171</v>
      </c>
      <c r="I18" s="198"/>
      <c r="J18" s="184" t="str">
        <f t="shared" si="1"/>
        <v>Aguas Oleosas</v>
      </c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</row>
    <row r="19" spans="2:22" ht="28.5" customHeight="1">
      <c r="B19" s="516"/>
      <c r="C19" s="520"/>
      <c r="D19" s="187" t="s">
        <v>1172</v>
      </c>
      <c r="E19" s="182" t="s">
        <v>1146</v>
      </c>
      <c r="F19" s="183" t="s">
        <v>1154</v>
      </c>
      <c r="G19" s="509"/>
      <c r="H19" s="200" t="s">
        <v>720</v>
      </c>
      <c r="I19" s="198"/>
      <c r="J19" s="184" t="str">
        <f t="shared" si="1"/>
        <v>Aguas con insumos químicos</v>
      </c>
      <c r="K19" s="181"/>
      <c r="L19" s="199" t="s">
        <v>1173</v>
      </c>
      <c r="M19" s="181"/>
      <c r="N19" s="200" t="s">
        <v>1174</v>
      </c>
      <c r="O19" s="181"/>
      <c r="P19" s="181"/>
      <c r="Q19" s="181"/>
      <c r="R19" s="199" t="s">
        <v>689</v>
      </c>
      <c r="S19" s="181"/>
      <c r="T19" s="181"/>
      <c r="U19" s="181"/>
      <c r="V19" s="181"/>
    </row>
    <row r="20" spans="2:22" ht="38.25" customHeight="1">
      <c r="B20" s="516"/>
      <c r="C20" s="508" t="s">
        <v>1175</v>
      </c>
      <c r="D20" s="182" t="s">
        <v>763</v>
      </c>
      <c r="E20" s="182" t="s">
        <v>1146</v>
      </c>
      <c r="F20" s="183" t="s">
        <v>1147</v>
      </c>
      <c r="G20" s="508" t="s">
        <v>1176</v>
      </c>
      <c r="H20" s="199" t="s">
        <v>1162</v>
      </c>
      <c r="I20" s="198"/>
      <c r="J20" s="184" t="str">
        <f t="shared" si="1"/>
        <v>Lodos de perforación</v>
      </c>
      <c r="K20" s="181"/>
      <c r="L20" s="188" t="str">
        <f>+D56</f>
        <v>Por equipos móviles y estacionarios</v>
      </c>
      <c r="M20" s="181"/>
      <c r="N20" s="184" t="str">
        <f>+D67</f>
        <v>Colapso de presa de relaves</v>
      </c>
      <c r="O20" s="181"/>
      <c r="P20" s="181"/>
      <c r="Q20" s="181"/>
      <c r="R20" s="186" t="str">
        <f>+D62</f>
        <v>Papel y cartón</v>
      </c>
      <c r="S20" s="181"/>
      <c r="T20" s="181"/>
      <c r="U20" s="181"/>
      <c r="V20" s="181"/>
    </row>
    <row r="21" spans="2:22" ht="38.25">
      <c r="B21" s="516"/>
      <c r="C21" s="509"/>
      <c r="D21" s="182" t="s">
        <v>1177</v>
      </c>
      <c r="E21" s="182" t="s">
        <v>1146</v>
      </c>
      <c r="F21" s="183" t="s">
        <v>1147</v>
      </c>
      <c r="G21" s="509"/>
      <c r="H21" s="199" t="s">
        <v>783</v>
      </c>
      <c r="I21" s="198"/>
      <c r="J21" s="181"/>
      <c r="K21" s="181"/>
      <c r="L21" s="181"/>
      <c r="M21" s="181"/>
      <c r="N21" s="184" t="str">
        <f>+D68</f>
        <v>Derrame de pulpa de relave (tratamiento, transporte)</v>
      </c>
      <c r="O21" s="181"/>
      <c r="P21" s="181"/>
      <c r="Q21" s="181"/>
      <c r="R21" s="181"/>
      <c r="S21" s="181"/>
      <c r="T21" s="181"/>
      <c r="U21" s="181"/>
      <c r="V21" s="181"/>
    </row>
    <row r="22" spans="2:22" ht="47.25" customHeight="1">
      <c r="B22" s="516"/>
      <c r="C22" s="508" t="s">
        <v>1178</v>
      </c>
      <c r="D22" s="182" t="s">
        <v>1179</v>
      </c>
      <c r="E22" s="182" t="s">
        <v>1146</v>
      </c>
      <c r="F22" s="183" t="s">
        <v>1147</v>
      </c>
      <c r="G22" s="508" t="s">
        <v>1180</v>
      </c>
      <c r="H22" s="199" t="s">
        <v>1173</v>
      </c>
      <c r="I22" s="198"/>
      <c r="J22" s="197" t="s">
        <v>1161</v>
      </c>
      <c r="K22" s="181"/>
      <c r="L22" s="181"/>
      <c r="M22" s="181"/>
      <c r="N22" s="181"/>
      <c r="O22" s="181"/>
      <c r="P22" s="181"/>
      <c r="Q22" s="181"/>
      <c r="R22" s="197" t="s">
        <v>1181</v>
      </c>
      <c r="S22" s="181"/>
      <c r="T22" s="197" t="s">
        <v>1182</v>
      </c>
      <c r="U22" s="181"/>
      <c r="V22" s="181"/>
    </row>
    <row r="23" spans="2:22" ht="47.25" customHeight="1">
      <c r="B23" s="516"/>
      <c r="C23" s="512"/>
      <c r="D23" s="182" t="s">
        <v>815</v>
      </c>
      <c r="E23" s="182" t="s">
        <v>1146</v>
      </c>
      <c r="F23" s="183" t="s">
        <v>1147</v>
      </c>
      <c r="G23" s="512"/>
      <c r="H23" s="199" t="s">
        <v>764</v>
      </c>
      <c r="I23" s="198"/>
      <c r="J23" s="186" t="str">
        <f>+D37</f>
        <v>Efluentes de operaciones mineras</v>
      </c>
      <c r="K23" s="181"/>
      <c r="L23" s="181"/>
      <c r="M23" s="181"/>
      <c r="N23" s="181"/>
      <c r="O23" s="181"/>
      <c r="P23" s="181"/>
      <c r="Q23" s="181"/>
      <c r="R23" s="186" t="str">
        <f>+D71</f>
        <v>Construcción de infraesctura sin contar con permisos ni controles ambientales</v>
      </c>
      <c r="S23" s="181"/>
      <c r="T23" s="186" t="str">
        <f>+D72</f>
        <v>Exclusión de los actos locales</v>
      </c>
      <c r="U23" s="181"/>
      <c r="V23" s="181"/>
    </row>
    <row r="24" spans="2:22" ht="47.25" customHeight="1">
      <c r="B24" s="516"/>
      <c r="C24" s="509"/>
      <c r="D24" s="182" t="s">
        <v>1183</v>
      </c>
      <c r="E24" s="182" t="s">
        <v>1146</v>
      </c>
      <c r="F24" s="183" t="s">
        <v>1147</v>
      </c>
      <c r="G24" s="509"/>
      <c r="H24" s="199" t="s">
        <v>1159</v>
      </c>
      <c r="I24" s="198"/>
      <c r="J24" s="181"/>
      <c r="K24" s="181"/>
      <c r="L24" s="181"/>
      <c r="M24" s="181"/>
      <c r="O24" s="181"/>
      <c r="P24" s="181"/>
      <c r="Q24" s="181"/>
      <c r="R24" s="181"/>
      <c r="S24" s="181"/>
      <c r="T24" s="181"/>
      <c r="U24" s="181"/>
      <c r="V24" s="181"/>
    </row>
    <row r="25" spans="2:22" ht="83.25" customHeight="1">
      <c r="B25" s="516"/>
      <c r="C25" s="182" t="s">
        <v>1184</v>
      </c>
      <c r="D25" s="187" t="s">
        <v>1185</v>
      </c>
      <c r="E25" s="182" t="s">
        <v>1146</v>
      </c>
      <c r="F25" s="182" t="s">
        <v>1147</v>
      </c>
      <c r="G25" s="183" t="s">
        <v>1186</v>
      </c>
      <c r="H25" s="203" t="s">
        <v>1187</v>
      </c>
      <c r="I25" s="198"/>
      <c r="J25" s="197" t="s">
        <v>1171</v>
      </c>
      <c r="K25" s="181"/>
      <c r="L25" s="197" t="s">
        <v>1187</v>
      </c>
      <c r="M25" s="181"/>
      <c r="N25" s="197" t="s">
        <v>1188</v>
      </c>
      <c r="O25" s="181"/>
      <c r="P25" s="197" t="s">
        <v>1189</v>
      </c>
      <c r="Q25" s="181"/>
      <c r="R25" s="197" t="s">
        <v>1190</v>
      </c>
      <c r="S25" s="181"/>
      <c r="T25" s="197" t="s">
        <v>1191</v>
      </c>
      <c r="U25" s="181"/>
      <c r="V25" s="197" t="s">
        <v>1192</v>
      </c>
    </row>
    <row r="26" spans="2:22" ht="51" customHeight="1">
      <c r="B26" s="516"/>
      <c r="C26" s="508" t="s">
        <v>1193</v>
      </c>
      <c r="D26" s="182" t="s">
        <v>1194</v>
      </c>
      <c r="E26" s="182" t="s">
        <v>1146</v>
      </c>
      <c r="F26" s="183" t="s">
        <v>1147</v>
      </c>
      <c r="G26" s="508" t="s">
        <v>1195</v>
      </c>
      <c r="H26" s="204" t="s">
        <v>1188</v>
      </c>
      <c r="I26" s="198"/>
      <c r="J26" s="186" t="str">
        <f>+D48</f>
        <v>Emisiones no controlar por manejo de Fuentes Radioactivas</v>
      </c>
      <c r="L26" s="186" t="str">
        <f>+D59</f>
        <v>Agregados</v>
      </c>
      <c r="N26" s="186" t="str">
        <f>+D60</f>
        <v>Gases GLP Propano</v>
      </c>
      <c r="P26" s="186" t="str">
        <f>+D65</f>
        <v>Manejo inadecuado de la presa de relaves</v>
      </c>
      <c r="R26" s="186" t="str">
        <f>+D66</f>
        <v>Manejo inadecuado de desmonte</v>
      </c>
      <c r="T26" s="186" t="str">
        <f>+D69</f>
        <v>Desmonte</v>
      </c>
      <c r="V26" s="186" t="str">
        <f>+D70</f>
        <v>Pulpa de relave</v>
      </c>
    </row>
    <row r="27" spans="2:22" ht="45" customHeight="1">
      <c r="B27" s="517"/>
      <c r="C27" s="509"/>
      <c r="D27" s="182" t="s">
        <v>738</v>
      </c>
      <c r="E27" s="182" t="s">
        <v>1146</v>
      </c>
      <c r="F27" s="183" t="s">
        <v>1147</v>
      </c>
      <c r="G27" s="509"/>
      <c r="H27" s="199" t="s">
        <v>1168</v>
      </c>
      <c r="I27" s="198"/>
      <c r="K27" s="181"/>
      <c r="M27" s="180"/>
    </row>
    <row r="28" spans="2:22" ht="45" customHeight="1">
      <c r="B28" s="515" t="s">
        <v>1196</v>
      </c>
      <c r="C28" s="508" t="s">
        <v>1197</v>
      </c>
      <c r="D28" s="187" t="s">
        <v>1198</v>
      </c>
      <c r="E28" s="182" t="s">
        <v>1146</v>
      </c>
      <c r="F28" s="183" t="s">
        <v>1199</v>
      </c>
      <c r="G28" s="508" t="s">
        <v>1200</v>
      </c>
      <c r="H28" s="199" t="s">
        <v>689</v>
      </c>
      <c r="I28" s="198"/>
    </row>
    <row r="29" spans="2:22" ht="110.25" customHeight="1">
      <c r="B29" s="516"/>
      <c r="C29" s="509"/>
      <c r="D29" s="187" t="s">
        <v>1201</v>
      </c>
      <c r="E29" s="182" t="s">
        <v>1146</v>
      </c>
      <c r="F29" s="183" t="s">
        <v>1199</v>
      </c>
      <c r="G29" s="509"/>
      <c r="H29" s="199" t="s">
        <v>1152</v>
      </c>
      <c r="I29" s="198"/>
    </row>
    <row r="30" spans="2:22" ht="51" customHeight="1">
      <c r="B30" s="516"/>
      <c r="C30" s="508" t="s">
        <v>1202</v>
      </c>
      <c r="D30" s="187" t="s">
        <v>1203</v>
      </c>
      <c r="E30" s="182" t="s">
        <v>1146</v>
      </c>
      <c r="F30" s="183" t="s">
        <v>1199</v>
      </c>
      <c r="G30" s="508" t="s">
        <v>1204</v>
      </c>
      <c r="H30" s="203" t="s">
        <v>1189</v>
      </c>
      <c r="I30" s="198"/>
    </row>
    <row r="31" spans="2:22" ht="51" customHeight="1">
      <c r="B31" s="516"/>
      <c r="C31" s="512"/>
      <c r="D31" s="187" t="s">
        <v>1205</v>
      </c>
      <c r="E31" s="182" t="s">
        <v>1146</v>
      </c>
      <c r="F31" s="183" t="s">
        <v>1199</v>
      </c>
      <c r="G31" s="512"/>
      <c r="H31" s="203" t="s">
        <v>1206</v>
      </c>
      <c r="I31" s="198"/>
    </row>
    <row r="32" spans="2:22" ht="51">
      <c r="B32" s="516"/>
      <c r="C32" s="512"/>
      <c r="D32" s="187" t="s">
        <v>1207</v>
      </c>
      <c r="E32" s="182" t="s">
        <v>1146</v>
      </c>
      <c r="F32" s="183" t="s">
        <v>1199</v>
      </c>
      <c r="G32" s="512"/>
      <c r="H32" s="199" t="s">
        <v>1174</v>
      </c>
      <c r="I32" s="198"/>
    </row>
    <row r="33" spans="2:22" ht="51">
      <c r="B33" s="516"/>
      <c r="C33" s="512"/>
      <c r="D33" s="187" t="s">
        <v>1208</v>
      </c>
      <c r="E33" s="182" t="s">
        <v>1146</v>
      </c>
      <c r="F33" s="183" t="s">
        <v>1199</v>
      </c>
      <c r="G33" s="512"/>
      <c r="H33" s="203" t="s">
        <v>1191</v>
      </c>
      <c r="I33" s="198"/>
    </row>
    <row r="34" spans="2:22" ht="51">
      <c r="B34" s="516"/>
      <c r="C34" s="512"/>
      <c r="D34" s="187" t="s">
        <v>1209</v>
      </c>
      <c r="E34" s="182" t="s">
        <v>1146</v>
      </c>
      <c r="F34" s="183" t="s">
        <v>1199</v>
      </c>
      <c r="G34" s="512"/>
      <c r="H34" s="203" t="s">
        <v>1192</v>
      </c>
      <c r="I34" s="198"/>
    </row>
    <row r="35" spans="2:22" ht="51" customHeight="1">
      <c r="B35" s="516"/>
      <c r="C35" s="512"/>
      <c r="D35" s="187" t="s">
        <v>1210</v>
      </c>
      <c r="E35" s="182" t="s">
        <v>1146</v>
      </c>
      <c r="F35" s="183" t="s">
        <v>1199</v>
      </c>
      <c r="G35" s="512"/>
      <c r="H35" s="203" t="s">
        <v>1181</v>
      </c>
      <c r="I35" s="198"/>
    </row>
    <row r="36" spans="2:22" ht="51">
      <c r="B36" s="516"/>
      <c r="C36" s="509"/>
      <c r="D36" s="187" t="s">
        <v>1211</v>
      </c>
      <c r="E36" s="182" t="s">
        <v>1146</v>
      </c>
      <c r="F36" s="183" t="s">
        <v>1199</v>
      </c>
      <c r="G36" s="509"/>
      <c r="H36" s="203" t="s">
        <v>1182</v>
      </c>
      <c r="I36" s="198"/>
    </row>
    <row r="37" spans="2:22" ht="180.75" customHeight="1">
      <c r="B37" s="516"/>
      <c r="C37" s="183" t="s">
        <v>1212</v>
      </c>
      <c r="D37" s="187" t="s">
        <v>1213</v>
      </c>
      <c r="E37" s="182" t="s">
        <v>1146</v>
      </c>
      <c r="F37" s="183" t="s">
        <v>1199</v>
      </c>
      <c r="G37" s="183" t="s">
        <v>1214</v>
      </c>
    </row>
    <row r="38" spans="2:22" ht="112.5" customHeight="1">
      <c r="B38" s="517"/>
      <c r="C38" s="183" t="s">
        <v>1164</v>
      </c>
      <c r="D38" s="187" t="s">
        <v>1215</v>
      </c>
      <c r="E38" s="182" t="s">
        <v>691</v>
      </c>
      <c r="F38" s="183" t="s">
        <v>1216</v>
      </c>
      <c r="G38" s="183" t="s">
        <v>1217</v>
      </c>
    </row>
    <row r="39" spans="2:22" ht="102" customHeight="1">
      <c r="B39" s="515" t="s">
        <v>1218</v>
      </c>
      <c r="C39" s="182" t="s">
        <v>1219</v>
      </c>
      <c r="D39" s="182" t="s">
        <v>1220</v>
      </c>
      <c r="E39" s="182" t="s">
        <v>1146</v>
      </c>
      <c r="F39" s="183" t="s">
        <v>1199</v>
      </c>
      <c r="G39" s="183" t="s">
        <v>1221</v>
      </c>
      <c r="H39" s="190"/>
      <c r="I39" s="205"/>
      <c r="J39" s="205"/>
      <c r="K39" s="205"/>
      <c r="L39" s="206"/>
      <c r="M39" s="206"/>
      <c r="N39" s="205"/>
      <c r="O39" s="205"/>
      <c r="P39" s="205"/>
      <c r="Q39" s="205"/>
      <c r="R39" s="205"/>
      <c r="S39" s="205"/>
      <c r="T39" s="205"/>
      <c r="U39" s="205"/>
      <c r="V39" s="205"/>
    </row>
    <row r="40" spans="2:22" ht="51" customHeight="1">
      <c r="B40" s="516"/>
      <c r="C40" s="508" t="s">
        <v>1222</v>
      </c>
      <c r="D40" s="182" t="s">
        <v>1223</v>
      </c>
      <c r="E40" s="182" t="s">
        <v>1146</v>
      </c>
      <c r="F40" s="183" t="s">
        <v>1199</v>
      </c>
      <c r="G40" s="521" t="s">
        <v>1224</v>
      </c>
      <c r="H40" s="190"/>
      <c r="I40" s="205"/>
      <c r="J40" s="205"/>
      <c r="K40" s="205"/>
      <c r="L40" s="206"/>
      <c r="M40" s="206"/>
      <c r="N40" s="205"/>
      <c r="O40" s="205"/>
      <c r="P40" s="205"/>
      <c r="Q40" s="205"/>
      <c r="R40" s="205"/>
      <c r="S40" s="205"/>
      <c r="T40" s="205"/>
      <c r="U40" s="205"/>
      <c r="V40" s="205"/>
    </row>
    <row r="41" spans="2:22" ht="51">
      <c r="B41" s="516"/>
      <c r="C41" s="509"/>
      <c r="D41" s="182" t="s">
        <v>1225</v>
      </c>
      <c r="E41" s="182" t="s">
        <v>1146</v>
      </c>
      <c r="F41" s="183" t="s">
        <v>1199</v>
      </c>
      <c r="G41" s="522"/>
      <c r="H41" s="190"/>
      <c r="I41" s="205"/>
      <c r="J41" s="205"/>
      <c r="K41" s="205"/>
      <c r="L41" s="206"/>
      <c r="M41" s="206"/>
      <c r="N41" s="205"/>
      <c r="O41" s="205"/>
      <c r="P41" s="205"/>
      <c r="Q41" s="205"/>
      <c r="R41" s="205"/>
      <c r="S41" s="205"/>
      <c r="T41" s="205"/>
      <c r="U41" s="205"/>
      <c r="V41" s="205"/>
    </row>
    <row r="42" spans="2:22" ht="51">
      <c r="B42" s="516"/>
      <c r="C42" s="510" t="s">
        <v>1226</v>
      </c>
      <c r="D42" s="187" t="s">
        <v>1227</v>
      </c>
      <c r="E42" s="182" t="s">
        <v>1146</v>
      </c>
      <c r="F42" s="183" t="s">
        <v>1199</v>
      </c>
      <c r="G42" s="508" t="s">
        <v>1228</v>
      </c>
      <c r="H42" s="190"/>
      <c r="I42" s="205"/>
      <c r="J42" s="205"/>
      <c r="K42" s="205"/>
      <c r="L42" s="206"/>
      <c r="M42" s="206"/>
      <c r="N42" s="205"/>
      <c r="O42" s="205"/>
      <c r="P42" s="205"/>
      <c r="Q42" s="205"/>
      <c r="R42" s="205"/>
      <c r="S42" s="205"/>
      <c r="T42" s="205"/>
      <c r="U42" s="205"/>
      <c r="V42" s="205"/>
    </row>
    <row r="43" spans="2:22" ht="51">
      <c r="B43" s="516"/>
      <c r="C43" s="523"/>
      <c r="D43" s="187" t="s">
        <v>1229</v>
      </c>
      <c r="E43" s="182" t="s">
        <v>1146</v>
      </c>
      <c r="F43" s="183" t="s">
        <v>1199</v>
      </c>
      <c r="G43" s="512"/>
      <c r="H43" s="190"/>
      <c r="I43" s="205"/>
      <c r="J43" s="205"/>
      <c r="K43" s="205"/>
      <c r="L43" s="206"/>
      <c r="M43" s="206"/>
      <c r="N43" s="205"/>
      <c r="O43" s="205"/>
      <c r="P43" s="205"/>
      <c r="Q43" s="205"/>
      <c r="R43" s="205"/>
      <c r="S43" s="205"/>
      <c r="T43" s="205"/>
      <c r="U43" s="205"/>
      <c r="V43" s="205"/>
    </row>
    <row r="44" spans="2:22" ht="189" customHeight="1">
      <c r="B44" s="516"/>
      <c r="C44" s="511"/>
      <c r="D44" s="187" t="s">
        <v>1230</v>
      </c>
      <c r="E44" s="182" t="s">
        <v>1146</v>
      </c>
      <c r="F44" s="183" t="s">
        <v>1199</v>
      </c>
      <c r="G44" s="509"/>
      <c r="H44" s="190"/>
      <c r="I44" s="205"/>
      <c r="J44" s="205"/>
      <c r="K44" s="205"/>
      <c r="L44" s="206"/>
      <c r="M44" s="206"/>
      <c r="N44" s="205"/>
      <c r="O44" s="205"/>
      <c r="P44" s="205"/>
      <c r="Q44" s="205"/>
      <c r="R44" s="205"/>
      <c r="S44" s="205"/>
      <c r="T44" s="205"/>
      <c r="U44" s="205"/>
      <c r="V44" s="205"/>
    </row>
    <row r="45" spans="2:22" ht="109.5" customHeight="1">
      <c r="B45" s="516"/>
      <c r="C45" s="513" t="s">
        <v>1231</v>
      </c>
      <c r="D45" s="187" t="s">
        <v>752</v>
      </c>
      <c r="E45" s="182" t="s">
        <v>1146</v>
      </c>
      <c r="F45" s="183" t="s">
        <v>1199</v>
      </c>
      <c r="G45" s="508" t="s">
        <v>1232</v>
      </c>
      <c r="H45" s="190"/>
      <c r="I45" s="205"/>
      <c r="J45" s="205"/>
      <c r="K45" s="205"/>
      <c r="L45" s="206"/>
      <c r="M45" s="206"/>
      <c r="N45" s="205"/>
      <c r="O45" s="205"/>
      <c r="P45" s="205"/>
      <c r="Q45" s="205"/>
      <c r="R45" s="205"/>
      <c r="S45" s="205"/>
      <c r="T45" s="205"/>
      <c r="U45" s="205"/>
      <c r="V45" s="205"/>
    </row>
    <row r="46" spans="2:22" ht="109.5" customHeight="1">
      <c r="B46" s="516"/>
      <c r="C46" s="514"/>
      <c r="D46" s="187" t="s">
        <v>724</v>
      </c>
      <c r="E46" s="182" t="s">
        <v>1146</v>
      </c>
      <c r="F46" s="183" t="s">
        <v>1199</v>
      </c>
      <c r="G46" s="509"/>
      <c r="H46" s="190"/>
      <c r="I46" s="205"/>
      <c r="J46" s="205"/>
      <c r="K46" s="205"/>
      <c r="L46" s="206"/>
      <c r="M46" s="206"/>
      <c r="N46" s="205"/>
      <c r="O46" s="205"/>
      <c r="P46" s="205"/>
      <c r="Q46" s="205"/>
      <c r="R46" s="205"/>
      <c r="S46" s="205"/>
      <c r="T46" s="205"/>
      <c r="U46" s="205"/>
      <c r="V46" s="205"/>
    </row>
    <row r="47" spans="2:22" ht="111.75" customHeight="1">
      <c r="B47" s="516"/>
      <c r="C47" s="207" t="s">
        <v>1233</v>
      </c>
      <c r="D47" s="187" t="s">
        <v>1234</v>
      </c>
      <c r="E47" s="182" t="s">
        <v>1235</v>
      </c>
      <c r="F47" s="183" t="s">
        <v>1236</v>
      </c>
      <c r="G47" s="508" t="s">
        <v>1232</v>
      </c>
      <c r="H47" s="190"/>
      <c r="I47" s="205"/>
      <c r="J47" s="205"/>
      <c r="K47" s="205"/>
      <c r="L47" s="206"/>
      <c r="M47" s="206"/>
      <c r="N47" s="205"/>
      <c r="O47" s="205"/>
      <c r="P47" s="205"/>
      <c r="Q47" s="205"/>
      <c r="R47" s="205"/>
      <c r="S47" s="205"/>
      <c r="T47" s="205"/>
      <c r="U47" s="205"/>
      <c r="V47" s="205"/>
    </row>
    <row r="48" spans="2:22" ht="111.75" customHeight="1">
      <c r="B48" s="517"/>
      <c r="C48" s="207" t="s">
        <v>1237</v>
      </c>
      <c r="D48" s="187" t="s">
        <v>1238</v>
      </c>
      <c r="E48" s="182" t="s">
        <v>1235</v>
      </c>
      <c r="F48" s="183" t="s">
        <v>1236</v>
      </c>
      <c r="G48" s="509"/>
      <c r="H48" s="190"/>
      <c r="I48" s="205"/>
      <c r="J48" s="205"/>
      <c r="K48" s="205"/>
      <c r="L48" s="206"/>
      <c r="M48" s="206"/>
      <c r="N48" s="205"/>
      <c r="O48" s="205"/>
      <c r="P48" s="205"/>
      <c r="Q48" s="205"/>
      <c r="R48" s="205"/>
      <c r="S48" s="205"/>
      <c r="T48" s="205"/>
      <c r="U48" s="205"/>
      <c r="V48" s="205"/>
    </row>
    <row r="49" spans="2:22" ht="96.75" customHeight="1">
      <c r="B49" s="508" t="s">
        <v>1239</v>
      </c>
      <c r="C49" s="508" t="s">
        <v>403</v>
      </c>
      <c r="D49" s="182" t="s">
        <v>1240</v>
      </c>
      <c r="E49" s="182" t="s">
        <v>1241</v>
      </c>
      <c r="F49" s="183" t="s">
        <v>1242</v>
      </c>
      <c r="G49" s="508" t="s">
        <v>1243</v>
      </c>
      <c r="H49" s="190"/>
      <c r="I49" s="205"/>
      <c r="J49" s="205"/>
      <c r="K49" s="205"/>
      <c r="L49" s="206"/>
      <c r="M49" s="206"/>
      <c r="N49" s="205"/>
      <c r="O49" s="205"/>
      <c r="P49" s="205"/>
      <c r="Q49" s="205"/>
      <c r="R49" s="205"/>
      <c r="S49" s="205"/>
      <c r="T49" s="205"/>
      <c r="U49" s="205"/>
      <c r="V49" s="205"/>
    </row>
    <row r="50" spans="2:22" ht="96.75" customHeight="1">
      <c r="B50" s="512"/>
      <c r="C50" s="512"/>
      <c r="D50" s="182" t="s">
        <v>1244</v>
      </c>
      <c r="E50" s="182" t="s">
        <v>1241</v>
      </c>
      <c r="F50" s="183" t="s">
        <v>1242</v>
      </c>
      <c r="G50" s="512"/>
      <c r="H50" s="190"/>
      <c r="I50" s="205"/>
      <c r="J50" s="205"/>
      <c r="K50" s="205"/>
      <c r="L50" s="206"/>
      <c r="M50" s="206"/>
      <c r="N50" s="205"/>
      <c r="O50" s="205"/>
      <c r="P50" s="205"/>
      <c r="Q50" s="205"/>
      <c r="R50" s="205"/>
      <c r="S50" s="205"/>
      <c r="T50" s="205"/>
      <c r="U50" s="205"/>
      <c r="V50" s="205"/>
    </row>
    <row r="51" spans="2:22" ht="45.75" customHeight="1">
      <c r="B51" s="512"/>
      <c r="C51" s="512"/>
      <c r="D51" s="182" t="s">
        <v>1245</v>
      </c>
      <c r="E51" s="182" t="s">
        <v>1241</v>
      </c>
      <c r="F51" s="183" t="s">
        <v>1242</v>
      </c>
      <c r="G51" s="509"/>
      <c r="H51" s="190"/>
      <c r="I51" s="205"/>
      <c r="J51" s="205"/>
      <c r="K51" s="205"/>
      <c r="L51" s="206"/>
      <c r="M51" s="206"/>
      <c r="N51" s="205"/>
      <c r="O51" s="205"/>
      <c r="P51" s="205"/>
      <c r="Q51" s="205"/>
      <c r="R51" s="205"/>
      <c r="S51" s="205"/>
      <c r="T51" s="205"/>
      <c r="U51" s="205"/>
      <c r="V51" s="205"/>
    </row>
    <row r="52" spans="2:22" ht="45.75" customHeight="1">
      <c r="B52" s="512"/>
      <c r="C52" s="509"/>
      <c r="D52" s="182" t="s">
        <v>721</v>
      </c>
      <c r="E52" s="182" t="s">
        <v>1241</v>
      </c>
      <c r="F52" s="183" t="s">
        <v>1242</v>
      </c>
      <c r="G52" s="182" t="s">
        <v>1246</v>
      </c>
      <c r="H52" s="190"/>
      <c r="I52" s="205"/>
      <c r="J52" s="205"/>
      <c r="K52" s="205"/>
      <c r="L52" s="206"/>
      <c r="M52" s="206"/>
      <c r="N52" s="205"/>
      <c r="O52" s="205"/>
      <c r="P52" s="205"/>
      <c r="Q52" s="205"/>
      <c r="R52" s="205"/>
      <c r="S52" s="205"/>
      <c r="T52" s="205"/>
      <c r="U52" s="205"/>
      <c r="V52" s="205"/>
    </row>
    <row r="53" spans="2:22" ht="45.75" customHeight="1">
      <c r="B53" s="512"/>
      <c r="C53" s="508" t="s">
        <v>1247</v>
      </c>
      <c r="D53" s="182" t="s">
        <v>1248</v>
      </c>
      <c r="E53" s="182" t="s">
        <v>1241</v>
      </c>
      <c r="F53" s="182" t="s">
        <v>1242</v>
      </c>
      <c r="G53" s="508" t="s">
        <v>1217</v>
      </c>
      <c r="H53" s="190"/>
      <c r="I53" s="205"/>
      <c r="J53" s="205"/>
      <c r="K53" s="205"/>
      <c r="L53" s="206"/>
      <c r="M53" s="206"/>
      <c r="N53" s="205"/>
      <c r="O53" s="205"/>
      <c r="P53" s="205"/>
      <c r="Q53" s="205"/>
      <c r="R53" s="205"/>
      <c r="S53" s="205"/>
      <c r="T53" s="205"/>
      <c r="U53" s="205"/>
      <c r="V53" s="205"/>
    </row>
    <row r="54" spans="2:22" ht="66.75" customHeight="1">
      <c r="B54" s="512"/>
      <c r="C54" s="509"/>
      <c r="D54" s="182" t="s">
        <v>1249</v>
      </c>
      <c r="E54" s="182" t="s">
        <v>1241</v>
      </c>
      <c r="F54" s="182" t="s">
        <v>1242</v>
      </c>
      <c r="G54" s="509"/>
      <c r="H54" s="190"/>
      <c r="I54" s="205"/>
      <c r="J54" s="205"/>
      <c r="K54" s="205"/>
      <c r="L54" s="206"/>
      <c r="M54" s="206"/>
      <c r="N54" s="205"/>
      <c r="O54" s="205"/>
      <c r="P54" s="205"/>
      <c r="Q54" s="205"/>
      <c r="R54" s="205"/>
      <c r="S54" s="205"/>
      <c r="T54" s="205"/>
      <c r="U54" s="205"/>
      <c r="V54" s="205"/>
    </row>
    <row r="55" spans="2:22" ht="61.5" customHeight="1">
      <c r="B55" s="512"/>
      <c r="C55" s="182" t="s">
        <v>416</v>
      </c>
      <c r="D55" s="182" t="s">
        <v>417</v>
      </c>
      <c r="E55" s="182" t="s">
        <v>418</v>
      </c>
      <c r="F55" s="182" t="s">
        <v>419</v>
      </c>
      <c r="G55" s="183" t="s">
        <v>1250</v>
      </c>
      <c r="H55" s="190"/>
      <c r="I55" s="205"/>
      <c r="J55" s="205"/>
      <c r="K55" s="205"/>
      <c r="L55" s="206"/>
      <c r="M55" s="206"/>
      <c r="N55" s="205"/>
      <c r="O55" s="205"/>
      <c r="P55" s="205"/>
      <c r="Q55" s="205"/>
      <c r="R55" s="205"/>
      <c r="S55" s="205"/>
      <c r="T55" s="205"/>
      <c r="U55" s="205"/>
      <c r="V55" s="205"/>
    </row>
    <row r="56" spans="2:22" ht="60" customHeight="1">
      <c r="B56" s="509"/>
      <c r="C56" s="182" t="s">
        <v>1251</v>
      </c>
      <c r="D56" s="182" t="s">
        <v>1252</v>
      </c>
      <c r="E56" s="182" t="s">
        <v>1253</v>
      </c>
      <c r="F56" s="182" t="s">
        <v>1254</v>
      </c>
      <c r="G56" s="183" t="s">
        <v>1255</v>
      </c>
      <c r="H56" s="190"/>
      <c r="I56" s="205"/>
      <c r="J56" s="205"/>
      <c r="K56" s="205"/>
      <c r="L56" s="206"/>
      <c r="M56" s="206"/>
      <c r="N56" s="205"/>
      <c r="O56" s="205"/>
      <c r="P56" s="205"/>
      <c r="Q56" s="205"/>
      <c r="R56" s="205"/>
      <c r="S56" s="205"/>
      <c r="T56" s="205"/>
      <c r="U56" s="205"/>
      <c r="V56" s="205"/>
    </row>
    <row r="57" spans="2:22" ht="73.5" customHeight="1">
      <c r="B57" s="508" t="s">
        <v>1256</v>
      </c>
      <c r="C57" s="182" t="s">
        <v>400</v>
      </c>
      <c r="D57" s="182" t="s">
        <v>790</v>
      </c>
      <c r="E57" s="182" t="s">
        <v>691</v>
      </c>
      <c r="F57" s="183" t="s">
        <v>692</v>
      </c>
      <c r="G57" s="183" t="s">
        <v>1257</v>
      </c>
      <c r="H57" s="190"/>
      <c r="I57" s="205"/>
      <c r="J57" s="205"/>
      <c r="K57" s="205"/>
      <c r="L57" s="206"/>
      <c r="M57" s="206"/>
      <c r="N57" s="205"/>
      <c r="O57" s="205"/>
      <c r="P57" s="205"/>
      <c r="Q57" s="205"/>
      <c r="R57" s="205"/>
      <c r="S57" s="205"/>
      <c r="T57" s="205"/>
      <c r="U57" s="205"/>
      <c r="V57" s="205"/>
    </row>
    <row r="58" spans="2:22" ht="66.75" customHeight="1">
      <c r="B58" s="512"/>
      <c r="C58" s="182" t="s">
        <v>1258</v>
      </c>
      <c r="D58" s="182" t="s">
        <v>752</v>
      </c>
      <c r="E58" s="182" t="s">
        <v>691</v>
      </c>
      <c r="F58" s="183" t="s">
        <v>692</v>
      </c>
      <c r="G58" s="183" t="s">
        <v>1259</v>
      </c>
      <c r="H58" s="190"/>
      <c r="I58" s="205"/>
      <c r="J58" s="205"/>
      <c r="K58" s="205"/>
      <c r="L58" s="206"/>
      <c r="M58" s="206"/>
      <c r="N58" s="205"/>
      <c r="O58" s="205"/>
      <c r="P58" s="205"/>
      <c r="Q58" s="205"/>
      <c r="R58" s="205"/>
      <c r="S58" s="205"/>
      <c r="T58" s="205"/>
      <c r="U58" s="205"/>
      <c r="V58" s="205"/>
    </row>
    <row r="59" spans="2:22" ht="66.75" customHeight="1">
      <c r="B59" s="512"/>
      <c r="C59" s="208" t="s">
        <v>1260</v>
      </c>
      <c r="D59" s="182" t="s">
        <v>1261</v>
      </c>
      <c r="E59" s="182" t="s">
        <v>691</v>
      </c>
      <c r="F59" s="183" t="s">
        <v>692</v>
      </c>
      <c r="G59" s="183" t="s">
        <v>1262</v>
      </c>
      <c r="H59" s="190"/>
      <c r="I59" s="205"/>
      <c r="J59" s="205"/>
      <c r="K59" s="205"/>
      <c r="L59" s="206"/>
      <c r="M59" s="206"/>
      <c r="N59" s="205"/>
      <c r="O59" s="205"/>
      <c r="P59" s="205"/>
      <c r="Q59" s="205"/>
      <c r="R59" s="205"/>
      <c r="S59" s="205"/>
      <c r="T59" s="205"/>
      <c r="U59" s="205"/>
      <c r="V59" s="205"/>
    </row>
    <row r="60" spans="2:22" ht="42" customHeight="1">
      <c r="B60" s="512"/>
      <c r="C60" s="208" t="s">
        <v>1263</v>
      </c>
      <c r="D60" s="182" t="s">
        <v>1264</v>
      </c>
      <c r="E60" s="182" t="s">
        <v>691</v>
      </c>
      <c r="F60" s="183" t="s">
        <v>692</v>
      </c>
      <c r="G60" s="183" t="s">
        <v>1265</v>
      </c>
      <c r="H60" s="190"/>
      <c r="I60" s="205"/>
      <c r="J60" s="205"/>
      <c r="K60" s="205"/>
      <c r="L60" s="206"/>
      <c r="M60" s="206"/>
      <c r="N60" s="205"/>
      <c r="O60" s="205"/>
      <c r="P60" s="205"/>
      <c r="Q60" s="205"/>
      <c r="R60" s="205"/>
      <c r="S60" s="205"/>
      <c r="T60" s="205"/>
      <c r="U60" s="205"/>
      <c r="V60" s="205"/>
    </row>
    <row r="61" spans="2:22" ht="42" customHeight="1">
      <c r="B61" s="512"/>
      <c r="C61" s="182" t="s">
        <v>1266</v>
      </c>
      <c r="D61" s="182" t="s">
        <v>1267</v>
      </c>
      <c r="E61" s="182" t="s">
        <v>691</v>
      </c>
      <c r="F61" s="183" t="s">
        <v>692</v>
      </c>
      <c r="G61" s="183" t="s">
        <v>1268</v>
      </c>
      <c r="H61" s="190"/>
      <c r="I61" s="205"/>
      <c r="J61" s="205"/>
      <c r="K61" s="205"/>
      <c r="L61" s="206"/>
      <c r="M61" s="206"/>
      <c r="N61" s="205"/>
      <c r="O61" s="205"/>
      <c r="P61" s="205"/>
      <c r="Q61" s="205"/>
      <c r="R61" s="205"/>
      <c r="S61" s="205"/>
      <c r="T61" s="205"/>
      <c r="U61" s="205"/>
      <c r="V61" s="205"/>
    </row>
    <row r="62" spans="2:22" ht="42" customHeight="1">
      <c r="B62" s="509"/>
      <c r="C62" s="182" t="s">
        <v>398</v>
      </c>
      <c r="D62" s="182" t="s">
        <v>690</v>
      </c>
      <c r="E62" s="182" t="s">
        <v>691</v>
      </c>
      <c r="F62" s="183" t="s">
        <v>692</v>
      </c>
      <c r="G62" s="183" t="s">
        <v>1269</v>
      </c>
      <c r="H62" s="190"/>
      <c r="I62" s="205"/>
      <c r="J62" s="205"/>
      <c r="K62" s="205"/>
      <c r="L62" s="206"/>
      <c r="M62" s="206"/>
      <c r="N62" s="205"/>
      <c r="O62" s="205"/>
      <c r="P62" s="205"/>
      <c r="Q62" s="205"/>
      <c r="R62" s="205"/>
      <c r="S62" s="205"/>
      <c r="T62" s="205"/>
      <c r="U62" s="205"/>
      <c r="V62" s="205"/>
    </row>
    <row r="63" spans="2:22" ht="42" customHeight="1">
      <c r="B63" s="508" t="s">
        <v>1270</v>
      </c>
      <c r="C63" s="510" t="s">
        <v>1271</v>
      </c>
      <c r="D63" s="182" t="s">
        <v>1272</v>
      </c>
      <c r="E63" s="182" t="s">
        <v>1273</v>
      </c>
      <c r="F63" s="183" t="s">
        <v>1274</v>
      </c>
      <c r="G63" s="508" t="s">
        <v>1275</v>
      </c>
      <c r="H63" s="190"/>
      <c r="I63" s="205"/>
      <c r="J63" s="205"/>
      <c r="K63" s="205"/>
      <c r="L63" s="206"/>
      <c r="M63" s="206"/>
      <c r="N63" s="205"/>
      <c r="O63" s="205"/>
      <c r="P63" s="205"/>
      <c r="Q63" s="205"/>
      <c r="R63" s="205"/>
      <c r="S63" s="205"/>
      <c r="T63" s="205"/>
      <c r="U63" s="205"/>
      <c r="V63" s="205"/>
    </row>
    <row r="64" spans="2:22" ht="25.5">
      <c r="B64" s="509"/>
      <c r="C64" s="511"/>
      <c r="D64" s="182" t="s">
        <v>1276</v>
      </c>
      <c r="E64" s="182" t="s">
        <v>1273</v>
      </c>
      <c r="F64" s="183" t="s">
        <v>1274</v>
      </c>
      <c r="G64" s="509"/>
      <c r="H64" s="190"/>
      <c r="I64" s="205"/>
      <c r="J64" s="205"/>
      <c r="K64" s="205"/>
      <c r="L64" s="206"/>
      <c r="M64" s="206"/>
      <c r="N64" s="205"/>
      <c r="O64" s="205"/>
      <c r="P64" s="205"/>
      <c r="Q64" s="205"/>
      <c r="R64" s="205"/>
      <c r="S64" s="205"/>
      <c r="T64" s="205"/>
      <c r="U64" s="205"/>
      <c r="V64" s="205"/>
    </row>
    <row r="65" spans="2:22" ht="38.25">
      <c r="B65" s="508" t="s">
        <v>1277</v>
      </c>
      <c r="C65" s="208" t="s">
        <v>1278</v>
      </c>
      <c r="D65" s="182" t="s">
        <v>1279</v>
      </c>
      <c r="E65" s="182" t="s">
        <v>1280</v>
      </c>
      <c r="F65" s="183" t="s">
        <v>1274</v>
      </c>
      <c r="G65" s="508" t="s">
        <v>1281</v>
      </c>
      <c r="H65" s="190"/>
      <c r="I65" s="205"/>
      <c r="J65" s="205"/>
      <c r="K65" s="205"/>
      <c r="L65" s="206"/>
      <c r="M65" s="206"/>
      <c r="N65" s="205"/>
      <c r="O65" s="205"/>
      <c r="P65" s="205"/>
      <c r="Q65" s="205"/>
      <c r="R65" s="205"/>
      <c r="S65" s="205"/>
      <c r="T65" s="205"/>
      <c r="U65" s="205"/>
      <c r="V65" s="205"/>
    </row>
    <row r="66" spans="2:22" ht="38.25">
      <c r="B66" s="512"/>
      <c r="C66" s="208" t="s">
        <v>1282</v>
      </c>
      <c r="D66" s="182" t="s">
        <v>1283</v>
      </c>
      <c r="E66" s="182" t="s">
        <v>1280</v>
      </c>
      <c r="F66" s="183" t="s">
        <v>1274</v>
      </c>
      <c r="G66" s="509"/>
      <c r="H66" s="190"/>
      <c r="I66" s="205"/>
      <c r="J66" s="205"/>
      <c r="K66" s="205"/>
      <c r="L66" s="206"/>
      <c r="M66" s="206"/>
      <c r="N66" s="205"/>
      <c r="O66" s="205"/>
      <c r="P66" s="205"/>
      <c r="Q66" s="205"/>
      <c r="R66" s="205"/>
      <c r="S66" s="205"/>
      <c r="T66" s="205"/>
      <c r="U66" s="205"/>
      <c r="V66" s="205"/>
    </row>
    <row r="67" spans="2:22" ht="51">
      <c r="B67" s="512"/>
      <c r="C67" s="513" t="s">
        <v>1284</v>
      </c>
      <c r="D67" s="187" t="s">
        <v>1285</v>
      </c>
      <c r="E67" s="182" t="s">
        <v>1146</v>
      </c>
      <c r="F67" s="183" t="s">
        <v>1199</v>
      </c>
      <c r="G67" s="508" t="s">
        <v>1286</v>
      </c>
      <c r="H67" s="190"/>
      <c r="I67" s="205"/>
      <c r="J67" s="205"/>
      <c r="K67" s="205"/>
      <c r="L67" s="206"/>
      <c r="M67" s="206"/>
      <c r="N67" s="205"/>
      <c r="O67" s="205"/>
      <c r="P67" s="205"/>
      <c r="Q67" s="205"/>
      <c r="R67" s="205"/>
      <c r="S67" s="205"/>
      <c r="T67" s="205"/>
      <c r="U67" s="205"/>
      <c r="V67" s="205"/>
    </row>
    <row r="68" spans="2:22" ht="51">
      <c r="B68" s="512"/>
      <c r="C68" s="514"/>
      <c r="D68" s="187" t="s">
        <v>1287</v>
      </c>
      <c r="E68" s="182" t="s">
        <v>1146</v>
      </c>
      <c r="F68" s="183" t="s">
        <v>1199</v>
      </c>
      <c r="G68" s="509"/>
      <c r="H68" s="190"/>
      <c r="I68" s="205"/>
      <c r="J68" s="205"/>
      <c r="K68" s="205"/>
      <c r="L68" s="206"/>
      <c r="M68" s="206"/>
      <c r="N68" s="205"/>
      <c r="O68" s="205"/>
      <c r="P68" s="205"/>
      <c r="Q68" s="205"/>
      <c r="R68" s="205"/>
      <c r="S68" s="205"/>
      <c r="T68" s="205"/>
      <c r="U68" s="205"/>
      <c r="V68" s="205"/>
    </row>
    <row r="69" spans="2:22" ht="63.75">
      <c r="B69" s="512"/>
      <c r="C69" s="208" t="s">
        <v>1288</v>
      </c>
      <c r="D69" s="182" t="s">
        <v>1289</v>
      </c>
      <c r="E69" s="182" t="s">
        <v>1146</v>
      </c>
      <c r="F69" s="183" t="s">
        <v>1147</v>
      </c>
      <c r="G69" s="182" t="s">
        <v>1290</v>
      </c>
      <c r="H69" s="190"/>
      <c r="I69" s="205"/>
      <c r="J69" s="209"/>
      <c r="K69" s="209"/>
      <c r="L69" s="209"/>
      <c r="M69" s="209"/>
      <c r="N69" s="205"/>
      <c r="O69" s="209"/>
      <c r="P69" s="209"/>
      <c r="Q69" s="209"/>
      <c r="R69" s="209"/>
      <c r="S69" s="209"/>
      <c r="T69" s="209"/>
      <c r="U69" s="209"/>
      <c r="V69" s="209"/>
    </row>
    <row r="70" spans="2:22" ht="63.75">
      <c r="B70" s="509"/>
      <c r="C70" s="210" t="s">
        <v>1291</v>
      </c>
      <c r="D70" s="182" t="s">
        <v>1292</v>
      </c>
      <c r="E70" s="182" t="s">
        <v>1146</v>
      </c>
      <c r="F70" s="182" t="s">
        <v>1293</v>
      </c>
      <c r="G70" s="182" t="s">
        <v>1290</v>
      </c>
      <c r="H70" s="190"/>
      <c r="I70" s="205"/>
      <c r="J70" s="209"/>
      <c r="K70" s="209"/>
      <c r="L70" s="209"/>
      <c r="M70" s="209"/>
      <c r="N70" s="205"/>
      <c r="O70" s="209"/>
      <c r="P70" s="209"/>
      <c r="Q70" s="209"/>
      <c r="R70" s="209"/>
      <c r="S70" s="209"/>
      <c r="T70" s="209"/>
      <c r="U70" s="209"/>
      <c r="V70" s="209"/>
    </row>
    <row r="71" spans="2:22" ht="38.25">
      <c r="B71" s="508" t="s">
        <v>1294</v>
      </c>
      <c r="C71" s="208" t="s">
        <v>1295</v>
      </c>
      <c r="D71" s="182" t="s">
        <v>1296</v>
      </c>
      <c r="E71" s="182" t="s">
        <v>1297</v>
      </c>
      <c r="F71" s="182" t="s">
        <v>1298</v>
      </c>
      <c r="G71" s="182" t="s">
        <v>1299</v>
      </c>
      <c r="H71" s="190"/>
      <c r="I71" s="205"/>
      <c r="J71" s="205"/>
      <c r="K71" s="205"/>
      <c r="L71" s="206"/>
      <c r="M71" s="206"/>
      <c r="N71" s="205"/>
      <c r="O71" s="205"/>
      <c r="P71" s="205"/>
      <c r="Q71" s="205"/>
      <c r="R71" s="205"/>
      <c r="S71" s="205"/>
      <c r="T71" s="205"/>
      <c r="U71" s="205"/>
      <c r="V71" s="205"/>
    </row>
    <row r="72" spans="2:22" ht="25.5">
      <c r="B72" s="509"/>
      <c r="C72" s="208" t="s">
        <v>1300</v>
      </c>
      <c r="D72" s="182" t="s">
        <v>1301</v>
      </c>
      <c r="E72" s="182" t="s">
        <v>1302</v>
      </c>
      <c r="F72" s="182" t="s">
        <v>1303</v>
      </c>
      <c r="G72" s="182" t="s">
        <v>1304</v>
      </c>
      <c r="H72" s="190"/>
      <c r="I72" s="205"/>
      <c r="J72" s="205"/>
      <c r="K72" s="205"/>
      <c r="L72" s="206"/>
      <c r="M72" s="206"/>
      <c r="N72" s="205"/>
      <c r="O72" s="205"/>
      <c r="P72" s="205"/>
      <c r="Q72" s="205"/>
      <c r="R72" s="205"/>
      <c r="S72" s="205"/>
      <c r="T72" s="205"/>
      <c r="U72" s="205"/>
      <c r="V72" s="205"/>
    </row>
  </sheetData>
  <mergeCells count="38">
    <mergeCell ref="B57:B62"/>
    <mergeCell ref="G47:G48"/>
    <mergeCell ref="B39:B48"/>
    <mergeCell ref="C40:C41"/>
    <mergeCell ref="G40:G41"/>
    <mergeCell ref="C42:C44"/>
    <mergeCell ref="G42:G44"/>
    <mergeCell ref="C45:C46"/>
    <mergeCell ref="G45:G46"/>
    <mergeCell ref="B49:B56"/>
    <mergeCell ref="C49:C52"/>
    <mergeCell ref="G49:G51"/>
    <mergeCell ref="C53:C54"/>
    <mergeCell ref="G53:G54"/>
    <mergeCell ref="B3:B27"/>
    <mergeCell ref="C26:C27"/>
    <mergeCell ref="G26:G27"/>
    <mergeCell ref="B28:B38"/>
    <mergeCell ref="C28:C29"/>
    <mergeCell ref="G28:G29"/>
    <mergeCell ref="C30:C36"/>
    <mergeCell ref="G30:G36"/>
    <mergeCell ref="C3:C7"/>
    <mergeCell ref="G3:G7"/>
    <mergeCell ref="C8:C19"/>
    <mergeCell ref="G8:G19"/>
    <mergeCell ref="C20:C21"/>
    <mergeCell ref="G20:G21"/>
    <mergeCell ref="C22:C24"/>
    <mergeCell ref="G22:G24"/>
    <mergeCell ref="B71:B72"/>
    <mergeCell ref="B63:B64"/>
    <mergeCell ref="C63:C64"/>
    <mergeCell ref="G63:G64"/>
    <mergeCell ref="B65:B70"/>
    <mergeCell ref="G65:G66"/>
    <mergeCell ref="C67:C68"/>
    <mergeCell ref="G67:G68"/>
  </mergeCells>
  <pageMargins left="0.7" right="0.7" top="0.75" bottom="0.75" header="0.3" footer="0.3"/>
  <pageSetup orientation="portrait" r:id="rId1"/>
  <tableParts count="3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D6:D9"/>
  <sheetViews>
    <sheetView workbookViewId="0">
      <selection activeCell="D9" sqref="D9"/>
    </sheetView>
  </sheetViews>
  <sheetFormatPr baseColWidth="10" defaultColWidth="11.42578125" defaultRowHeight="15"/>
  <cols>
    <col min="4" max="4" width="16.85546875" customWidth="1"/>
  </cols>
  <sheetData>
    <row r="6" spans="4:4">
      <c r="D6" s="1" t="s">
        <v>361</v>
      </c>
    </row>
    <row r="7" spans="4:4">
      <c r="D7" s="1" t="s">
        <v>362</v>
      </c>
    </row>
    <row r="8" spans="4:4">
      <c r="D8" s="1" t="s">
        <v>363</v>
      </c>
    </row>
    <row r="9" spans="4:4">
      <c r="D9" s="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96633"/>
  </sheetPr>
  <dimension ref="B1:F35"/>
  <sheetViews>
    <sheetView workbookViewId="0">
      <selection activeCell="E9" sqref="E4:E9"/>
    </sheetView>
  </sheetViews>
  <sheetFormatPr baseColWidth="10" defaultColWidth="11.42578125" defaultRowHeight="15"/>
  <cols>
    <col min="1" max="1" width="3.42578125" customWidth="1"/>
    <col min="2" max="2" width="40.7109375" customWidth="1"/>
    <col min="3" max="3" width="9.140625" customWidth="1"/>
    <col min="4" max="4" width="44.7109375" customWidth="1"/>
    <col min="6" max="6" width="73.28515625" customWidth="1"/>
  </cols>
  <sheetData>
    <row r="1" spans="2:6">
      <c r="B1" s="236" t="s">
        <v>362</v>
      </c>
      <c r="C1" s="80"/>
      <c r="D1" s="238" t="s">
        <v>361</v>
      </c>
      <c r="F1" t="s">
        <v>363</v>
      </c>
    </row>
    <row r="2" spans="2:6" ht="12.75" customHeight="1">
      <c r="B2" s="232" t="s">
        <v>684</v>
      </c>
      <c r="C2" s="81"/>
      <c r="D2" s="232" t="s">
        <v>684</v>
      </c>
      <c r="F2" t="s">
        <v>801</v>
      </c>
    </row>
    <row r="3" spans="2:6" ht="12.75" customHeight="1">
      <c r="B3" s="232" t="s">
        <v>694</v>
      </c>
      <c r="C3" s="82"/>
      <c r="D3" s="232" t="s">
        <v>694</v>
      </c>
      <c r="F3" t="s">
        <v>733</v>
      </c>
    </row>
    <row r="4" spans="2:6" ht="12.75" customHeight="1">
      <c r="B4" s="232" t="s">
        <v>937</v>
      </c>
      <c r="C4" s="82"/>
      <c r="D4" s="232" t="s">
        <v>937</v>
      </c>
      <c r="F4" t="s">
        <v>762</v>
      </c>
    </row>
    <row r="5" spans="2:6" ht="12.75" customHeight="1">
      <c r="B5" s="232" t="s">
        <v>729</v>
      </c>
      <c r="C5" s="82"/>
      <c r="D5" s="232" t="s">
        <v>729</v>
      </c>
      <c r="F5" t="s">
        <v>814</v>
      </c>
    </row>
    <row r="6" spans="2:6" ht="12.75" customHeight="1">
      <c r="B6" s="232" t="s">
        <v>755</v>
      </c>
      <c r="C6" s="82"/>
      <c r="D6" s="232" t="s">
        <v>755</v>
      </c>
      <c r="F6" t="s">
        <v>1142</v>
      </c>
    </row>
    <row r="7" spans="2:6" ht="12.75" customHeight="1">
      <c r="B7" s="232" t="s">
        <v>938</v>
      </c>
      <c r="C7" s="82"/>
      <c r="D7" s="232" t="s">
        <v>938</v>
      </c>
      <c r="F7" t="s">
        <v>737</v>
      </c>
    </row>
    <row r="8" spans="2:6" ht="12.75" customHeight="1">
      <c r="B8" s="232" t="s">
        <v>705</v>
      </c>
      <c r="C8" s="82"/>
      <c r="D8" s="232" t="s">
        <v>705</v>
      </c>
      <c r="F8" t="s">
        <v>1156</v>
      </c>
    </row>
    <row r="9" spans="2:6" ht="12.75" customHeight="1">
      <c r="B9" s="232" t="s">
        <v>939</v>
      </c>
      <c r="C9" s="82"/>
      <c r="D9" s="232" t="s">
        <v>939</v>
      </c>
      <c r="F9" t="s">
        <v>1157</v>
      </c>
    </row>
    <row r="10" spans="2:6" ht="12.75" customHeight="1">
      <c r="B10" s="233" t="s">
        <v>940</v>
      </c>
      <c r="C10" s="82"/>
      <c r="D10" s="233" t="s">
        <v>940</v>
      </c>
      <c r="F10" t="s">
        <v>1161</v>
      </c>
    </row>
    <row r="11" spans="2:6" ht="12.75" customHeight="1">
      <c r="B11" s="232" t="s">
        <v>942</v>
      </c>
      <c r="C11" s="82"/>
      <c r="D11" s="232" t="s">
        <v>942</v>
      </c>
      <c r="F11" t="s">
        <v>1164</v>
      </c>
    </row>
    <row r="12" spans="2:6" ht="12.75" customHeight="1">
      <c r="B12" s="232" t="s">
        <v>714</v>
      </c>
      <c r="C12" s="82"/>
      <c r="D12" s="232" t="s">
        <v>714</v>
      </c>
      <c r="F12" t="s">
        <v>1151</v>
      </c>
    </row>
    <row r="13" spans="2:6" ht="12.75" customHeight="1">
      <c r="B13" s="232" t="s">
        <v>746</v>
      </c>
      <c r="C13" s="82"/>
      <c r="D13" s="232" t="s">
        <v>746</v>
      </c>
      <c r="F13" t="s">
        <v>1158</v>
      </c>
    </row>
    <row r="14" spans="2:6" ht="12.75" customHeight="1">
      <c r="B14" s="232" t="s">
        <v>712</v>
      </c>
      <c r="C14" s="78"/>
      <c r="D14" s="232" t="s">
        <v>712</v>
      </c>
      <c r="F14" t="s">
        <v>1166</v>
      </c>
    </row>
    <row r="15" spans="2:6" ht="12.75" customHeight="1">
      <c r="B15" s="232" t="s">
        <v>944</v>
      </c>
      <c r="C15" s="78"/>
      <c r="D15" s="232" t="s">
        <v>944</v>
      </c>
      <c r="F15" t="s">
        <v>727</v>
      </c>
    </row>
    <row r="16" spans="2:6" ht="12.75" customHeight="1">
      <c r="B16" s="232" t="s">
        <v>945</v>
      </c>
      <c r="C16" s="78"/>
      <c r="D16" s="232" t="s">
        <v>945</v>
      </c>
      <c r="F16" t="s">
        <v>1143</v>
      </c>
    </row>
    <row r="17" spans="2:6" ht="12.75" customHeight="1">
      <c r="B17" s="232" t="s">
        <v>796</v>
      </c>
      <c r="C17" s="78"/>
      <c r="D17" s="232" t="s">
        <v>796</v>
      </c>
      <c r="F17" t="s">
        <v>1171</v>
      </c>
    </row>
    <row r="18" spans="2:6" ht="12.75" customHeight="1">
      <c r="B18" s="232" t="s">
        <v>947</v>
      </c>
      <c r="C18" s="78"/>
      <c r="D18" s="232" t="s">
        <v>947</v>
      </c>
      <c r="F18" t="s">
        <v>720</v>
      </c>
    </row>
    <row r="19" spans="2:6" ht="12.75" customHeight="1">
      <c r="B19" s="232" t="s">
        <v>743</v>
      </c>
      <c r="C19" s="78"/>
      <c r="D19" s="232" t="s">
        <v>743</v>
      </c>
      <c r="F19" t="s">
        <v>1162</v>
      </c>
    </row>
    <row r="20" spans="2:6" ht="12.75" customHeight="1">
      <c r="B20" s="232" t="s">
        <v>444</v>
      </c>
      <c r="C20" s="78"/>
      <c r="D20" s="232" t="s">
        <v>444</v>
      </c>
      <c r="F20" t="s">
        <v>783</v>
      </c>
    </row>
    <row r="21" spans="2:6" ht="12.75" customHeight="1">
      <c r="B21" s="232" t="s">
        <v>948</v>
      </c>
      <c r="C21" s="78"/>
      <c r="D21" s="232" t="s">
        <v>948</v>
      </c>
      <c r="F21" t="s">
        <v>1173</v>
      </c>
    </row>
    <row r="22" spans="2:6" ht="12.75" customHeight="1">
      <c r="B22" s="232" t="s">
        <v>757</v>
      </c>
      <c r="C22" s="78"/>
      <c r="D22" s="232" t="s">
        <v>757</v>
      </c>
      <c r="F22" t="s">
        <v>764</v>
      </c>
    </row>
    <row r="23" spans="2:6" ht="12.75" customHeight="1">
      <c r="B23" s="232" t="s">
        <v>754</v>
      </c>
      <c r="C23" s="78"/>
      <c r="D23" s="232" t="s">
        <v>754</v>
      </c>
      <c r="F23" t="s">
        <v>1159</v>
      </c>
    </row>
    <row r="24" spans="2:6" ht="12.75" customHeight="1">
      <c r="B24" s="232" t="s">
        <v>700</v>
      </c>
      <c r="C24" s="78"/>
      <c r="D24" s="232" t="s">
        <v>700</v>
      </c>
      <c r="F24" t="s">
        <v>1187</v>
      </c>
    </row>
    <row r="25" spans="2:6" ht="12.75" customHeight="1">
      <c r="B25" s="232" t="s">
        <v>952</v>
      </c>
      <c r="C25" s="78"/>
      <c r="D25" s="232" t="s">
        <v>952</v>
      </c>
      <c r="F25" t="s">
        <v>1188</v>
      </c>
    </row>
    <row r="26" spans="2:6" ht="12.75" customHeight="1">
      <c r="B26" s="234" t="s">
        <v>699</v>
      </c>
      <c r="C26" s="78"/>
      <c r="D26" s="234" t="s">
        <v>699</v>
      </c>
      <c r="F26" t="s">
        <v>1168</v>
      </c>
    </row>
    <row r="27" spans="2:6" ht="12.75" customHeight="1">
      <c r="B27" s="232" t="s">
        <v>441</v>
      </c>
      <c r="C27" s="78"/>
      <c r="D27" s="232" t="s">
        <v>441</v>
      </c>
      <c r="F27" t="s">
        <v>689</v>
      </c>
    </row>
    <row r="28" spans="2:6" ht="12.75" customHeight="1">
      <c r="B28" s="235" t="s">
        <v>786</v>
      </c>
      <c r="C28" s="78"/>
      <c r="D28" s="235" t="s">
        <v>786</v>
      </c>
      <c r="F28" t="s">
        <v>1152</v>
      </c>
    </row>
    <row r="29" spans="2:6" ht="12.75" customHeight="1">
      <c r="B29" s="235" t="s">
        <v>695</v>
      </c>
      <c r="C29" s="78"/>
      <c r="D29" s="235" t="s">
        <v>695</v>
      </c>
      <c r="F29" t="s">
        <v>1189</v>
      </c>
    </row>
    <row r="30" spans="2:6" ht="12.75" customHeight="1">
      <c r="B30" s="232" t="s">
        <v>446</v>
      </c>
      <c r="C30" s="78"/>
      <c r="D30" s="232" t="s">
        <v>446</v>
      </c>
      <c r="F30" t="s">
        <v>1206</v>
      </c>
    </row>
    <row r="31" spans="2:6" ht="12.75" customHeight="1">
      <c r="B31" s="232" t="s">
        <v>956</v>
      </c>
      <c r="C31" s="26"/>
      <c r="D31" s="232" t="s">
        <v>956</v>
      </c>
      <c r="F31" t="s">
        <v>1174</v>
      </c>
    </row>
    <row r="32" spans="2:6" ht="12.75" customHeight="1">
      <c r="B32" s="232" t="s">
        <v>958</v>
      </c>
      <c r="C32" s="26"/>
      <c r="D32" s="232" t="s">
        <v>958</v>
      </c>
      <c r="F32" t="s">
        <v>1191</v>
      </c>
    </row>
    <row r="33" spans="2:6" ht="12.75" customHeight="1">
      <c r="B33" s="237" t="s">
        <v>614</v>
      </c>
      <c r="C33" s="26"/>
      <c r="D33" s="237" t="s">
        <v>614</v>
      </c>
      <c r="F33" t="s">
        <v>1192</v>
      </c>
    </row>
    <row r="34" spans="2:6" ht="12.75" customHeight="1">
      <c r="F34" t="s">
        <v>1181</v>
      </c>
    </row>
    <row r="35" spans="2:6" ht="12.75" customHeight="1">
      <c r="F35" t="s">
        <v>1182</v>
      </c>
    </row>
  </sheetData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789"/>
  <sheetViews>
    <sheetView view="pageBreakPreview" zoomScale="70" zoomScaleNormal="50" zoomScaleSheetLayoutView="70" workbookViewId="0">
      <selection activeCell="A9" sqref="A9:A2783"/>
    </sheetView>
  </sheetViews>
  <sheetFormatPr baseColWidth="10" defaultColWidth="11.42578125" defaultRowHeight="15"/>
  <cols>
    <col min="1" max="1" width="40.85546875" customWidth="1"/>
    <col min="2" max="2" width="45.85546875" customWidth="1"/>
    <col min="3" max="3" width="36.140625" customWidth="1"/>
    <col min="4" max="4" width="23.5703125" customWidth="1"/>
    <col min="5" max="5" width="83.42578125" customWidth="1"/>
    <col min="6" max="6" width="60.140625" customWidth="1"/>
  </cols>
  <sheetData>
    <row r="1" spans="1:7" ht="24" customHeight="1">
      <c r="A1" s="365"/>
      <c r="B1" s="368" t="s">
        <v>0</v>
      </c>
      <c r="C1" s="369"/>
      <c r="D1" s="369"/>
      <c r="E1" s="370"/>
      <c r="F1" s="290" t="s">
        <v>1</v>
      </c>
      <c r="G1" s="291"/>
    </row>
    <row r="2" spans="1:7" ht="24" customHeight="1">
      <c r="A2" s="366"/>
      <c r="B2" s="371" t="s">
        <v>2</v>
      </c>
      <c r="C2" s="372"/>
      <c r="D2" s="372"/>
      <c r="E2" s="373"/>
      <c r="F2" s="290" t="s">
        <v>3</v>
      </c>
      <c r="G2" s="291"/>
    </row>
    <row r="3" spans="1:7" ht="24" customHeight="1">
      <c r="A3" s="367"/>
      <c r="B3" s="374"/>
      <c r="C3" s="375"/>
      <c r="D3" s="375"/>
      <c r="E3" s="376"/>
      <c r="F3" s="292" t="s">
        <v>4</v>
      </c>
      <c r="G3" s="291"/>
    </row>
    <row r="4" spans="1:7" ht="19.5" customHeight="1">
      <c r="A4" s="377" t="s">
        <v>5</v>
      </c>
      <c r="B4" s="377"/>
      <c r="C4" s="377"/>
      <c r="D4" s="377"/>
      <c r="E4" s="377"/>
      <c r="F4" s="377"/>
      <c r="G4" s="293"/>
    </row>
    <row r="5" spans="1:7" ht="19.5" customHeight="1">
      <c r="A5" s="377" t="s">
        <v>6</v>
      </c>
      <c r="B5" s="377"/>
      <c r="C5" s="377"/>
      <c r="D5" s="377" t="s">
        <v>5</v>
      </c>
      <c r="E5" s="377"/>
      <c r="F5" s="377"/>
      <c r="G5" s="377"/>
    </row>
    <row r="6" spans="1:7" ht="19.5" customHeight="1">
      <c r="A6" s="377" t="s">
        <v>7</v>
      </c>
      <c r="B6" s="377"/>
      <c r="C6" s="377"/>
      <c r="D6" s="294"/>
      <c r="E6" s="294"/>
      <c r="F6" s="294"/>
      <c r="G6" s="294"/>
    </row>
    <row r="8" spans="1:7" s="298" customFormat="1" ht="78.75" customHeight="1">
      <c r="A8" s="295" t="s">
        <v>8</v>
      </c>
      <c r="B8" s="295" t="s">
        <v>9</v>
      </c>
      <c r="C8" s="295" t="s">
        <v>10</v>
      </c>
      <c r="D8" s="295" t="s">
        <v>11</v>
      </c>
      <c r="E8" s="296" t="s">
        <v>12</v>
      </c>
      <c r="F8" s="297" t="s">
        <v>13</v>
      </c>
    </row>
    <row r="9" spans="1:7" ht="36" customHeight="1">
      <c r="A9" s="378" t="s">
        <v>14</v>
      </c>
      <c r="B9" s="379" t="s">
        <v>15</v>
      </c>
      <c r="C9" s="380" t="s">
        <v>16</v>
      </c>
      <c r="D9" s="380" t="s">
        <v>17</v>
      </c>
      <c r="E9" s="327" t="s">
        <v>18</v>
      </c>
      <c r="F9" s="333" t="s">
        <v>19</v>
      </c>
    </row>
    <row r="10" spans="1:7" ht="36" customHeight="1">
      <c r="A10" s="378"/>
      <c r="B10" s="379"/>
      <c r="C10" s="381"/>
      <c r="D10" s="381"/>
      <c r="E10" s="327" t="s">
        <v>20</v>
      </c>
      <c r="F10" s="333" t="s">
        <v>21</v>
      </c>
    </row>
    <row r="11" spans="1:7" ht="36" customHeight="1">
      <c r="A11" s="378"/>
      <c r="B11" s="379"/>
      <c r="C11" s="381"/>
      <c r="D11" s="381"/>
      <c r="E11" s="327" t="s">
        <v>22</v>
      </c>
      <c r="F11" s="333" t="s">
        <v>21</v>
      </c>
    </row>
    <row r="12" spans="1:7" ht="36" customHeight="1">
      <c r="A12" s="378"/>
      <c r="B12" s="379"/>
      <c r="C12" s="381"/>
      <c r="D12" s="381"/>
      <c r="E12" s="327" t="s">
        <v>23</v>
      </c>
      <c r="F12" s="333" t="s">
        <v>21</v>
      </c>
    </row>
    <row r="13" spans="1:7" ht="36" customHeight="1">
      <c r="A13" s="378"/>
      <c r="B13" s="379"/>
      <c r="C13" s="381"/>
      <c r="D13" s="381"/>
      <c r="E13" s="327" t="s">
        <v>24</v>
      </c>
      <c r="F13" s="333" t="s">
        <v>21</v>
      </c>
    </row>
    <row r="14" spans="1:7" ht="36" customHeight="1">
      <c r="A14" s="378"/>
      <c r="B14" s="379"/>
      <c r="C14" s="381"/>
      <c r="D14" s="381"/>
      <c r="E14" s="327" t="s">
        <v>25</v>
      </c>
      <c r="F14" s="333" t="s">
        <v>21</v>
      </c>
    </row>
    <row r="15" spans="1:7" ht="36" customHeight="1">
      <c r="A15" s="378"/>
      <c r="B15" s="379"/>
      <c r="C15" s="381"/>
      <c r="D15" s="381"/>
      <c r="E15" s="327" t="s">
        <v>26</v>
      </c>
      <c r="F15" s="333" t="s">
        <v>21</v>
      </c>
    </row>
    <row r="16" spans="1:7" ht="36" customHeight="1">
      <c r="A16" s="378"/>
      <c r="B16" s="379"/>
      <c r="C16" s="381"/>
      <c r="D16" s="381"/>
      <c r="E16" s="327" t="s">
        <v>27</v>
      </c>
      <c r="F16" s="333" t="s">
        <v>21</v>
      </c>
    </row>
    <row r="17" spans="1:6" ht="36" customHeight="1">
      <c r="A17" s="378"/>
      <c r="B17" s="379"/>
      <c r="C17" s="381"/>
      <c r="D17" s="381"/>
      <c r="E17" s="327" t="s">
        <v>25</v>
      </c>
      <c r="F17" s="333" t="s">
        <v>21</v>
      </c>
    </row>
    <row r="18" spans="1:6" ht="36" customHeight="1">
      <c r="A18" s="378"/>
      <c r="B18" s="379"/>
      <c r="C18" s="381"/>
      <c r="D18" s="381"/>
      <c r="E18" s="327" t="s">
        <v>28</v>
      </c>
      <c r="F18" s="333" t="s">
        <v>21</v>
      </c>
    </row>
    <row r="19" spans="1:6" ht="36" customHeight="1">
      <c r="A19" s="378"/>
      <c r="B19" s="379"/>
      <c r="C19" s="380" t="s">
        <v>29</v>
      </c>
      <c r="D19" s="380" t="s">
        <v>17</v>
      </c>
      <c r="E19" s="327" t="s">
        <v>18</v>
      </c>
      <c r="F19" s="333" t="s">
        <v>19</v>
      </c>
    </row>
    <row r="20" spans="1:6" ht="36" customHeight="1">
      <c r="A20" s="378"/>
      <c r="B20" s="379"/>
      <c r="C20" s="381"/>
      <c r="D20" s="381"/>
      <c r="E20" s="327" t="s">
        <v>20</v>
      </c>
      <c r="F20" s="328" t="s">
        <v>21</v>
      </c>
    </row>
    <row r="21" spans="1:6" ht="36" customHeight="1">
      <c r="A21" s="378"/>
      <c r="B21" s="379"/>
      <c r="C21" s="381"/>
      <c r="D21" s="381"/>
      <c r="E21" s="327" t="s">
        <v>22</v>
      </c>
      <c r="F21" s="328" t="s">
        <v>21</v>
      </c>
    </row>
    <row r="22" spans="1:6" ht="36" customHeight="1">
      <c r="A22" s="378"/>
      <c r="B22" s="379"/>
      <c r="C22" s="381"/>
      <c r="D22" s="381"/>
      <c r="E22" s="327" t="s">
        <v>30</v>
      </c>
      <c r="F22" s="328" t="s">
        <v>21</v>
      </c>
    </row>
    <row r="23" spans="1:6" ht="36" customHeight="1">
      <c r="A23" s="378"/>
      <c r="B23" s="379"/>
      <c r="C23" s="381"/>
      <c r="D23" s="381"/>
      <c r="E23" s="327" t="s">
        <v>31</v>
      </c>
      <c r="F23" s="328" t="s">
        <v>21</v>
      </c>
    </row>
    <row r="24" spans="1:6" ht="36" customHeight="1">
      <c r="A24" s="378"/>
      <c r="B24" s="379"/>
      <c r="C24" s="381"/>
      <c r="D24" s="381"/>
      <c r="E24" s="327" t="s">
        <v>24</v>
      </c>
      <c r="F24" s="328" t="s">
        <v>21</v>
      </c>
    </row>
    <row r="25" spans="1:6" ht="36" customHeight="1">
      <c r="A25" s="378"/>
      <c r="B25" s="379"/>
      <c r="C25" s="381"/>
      <c r="D25" s="381"/>
      <c r="E25" s="327" t="s">
        <v>25</v>
      </c>
      <c r="F25" s="328" t="s">
        <v>21</v>
      </c>
    </row>
    <row r="26" spans="1:6" ht="36" customHeight="1">
      <c r="A26" s="378"/>
      <c r="B26" s="379"/>
      <c r="C26" s="381"/>
      <c r="D26" s="381"/>
      <c r="E26" s="327" t="s">
        <v>32</v>
      </c>
      <c r="F26" s="328" t="s">
        <v>21</v>
      </c>
    </row>
    <row r="27" spans="1:6" ht="36" customHeight="1">
      <c r="A27" s="378"/>
      <c r="B27" s="379"/>
      <c r="C27" s="381"/>
      <c r="D27" s="381"/>
      <c r="E27" s="327" t="s">
        <v>26</v>
      </c>
      <c r="F27" s="328" t="s">
        <v>21</v>
      </c>
    </row>
    <row r="28" spans="1:6" ht="36" customHeight="1">
      <c r="A28" s="378"/>
      <c r="B28" s="379"/>
      <c r="C28" s="381"/>
      <c r="D28" s="381"/>
      <c r="E28" s="327" t="s">
        <v>27</v>
      </c>
      <c r="F28" s="328" t="s">
        <v>21</v>
      </c>
    </row>
    <row r="29" spans="1:6" ht="36" customHeight="1">
      <c r="A29" s="378"/>
      <c r="B29" s="379"/>
      <c r="C29" s="381"/>
      <c r="D29" s="381"/>
      <c r="E29" s="327" t="s">
        <v>28</v>
      </c>
      <c r="F29" s="328" t="s">
        <v>21</v>
      </c>
    </row>
    <row r="30" spans="1:6" ht="36" customHeight="1">
      <c r="A30" s="378"/>
      <c r="B30" s="379"/>
      <c r="C30" s="380" t="s">
        <v>33</v>
      </c>
      <c r="D30" s="380" t="s">
        <v>17</v>
      </c>
      <c r="E30" s="327" t="s">
        <v>18</v>
      </c>
      <c r="F30" s="333" t="s">
        <v>19</v>
      </c>
    </row>
    <row r="31" spans="1:6" ht="36" customHeight="1">
      <c r="A31" s="378"/>
      <c r="B31" s="379"/>
      <c r="C31" s="381"/>
      <c r="D31" s="381"/>
      <c r="E31" s="327" t="s">
        <v>20</v>
      </c>
      <c r="F31" s="328" t="s">
        <v>21</v>
      </c>
    </row>
    <row r="32" spans="1:6" ht="36" customHeight="1">
      <c r="A32" s="378"/>
      <c r="B32" s="379"/>
      <c r="C32" s="381"/>
      <c r="D32" s="381"/>
      <c r="E32" s="327" t="s">
        <v>22</v>
      </c>
      <c r="F32" s="328" t="s">
        <v>21</v>
      </c>
    </row>
    <row r="33" spans="1:6" ht="36" customHeight="1">
      <c r="A33" s="378"/>
      <c r="B33" s="379"/>
      <c r="C33" s="381"/>
      <c r="D33" s="381"/>
      <c r="E33" s="327" t="s">
        <v>30</v>
      </c>
      <c r="F33" s="328" t="s">
        <v>21</v>
      </c>
    </row>
    <row r="34" spans="1:6" ht="36" customHeight="1">
      <c r="A34" s="378"/>
      <c r="B34" s="379"/>
      <c r="C34" s="381"/>
      <c r="D34" s="381"/>
      <c r="E34" s="327" t="s">
        <v>31</v>
      </c>
      <c r="F34" s="328" t="s">
        <v>21</v>
      </c>
    </row>
    <row r="35" spans="1:6" ht="36" customHeight="1">
      <c r="A35" s="378"/>
      <c r="B35" s="379"/>
      <c r="C35" s="381"/>
      <c r="D35" s="381"/>
      <c r="E35" s="327" t="s">
        <v>24</v>
      </c>
      <c r="F35" s="328" t="s">
        <v>21</v>
      </c>
    </row>
    <row r="36" spans="1:6" ht="36" customHeight="1">
      <c r="A36" s="378"/>
      <c r="B36" s="379"/>
      <c r="C36" s="381"/>
      <c r="D36" s="381"/>
      <c r="E36" s="327" t="s">
        <v>26</v>
      </c>
      <c r="F36" s="328" t="s">
        <v>21</v>
      </c>
    </row>
    <row r="37" spans="1:6" ht="36" customHeight="1">
      <c r="A37" s="378"/>
      <c r="B37" s="379"/>
      <c r="C37" s="381"/>
      <c r="D37" s="381"/>
      <c r="E37" s="327" t="s">
        <v>27</v>
      </c>
      <c r="F37" s="328" t="s">
        <v>21</v>
      </c>
    </row>
    <row r="38" spans="1:6" ht="36" customHeight="1">
      <c r="A38" s="378"/>
      <c r="B38" s="379"/>
      <c r="C38" s="381"/>
      <c r="D38" s="381"/>
      <c r="E38" s="327" t="s">
        <v>34</v>
      </c>
      <c r="F38" s="328" t="s">
        <v>21</v>
      </c>
    </row>
    <row r="39" spans="1:6" ht="36" customHeight="1">
      <c r="A39" s="378"/>
      <c r="B39" s="379"/>
      <c r="C39" s="381"/>
      <c r="D39" s="381"/>
      <c r="E39" s="327" t="s">
        <v>28</v>
      </c>
      <c r="F39" s="328" t="s">
        <v>21</v>
      </c>
    </row>
    <row r="40" spans="1:6" ht="36" customHeight="1">
      <c r="A40" s="378"/>
      <c r="B40" s="384" t="s">
        <v>35</v>
      </c>
      <c r="C40" s="382" t="s">
        <v>36</v>
      </c>
      <c r="D40" s="382" t="s">
        <v>17</v>
      </c>
      <c r="E40" s="327" t="s">
        <v>18</v>
      </c>
      <c r="F40" s="333" t="s">
        <v>19</v>
      </c>
    </row>
    <row r="41" spans="1:6" ht="36" customHeight="1">
      <c r="A41" s="378"/>
      <c r="B41" s="384"/>
      <c r="C41" s="383"/>
      <c r="D41" s="383"/>
      <c r="E41" s="327" t="s">
        <v>20</v>
      </c>
      <c r="F41" s="328" t="s">
        <v>21</v>
      </c>
    </row>
    <row r="42" spans="1:6" ht="36" customHeight="1">
      <c r="A42" s="378"/>
      <c r="B42" s="384"/>
      <c r="C42" s="383"/>
      <c r="D42" s="383"/>
      <c r="E42" s="327" t="s">
        <v>22</v>
      </c>
      <c r="F42" s="328" t="s">
        <v>21</v>
      </c>
    </row>
    <row r="43" spans="1:6" ht="36" customHeight="1">
      <c r="A43" s="378"/>
      <c r="B43" s="384"/>
      <c r="C43" s="383"/>
      <c r="D43" s="383"/>
      <c r="E43" s="327" t="s">
        <v>37</v>
      </c>
      <c r="F43" s="328" t="s">
        <v>21</v>
      </c>
    </row>
    <row r="44" spans="1:6" ht="36" customHeight="1">
      <c r="A44" s="378"/>
      <c r="B44" s="384"/>
      <c r="C44" s="383"/>
      <c r="D44" s="383"/>
      <c r="E44" s="327" t="s">
        <v>38</v>
      </c>
      <c r="F44" s="328" t="s">
        <v>21</v>
      </c>
    </row>
    <row r="45" spans="1:6" ht="36" customHeight="1">
      <c r="A45" s="378"/>
      <c r="B45" s="384"/>
      <c r="C45" s="383"/>
      <c r="D45" s="383"/>
      <c r="E45" s="327" t="s">
        <v>39</v>
      </c>
      <c r="F45" s="328" t="s">
        <v>21</v>
      </c>
    </row>
    <row r="46" spans="1:6" ht="36" customHeight="1">
      <c r="A46" s="378"/>
      <c r="B46" s="384"/>
      <c r="C46" s="383"/>
      <c r="D46" s="383"/>
      <c r="E46" s="327" t="s">
        <v>40</v>
      </c>
      <c r="F46" s="328" t="s">
        <v>21</v>
      </c>
    </row>
    <row r="47" spans="1:6" ht="36" customHeight="1">
      <c r="A47" s="378"/>
      <c r="B47" s="384"/>
      <c r="C47" s="383"/>
      <c r="D47" s="383"/>
      <c r="E47" s="327" t="s">
        <v>28</v>
      </c>
      <c r="F47" s="328" t="s">
        <v>21</v>
      </c>
    </row>
    <row r="48" spans="1:6" ht="36" customHeight="1">
      <c r="A48" s="378"/>
      <c r="B48" s="384"/>
      <c r="C48" s="382" t="s">
        <v>41</v>
      </c>
      <c r="D48" s="382" t="s">
        <v>17</v>
      </c>
      <c r="E48" s="327" t="s">
        <v>18</v>
      </c>
      <c r="F48" s="333" t="s">
        <v>19</v>
      </c>
    </row>
    <row r="49" spans="1:6" ht="36" customHeight="1">
      <c r="A49" s="378"/>
      <c r="B49" s="384"/>
      <c r="C49" s="383"/>
      <c r="D49" s="383"/>
      <c r="E49" s="327" t="s">
        <v>20</v>
      </c>
      <c r="F49" s="328" t="s">
        <v>21</v>
      </c>
    </row>
    <row r="50" spans="1:6" ht="36" customHeight="1">
      <c r="A50" s="378"/>
      <c r="B50" s="384"/>
      <c r="C50" s="383"/>
      <c r="D50" s="383"/>
      <c r="E50" s="327" t="s">
        <v>22</v>
      </c>
      <c r="F50" s="328" t="s">
        <v>21</v>
      </c>
    </row>
    <row r="51" spans="1:6" ht="36" customHeight="1">
      <c r="A51" s="378"/>
      <c r="B51" s="384"/>
      <c r="C51" s="383"/>
      <c r="D51" s="383"/>
      <c r="E51" s="327" t="s">
        <v>37</v>
      </c>
      <c r="F51" s="328" t="s">
        <v>21</v>
      </c>
    </row>
    <row r="52" spans="1:6" ht="36" customHeight="1">
      <c r="A52" s="378"/>
      <c r="B52" s="384"/>
      <c r="C52" s="383"/>
      <c r="D52" s="383"/>
      <c r="E52" s="331" t="s">
        <v>42</v>
      </c>
      <c r="F52" s="328" t="s">
        <v>21</v>
      </c>
    </row>
    <row r="53" spans="1:6" ht="36" customHeight="1">
      <c r="A53" s="378"/>
      <c r="B53" s="384"/>
      <c r="C53" s="383"/>
      <c r="D53" s="383"/>
      <c r="E53" s="327" t="s">
        <v>38</v>
      </c>
      <c r="F53" s="328" t="s">
        <v>21</v>
      </c>
    </row>
    <row r="54" spans="1:6" ht="36" customHeight="1">
      <c r="A54" s="378"/>
      <c r="B54" s="384"/>
      <c r="C54" s="383"/>
      <c r="D54" s="383"/>
      <c r="E54" s="327" t="s">
        <v>43</v>
      </c>
      <c r="F54" s="328" t="s">
        <v>21</v>
      </c>
    </row>
    <row r="55" spans="1:6" ht="36" customHeight="1">
      <c r="A55" s="378"/>
      <c r="B55" s="384"/>
      <c r="C55" s="383"/>
      <c r="D55" s="383"/>
      <c r="E55" s="327" t="s">
        <v>44</v>
      </c>
      <c r="F55" s="328" t="s">
        <v>21</v>
      </c>
    </row>
    <row r="56" spans="1:6" ht="36" customHeight="1">
      <c r="A56" s="378"/>
      <c r="B56" s="384"/>
      <c r="C56" s="383"/>
      <c r="D56" s="383"/>
      <c r="E56" s="327" t="s">
        <v>40</v>
      </c>
      <c r="F56" s="328" t="s">
        <v>21</v>
      </c>
    </row>
    <row r="57" spans="1:6" ht="36" customHeight="1">
      <c r="A57" s="378"/>
      <c r="B57" s="384"/>
      <c r="C57" s="383"/>
      <c r="D57" s="383"/>
      <c r="E57" s="327" t="s">
        <v>28</v>
      </c>
      <c r="F57" s="328" t="s">
        <v>21</v>
      </c>
    </row>
    <row r="58" spans="1:6" ht="36" customHeight="1">
      <c r="A58" s="378"/>
      <c r="B58" s="384"/>
      <c r="C58" s="382" t="s">
        <v>45</v>
      </c>
      <c r="D58" s="382" t="s">
        <v>17</v>
      </c>
      <c r="E58" s="327" t="s">
        <v>18</v>
      </c>
      <c r="F58" s="333" t="s">
        <v>19</v>
      </c>
    </row>
    <row r="59" spans="1:6" ht="36" customHeight="1">
      <c r="A59" s="378"/>
      <c r="B59" s="384"/>
      <c r="C59" s="383"/>
      <c r="D59" s="383"/>
      <c r="E59" s="327" t="s">
        <v>20</v>
      </c>
      <c r="F59" s="328" t="s">
        <v>21</v>
      </c>
    </row>
    <row r="60" spans="1:6" ht="36" customHeight="1">
      <c r="A60" s="378"/>
      <c r="B60" s="384"/>
      <c r="C60" s="383"/>
      <c r="D60" s="383"/>
      <c r="E60" s="327" t="s">
        <v>22</v>
      </c>
      <c r="F60" s="328" t="s">
        <v>21</v>
      </c>
    </row>
    <row r="61" spans="1:6" ht="36" customHeight="1">
      <c r="A61" s="378"/>
      <c r="B61" s="384"/>
      <c r="C61" s="383"/>
      <c r="D61" s="383"/>
      <c r="E61" s="327" t="s">
        <v>46</v>
      </c>
      <c r="F61" s="328" t="s">
        <v>21</v>
      </c>
    </row>
    <row r="62" spans="1:6" ht="36" customHeight="1">
      <c r="A62" s="378"/>
      <c r="B62" s="384"/>
      <c r="C62" s="383"/>
      <c r="D62" s="383"/>
      <c r="E62" s="327" t="s">
        <v>47</v>
      </c>
      <c r="F62" s="328" t="s">
        <v>21</v>
      </c>
    </row>
    <row r="63" spans="1:6" ht="36" customHeight="1">
      <c r="A63" s="378"/>
      <c r="B63" s="384"/>
      <c r="C63" s="383"/>
      <c r="D63" s="383"/>
      <c r="E63" s="331" t="s">
        <v>45</v>
      </c>
      <c r="F63" s="328" t="s">
        <v>21</v>
      </c>
    </row>
    <row r="64" spans="1:6" ht="36" customHeight="1">
      <c r="A64" s="378"/>
      <c r="B64" s="384"/>
      <c r="C64" s="383"/>
      <c r="D64" s="383"/>
      <c r="E64" s="331" t="s">
        <v>48</v>
      </c>
      <c r="F64" s="328" t="s">
        <v>21</v>
      </c>
    </row>
    <row r="65" spans="1:6" ht="36" customHeight="1">
      <c r="A65" s="378"/>
      <c r="B65" s="384"/>
      <c r="C65" s="383"/>
      <c r="D65" s="383"/>
      <c r="E65" s="327" t="s">
        <v>28</v>
      </c>
      <c r="F65" s="328" t="s">
        <v>21</v>
      </c>
    </row>
    <row r="66" spans="1:6" ht="36" customHeight="1">
      <c r="A66" s="378"/>
      <c r="B66" s="384" t="s">
        <v>49</v>
      </c>
      <c r="C66" s="382" t="s">
        <v>50</v>
      </c>
      <c r="D66" s="382" t="s">
        <v>17</v>
      </c>
      <c r="E66" s="327" t="s">
        <v>18</v>
      </c>
      <c r="F66" s="333" t="s">
        <v>19</v>
      </c>
    </row>
    <row r="67" spans="1:6" ht="36" customHeight="1">
      <c r="A67" s="378"/>
      <c r="B67" s="384"/>
      <c r="C67" s="383"/>
      <c r="D67" s="383"/>
      <c r="E67" s="327" t="s">
        <v>20</v>
      </c>
      <c r="F67" s="328" t="s">
        <v>21</v>
      </c>
    </row>
    <row r="68" spans="1:6" ht="36" customHeight="1">
      <c r="A68" s="378"/>
      <c r="B68" s="384"/>
      <c r="C68" s="383"/>
      <c r="D68" s="383"/>
      <c r="E68" s="327" t="s">
        <v>22</v>
      </c>
      <c r="F68" s="328" t="s">
        <v>21</v>
      </c>
    </row>
    <row r="69" spans="1:6" ht="36" customHeight="1">
      <c r="A69" s="378"/>
      <c r="B69" s="384"/>
      <c r="C69" s="383"/>
      <c r="D69" s="383"/>
      <c r="E69" s="327" t="s">
        <v>37</v>
      </c>
      <c r="F69" s="328" t="s">
        <v>51</v>
      </c>
    </row>
    <row r="70" spans="1:6" ht="36" customHeight="1">
      <c r="A70" s="378"/>
      <c r="B70" s="384"/>
      <c r="C70" s="383"/>
      <c r="D70" s="383"/>
      <c r="E70" s="327" t="s">
        <v>52</v>
      </c>
      <c r="F70" s="328" t="s">
        <v>51</v>
      </c>
    </row>
    <row r="71" spans="1:6" ht="36" customHeight="1">
      <c r="A71" s="378"/>
      <c r="B71" s="384"/>
      <c r="C71" s="383"/>
      <c r="D71" s="383"/>
      <c r="E71" s="327" t="s">
        <v>53</v>
      </c>
      <c r="F71" s="328" t="s">
        <v>51</v>
      </c>
    </row>
    <row r="72" spans="1:6" ht="36" customHeight="1">
      <c r="A72" s="378"/>
      <c r="B72" s="384"/>
      <c r="C72" s="383"/>
      <c r="D72" s="383"/>
      <c r="E72" s="330" t="s">
        <v>54</v>
      </c>
      <c r="F72" s="328" t="s">
        <v>51</v>
      </c>
    </row>
    <row r="73" spans="1:6" ht="36" customHeight="1">
      <c r="A73" s="378"/>
      <c r="B73" s="384"/>
      <c r="C73" s="383"/>
      <c r="D73" s="383"/>
      <c r="E73" s="327" t="s">
        <v>55</v>
      </c>
      <c r="F73" s="328" t="s">
        <v>51</v>
      </c>
    </row>
    <row r="74" spans="1:6" ht="36" customHeight="1">
      <c r="A74" s="378"/>
      <c r="B74" s="384"/>
      <c r="C74" s="383"/>
      <c r="D74" s="383"/>
      <c r="E74" s="327" t="s">
        <v>56</v>
      </c>
      <c r="F74" s="328" t="s">
        <v>51</v>
      </c>
    </row>
    <row r="75" spans="1:6" ht="36" customHeight="1">
      <c r="A75" s="378"/>
      <c r="B75" s="384"/>
      <c r="C75" s="383"/>
      <c r="D75" s="383"/>
      <c r="E75" s="327" t="s">
        <v>57</v>
      </c>
      <c r="F75" s="328" t="s">
        <v>51</v>
      </c>
    </row>
    <row r="76" spans="1:6" ht="36" customHeight="1">
      <c r="A76" s="378"/>
      <c r="B76" s="384"/>
      <c r="C76" s="383"/>
      <c r="D76" s="383"/>
      <c r="E76" s="327" t="s">
        <v>58</v>
      </c>
      <c r="F76" s="328" t="s">
        <v>51</v>
      </c>
    </row>
    <row r="77" spans="1:6" ht="36" customHeight="1">
      <c r="A77" s="378"/>
      <c r="B77" s="384"/>
      <c r="C77" s="383"/>
      <c r="D77" s="383"/>
      <c r="E77" s="327" t="s">
        <v>59</v>
      </c>
      <c r="F77" s="328" t="s">
        <v>51</v>
      </c>
    </row>
    <row r="78" spans="1:6" ht="36" customHeight="1">
      <c r="A78" s="378"/>
      <c r="B78" s="384"/>
      <c r="C78" s="383"/>
      <c r="D78" s="383"/>
      <c r="E78" s="331" t="s">
        <v>25</v>
      </c>
      <c r="F78" s="328" t="s">
        <v>51</v>
      </c>
    </row>
    <row r="79" spans="1:6" ht="36" customHeight="1">
      <c r="A79" s="378"/>
      <c r="B79" s="384"/>
      <c r="C79" s="383"/>
      <c r="D79" s="383"/>
      <c r="E79" s="327" t="s">
        <v>28</v>
      </c>
      <c r="F79" s="328" t="s">
        <v>21</v>
      </c>
    </row>
    <row r="80" spans="1:6" ht="36" customHeight="1">
      <c r="A80" s="378"/>
      <c r="B80" s="384"/>
      <c r="C80" s="380" t="s">
        <v>60</v>
      </c>
      <c r="D80" s="380" t="s">
        <v>17</v>
      </c>
      <c r="E80" s="327" t="s">
        <v>18</v>
      </c>
      <c r="F80" s="333" t="s">
        <v>19</v>
      </c>
    </row>
    <row r="81" spans="1:6" ht="36" customHeight="1">
      <c r="A81" s="378"/>
      <c r="B81" s="384"/>
      <c r="C81" s="381"/>
      <c r="D81" s="381"/>
      <c r="E81" s="327" t="s">
        <v>20</v>
      </c>
      <c r="F81" s="328" t="s">
        <v>21</v>
      </c>
    </row>
    <row r="82" spans="1:6" ht="36" customHeight="1">
      <c r="A82" s="378"/>
      <c r="B82" s="384"/>
      <c r="C82" s="381"/>
      <c r="D82" s="381"/>
      <c r="E82" s="327" t="s">
        <v>22</v>
      </c>
      <c r="F82" s="328" t="s">
        <v>21</v>
      </c>
    </row>
    <row r="83" spans="1:6" ht="36" customHeight="1">
      <c r="A83" s="378"/>
      <c r="B83" s="384"/>
      <c r="C83" s="381"/>
      <c r="D83" s="381"/>
      <c r="E83" s="327" t="s">
        <v>37</v>
      </c>
      <c r="F83" s="328" t="s">
        <v>61</v>
      </c>
    </row>
    <row r="84" spans="1:6" ht="36" customHeight="1">
      <c r="A84" s="378"/>
      <c r="B84" s="384"/>
      <c r="C84" s="381"/>
      <c r="D84" s="381"/>
      <c r="E84" s="327" t="s">
        <v>62</v>
      </c>
      <c r="F84" s="328" t="s">
        <v>61</v>
      </c>
    </row>
    <row r="85" spans="1:6" ht="36" customHeight="1">
      <c r="A85" s="378"/>
      <c r="B85" s="384"/>
      <c r="C85" s="381"/>
      <c r="D85" s="381"/>
      <c r="E85" s="327" t="s">
        <v>54</v>
      </c>
      <c r="F85" s="328" t="s">
        <v>61</v>
      </c>
    </row>
    <row r="86" spans="1:6" ht="36" customHeight="1">
      <c r="A86" s="378"/>
      <c r="B86" s="384"/>
      <c r="C86" s="381"/>
      <c r="D86" s="381"/>
      <c r="E86" s="327" t="s">
        <v>63</v>
      </c>
      <c r="F86" s="328" t="s">
        <v>61</v>
      </c>
    </row>
    <row r="87" spans="1:6" ht="36" customHeight="1">
      <c r="A87" s="378"/>
      <c r="B87" s="384"/>
      <c r="C87" s="381"/>
      <c r="D87" s="381"/>
      <c r="E87" s="327" t="s">
        <v>64</v>
      </c>
      <c r="F87" s="328" t="s">
        <v>61</v>
      </c>
    </row>
    <row r="88" spans="1:6" ht="36" customHeight="1">
      <c r="A88" s="378"/>
      <c r="B88" s="384"/>
      <c r="C88" s="381"/>
      <c r="D88" s="381"/>
      <c r="E88" s="327" t="s">
        <v>65</v>
      </c>
      <c r="F88" s="328" t="s">
        <v>61</v>
      </c>
    </row>
    <row r="89" spans="1:6" ht="36" customHeight="1">
      <c r="A89" s="378"/>
      <c r="B89" s="384"/>
      <c r="C89" s="381"/>
      <c r="D89" s="381"/>
      <c r="E89" s="327" t="s">
        <v>59</v>
      </c>
      <c r="F89" s="328" t="s">
        <v>61</v>
      </c>
    </row>
    <row r="90" spans="1:6" ht="36" customHeight="1">
      <c r="A90" s="378"/>
      <c r="B90" s="384"/>
      <c r="C90" s="381"/>
      <c r="D90" s="381"/>
      <c r="E90" s="331" t="s">
        <v>25</v>
      </c>
      <c r="F90" s="328" t="s">
        <v>61</v>
      </c>
    </row>
    <row r="91" spans="1:6" ht="36" customHeight="1">
      <c r="A91" s="378"/>
      <c r="B91" s="384"/>
      <c r="C91" s="381"/>
      <c r="D91" s="381"/>
      <c r="E91" s="327" t="s">
        <v>28</v>
      </c>
      <c r="F91" s="328" t="s">
        <v>21</v>
      </c>
    </row>
    <row r="92" spans="1:6" ht="36" customHeight="1">
      <c r="A92" s="378"/>
      <c r="B92" s="384"/>
      <c r="C92" s="382" t="s">
        <v>66</v>
      </c>
      <c r="D92" s="382" t="s">
        <v>17</v>
      </c>
      <c r="E92" s="327" t="s">
        <v>18</v>
      </c>
      <c r="F92" s="333" t="s">
        <v>19</v>
      </c>
    </row>
    <row r="93" spans="1:6" ht="36" customHeight="1">
      <c r="A93" s="378"/>
      <c r="B93" s="384"/>
      <c r="C93" s="383"/>
      <c r="D93" s="383"/>
      <c r="E93" s="327" t="s">
        <v>20</v>
      </c>
      <c r="F93" s="328" t="s">
        <v>21</v>
      </c>
    </row>
    <row r="94" spans="1:6" ht="36" customHeight="1">
      <c r="A94" s="378"/>
      <c r="B94" s="384"/>
      <c r="C94" s="383"/>
      <c r="D94" s="383"/>
      <c r="E94" s="327" t="s">
        <v>22</v>
      </c>
      <c r="F94" s="328" t="s">
        <v>21</v>
      </c>
    </row>
    <row r="95" spans="1:6" ht="36" customHeight="1">
      <c r="A95" s="378"/>
      <c r="B95" s="384"/>
      <c r="C95" s="383"/>
      <c r="D95" s="383"/>
      <c r="E95" s="327" t="s">
        <v>37</v>
      </c>
      <c r="F95" s="328" t="s">
        <v>51</v>
      </c>
    </row>
    <row r="96" spans="1:6" ht="36" customHeight="1">
      <c r="A96" s="378"/>
      <c r="B96" s="384"/>
      <c r="C96" s="383"/>
      <c r="D96" s="383"/>
      <c r="E96" s="327" t="s">
        <v>52</v>
      </c>
      <c r="F96" s="328" t="s">
        <v>51</v>
      </c>
    </row>
    <row r="97" spans="1:6" ht="36" customHeight="1">
      <c r="A97" s="378"/>
      <c r="B97" s="384"/>
      <c r="C97" s="383"/>
      <c r="D97" s="383"/>
      <c r="E97" s="327" t="s">
        <v>54</v>
      </c>
      <c r="F97" s="328" t="s">
        <v>51</v>
      </c>
    </row>
    <row r="98" spans="1:6" ht="36" customHeight="1">
      <c r="A98" s="378"/>
      <c r="B98" s="384"/>
      <c r="C98" s="383"/>
      <c r="D98" s="383"/>
      <c r="E98" s="327" t="s">
        <v>55</v>
      </c>
      <c r="F98" s="328" t="s">
        <v>51</v>
      </c>
    </row>
    <row r="99" spans="1:6" ht="36" customHeight="1">
      <c r="A99" s="378"/>
      <c r="B99" s="384"/>
      <c r="C99" s="383"/>
      <c r="D99" s="383"/>
      <c r="E99" s="327" t="s">
        <v>67</v>
      </c>
      <c r="F99" s="328" t="s">
        <v>51</v>
      </c>
    </row>
    <row r="100" spans="1:6" ht="36" customHeight="1">
      <c r="A100" s="378"/>
      <c r="B100" s="384"/>
      <c r="C100" s="383"/>
      <c r="D100" s="383"/>
      <c r="E100" s="327" t="s">
        <v>58</v>
      </c>
      <c r="F100" s="328" t="s">
        <v>51</v>
      </c>
    </row>
    <row r="101" spans="1:6">
      <c r="A101" s="378"/>
      <c r="B101" s="384"/>
      <c r="C101" s="383"/>
      <c r="D101" s="383"/>
      <c r="E101" s="385" t="s">
        <v>59</v>
      </c>
      <c r="F101" s="328" t="s">
        <v>51</v>
      </c>
    </row>
    <row r="102" spans="1:6">
      <c r="A102" s="378"/>
      <c r="B102" s="384"/>
      <c r="C102" s="383"/>
      <c r="D102" s="383"/>
      <c r="E102" s="387"/>
      <c r="F102" s="328" t="s">
        <v>51</v>
      </c>
    </row>
    <row r="103" spans="1:6">
      <c r="A103" s="378"/>
      <c r="B103" s="384"/>
      <c r="C103" s="383"/>
      <c r="D103" s="383"/>
      <c r="E103" s="387"/>
      <c r="F103" s="328" t="s">
        <v>51</v>
      </c>
    </row>
    <row r="104" spans="1:6">
      <c r="A104" s="378"/>
      <c r="B104" s="384"/>
      <c r="C104" s="383"/>
      <c r="D104" s="383"/>
      <c r="E104" s="387"/>
      <c r="F104" s="328" t="s">
        <v>51</v>
      </c>
    </row>
    <row r="105" spans="1:6">
      <c r="A105" s="378"/>
      <c r="B105" s="384"/>
      <c r="C105" s="383"/>
      <c r="D105" s="383"/>
      <c r="E105" s="386"/>
      <c r="F105" s="328" t="s">
        <v>51</v>
      </c>
    </row>
    <row r="106" spans="1:6">
      <c r="A106" s="378"/>
      <c r="B106" s="384"/>
      <c r="C106" s="383"/>
      <c r="D106" s="383"/>
      <c r="E106" s="387" t="s">
        <v>25</v>
      </c>
      <c r="F106" s="328" t="s">
        <v>51</v>
      </c>
    </row>
    <row r="107" spans="1:6">
      <c r="A107" s="378"/>
      <c r="B107" s="384"/>
      <c r="C107" s="383"/>
      <c r="D107" s="383"/>
      <c r="E107" s="386"/>
      <c r="F107" s="328" t="s">
        <v>51</v>
      </c>
    </row>
    <row r="108" spans="1:6">
      <c r="A108" s="378"/>
      <c r="B108" s="384"/>
      <c r="C108" s="383"/>
      <c r="D108" s="383"/>
      <c r="E108" s="385" t="s">
        <v>28</v>
      </c>
      <c r="F108" s="328" t="s">
        <v>21</v>
      </c>
    </row>
    <row r="109" spans="1:6">
      <c r="A109" s="378"/>
      <c r="B109" s="384"/>
      <c r="C109" s="383"/>
      <c r="D109" s="383"/>
      <c r="E109" s="387"/>
      <c r="F109" s="328" t="s">
        <v>21</v>
      </c>
    </row>
    <row r="110" spans="1:6">
      <c r="A110" s="378"/>
      <c r="B110" s="384"/>
      <c r="C110" s="388"/>
      <c r="D110" s="388"/>
      <c r="E110" s="386"/>
      <c r="F110" s="328" t="s">
        <v>21</v>
      </c>
    </row>
    <row r="111" spans="1:6" ht="45" customHeight="1">
      <c r="A111" s="378"/>
      <c r="B111" s="384"/>
      <c r="C111" s="382" t="s">
        <v>68</v>
      </c>
      <c r="D111" s="382" t="s">
        <v>17</v>
      </c>
      <c r="E111" s="385" t="s">
        <v>18</v>
      </c>
      <c r="F111" s="333" t="s">
        <v>19</v>
      </c>
    </row>
    <row r="112" spans="1:6">
      <c r="A112" s="378"/>
      <c r="B112" s="384"/>
      <c r="C112" s="383"/>
      <c r="D112" s="383"/>
      <c r="E112" s="386"/>
      <c r="F112" s="328" t="s">
        <v>21</v>
      </c>
    </row>
    <row r="113" spans="1:6">
      <c r="A113" s="378"/>
      <c r="B113" s="384"/>
      <c r="C113" s="383"/>
      <c r="D113" s="383"/>
      <c r="E113" s="385" t="s">
        <v>20</v>
      </c>
      <c r="F113" s="328" t="s">
        <v>21</v>
      </c>
    </row>
    <row r="114" spans="1:6">
      <c r="A114" s="378"/>
      <c r="B114" s="384"/>
      <c r="C114" s="383"/>
      <c r="D114" s="383"/>
      <c r="E114" s="386"/>
      <c r="F114" s="328" t="s">
        <v>21</v>
      </c>
    </row>
    <row r="115" spans="1:6">
      <c r="A115" s="378"/>
      <c r="B115" s="384"/>
      <c r="C115" s="383"/>
      <c r="D115" s="383"/>
      <c r="E115" s="385" t="s">
        <v>22</v>
      </c>
      <c r="F115" s="328" t="s">
        <v>21</v>
      </c>
    </row>
    <row r="116" spans="1:6">
      <c r="A116" s="378"/>
      <c r="B116" s="384"/>
      <c r="C116" s="383"/>
      <c r="D116" s="383"/>
      <c r="E116" s="387"/>
      <c r="F116" s="328" t="s">
        <v>21</v>
      </c>
    </row>
    <row r="117" spans="1:6">
      <c r="A117" s="378"/>
      <c r="B117" s="384"/>
      <c r="C117" s="383"/>
      <c r="D117" s="383"/>
      <c r="E117" s="387"/>
      <c r="F117" s="328" t="s">
        <v>21</v>
      </c>
    </row>
    <row r="118" spans="1:6">
      <c r="A118" s="378"/>
      <c r="B118" s="384"/>
      <c r="C118" s="383"/>
      <c r="D118" s="383"/>
      <c r="E118" s="386"/>
      <c r="F118" s="328" t="s">
        <v>21</v>
      </c>
    </row>
    <row r="119" spans="1:6">
      <c r="A119" s="378"/>
      <c r="B119" s="384"/>
      <c r="C119" s="383"/>
      <c r="D119" s="383"/>
      <c r="E119" s="385" t="s">
        <v>37</v>
      </c>
      <c r="F119" s="328" t="s">
        <v>51</v>
      </c>
    </row>
    <row r="120" spans="1:6">
      <c r="A120" s="378"/>
      <c r="B120" s="384"/>
      <c r="C120" s="383"/>
      <c r="D120" s="383"/>
      <c r="E120" s="386"/>
      <c r="F120" s="328" t="s">
        <v>51</v>
      </c>
    </row>
    <row r="121" spans="1:6">
      <c r="A121" s="378"/>
      <c r="B121" s="384"/>
      <c r="C121" s="383"/>
      <c r="D121" s="383"/>
      <c r="E121" s="385" t="s">
        <v>52</v>
      </c>
      <c r="F121" s="328" t="s">
        <v>51</v>
      </c>
    </row>
    <row r="122" spans="1:6">
      <c r="A122" s="378"/>
      <c r="B122" s="384"/>
      <c r="C122" s="383"/>
      <c r="D122" s="383"/>
      <c r="E122" s="386"/>
      <c r="F122" s="328" t="s">
        <v>51</v>
      </c>
    </row>
    <row r="123" spans="1:6">
      <c r="A123" s="378"/>
      <c r="B123" s="384"/>
      <c r="C123" s="383"/>
      <c r="D123" s="383"/>
      <c r="E123" s="385" t="s">
        <v>53</v>
      </c>
      <c r="F123" s="328" t="s">
        <v>51</v>
      </c>
    </row>
    <row r="124" spans="1:6">
      <c r="A124" s="378"/>
      <c r="B124" s="384"/>
      <c r="C124" s="383"/>
      <c r="D124" s="383"/>
      <c r="E124" s="387"/>
      <c r="F124" s="328" t="s">
        <v>51</v>
      </c>
    </row>
    <row r="125" spans="1:6">
      <c r="A125" s="378"/>
      <c r="B125" s="384"/>
      <c r="C125" s="383"/>
      <c r="D125" s="383"/>
      <c r="E125" s="387"/>
      <c r="F125" s="328" t="s">
        <v>51</v>
      </c>
    </row>
    <row r="126" spans="1:6">
      <c r="A126" s="378"/>
      <c r="B126" s="384"/>
      <c r="C126" s="383"/>
      <c r="D126" s="383"/>
      <c r="E126" s="386"/>
      <c r="F126" s="328" t="s">
        <v>51</v>
      </c>
    </row>
    <row r="127" spans="1:6">
      <c r="A127" s="378"/>
      <c r="B127" s="384"/>
      <c r="C127" s="383"/>
      <c r="D127" s="383"/>
      <c r="E127" s="385" t="s">
        <v>54</v>
      </c>
      <c r="F127" s="328" t="s">
        <v>51</v>
      </c>
    </row>
    <row r="128" spans="1:6">
      <c r="A128" s="378"/>
      <c r="B128" s="384"/>
      <c r="C128" s="383"/>
      <c r="D128" s="383"/>
      <c r="E128" s="386"/>
      <c r="F128" s="328" t="s">
        <v>51</v>
      </c>
    </row>
    <row r="129" spans="1:6">
      <c r="A129" s="378"/>
      <c r="B129" s="384"/>
      <c r="C129" s="383"/>
      <c r="D129" s="383"/>
      <c r="E129" s="385" t="s">
        <v>55</v>
      </c>
      <c r="F129" s="328" t="s">
        <v>51</v>
      </c>
    </row>
    <row r="130" spans="1:6">
      <c r="A130" s="378"/>
      <c r="B130" s="384"/>
      <c r="C130" s="383"/>
      <c r="D130" s="383"/>
      <c r="E130" s="386"/>
      <c r="F130" s="328" t="s">
        <v>51</v>
      </c>
    </row>
    <row r="131" spans="1:6">
      <c r="A131" s="378"/>
      <c r="B131" s="384"/>
      <c r="C131" s="383"/>
      <c r="D131" s="383"/>
      <c r="E131" s="385" t="s">
        <v>67</v>
      </c>
      <c r="F131" s="328" t="s">
        <v>51</v>
      </c>
    </row>
    <row r="132" spans="1:6">
      <c r="A132" s="378"/>
      <c r="B132" s="384"/>
      <c r="C132" s="383"/>
      <c r="D132" s="383"/>
      <c r="E132" s="387"/>
      <c r="F132" s="328" t="s">
        <v>51</v>
      </c>
    </row>
    <row r="133" spans="1:6">
      <c r="A133" s="378"/>
      <c r="B133" s="384"/>
      <c r="C133" s="383"/>
      <c r="D133" s="383"/>
      <c r="E133" s="387"/>
      <c r="F133" s="328" t="s">
        <v>51</v>
      </c>
    </row>
    <row r="134" spans="1:6">
      <c r="A134" s="378"/>
      <c r="B134" s="384"/>
      <c r="C134" s="383"/>
      <c r="D134" s="383"/>
      <c r="E134" s="387"/>
      <c r="F134" s="328" t="s">
        <v>51</v>
      </c>
    </row>
    <row r="135" spans="1:6">
      <c r="A135" s="378"/>
      <c r="B135" s="384"/>
      <c r="C135" s="383"/>
      <c r="D135" s="383"/>
      <c r="E135" s="387"/>
      <c r="F135" s="328" t="s">
        <v>51</v>
      </c>
    </row>
    <row r="136" spans="1:6">
      <c r="A136" s="378"/>
      <c r="B136" s="384"/>
      <c r="C136" s="383"/>
      <c r="D136" s="383"/>
      <c r="E136" s="387"/>
      <c r="F136" s="328" t="s">
        <v>51</v>
      </c>
    </row>
    <row r="137" spans="1:6">
      <c r="A137" s="378"/>
      <c r="B137" s="384"/>
      <c r="C137" s="383"/>
      <c r="D137" s="383"/>
      <c r="E137" s="386"/>
      <c r="F137" s="328" t="s">
        <v>51</v>
      </c>
    </row>
    <row r="138" spans="1:6">
      <c r="A138" s="378"/>
      <c r="B138" s="384"/>
      <c r="C138" s="383"/>
      <c r="D138" s="383"/>
      <c r="E138" s="385" t="s">
        <v>57</v>
      </c>
      <c r="F138" s="328" t="s">
        <v>51</v>
      </c>
    </row>
    <row r="139" spans="1:6">
      <c r="A139" s="378"/>
      <c r="B139" s="384"/>
      <c r="C139" s="383"/>
      <c r="D139" s="383"/>
      <c r="E139" s="386"/>
      <c r="F139" s="328" t="s">
        <v>51</v>
      </c>
    </row>
    <row r="140" spans="1:6">
      <c r="A140" s="378"/>
      <c r="B140" s="384"/>
      <c r="C140" s="383"/>
      <c r="D140" s="383"/>
      <c r="E140" s="385" t="s">
        <v>58</v>
      </c>
      <c r="F140" s="328" t="s">
        <v>51</v>
      </c>
    </row>
    <row r="141" spans="1:6">
      <c r="A141" s="378"/>
      <c r="B141" s="384"/>
      <c r="C141" s="383"/>
      <c r="D141" s="383"/>
      <c r="E141" s="386"/>
      <c r="F141" s="328" t="s">
        <v>51</v>
      </c>
    </row>
    <row r="142" spans="1:6">
      <c r="A142" s="378"/>
      <c r="B142" s="384"/>
      <c r="C142" s="383"/>
      <c r="D142" s="383"/>
      <c r="E142" s="385" t="s">
        <v>59</v>
      </c>
      <c r="F142" s="328" t="s">
        <v>51</v>
      </c>
    </row>
    <row r="143" spans="1:6">
      <c r="A143" s="378"/>
      <c r="B143" s="384"/>
      <c r="C143" s="383"/>
      <c r="D143" s="383"/>
      <c r="E143" s="387"/>
      <c r="F143" s="328" t="s">
        <v>51</v>
      </c>
    </row>
    <row r="144" spans="1:6">
      <c r="A144" s="378"/>
      <c r="B144" s="384"/>
      <c r="C144" s="383"/>
      <c r="D144" s="383"/>
      <c r="E144" s="387"/>
      <c r="F144" s="328" t="s">
        <v>51</v>
      </c>
    </row>
    <row r="145" spans="1:6">
      <c r="A145" s="378"/>
      <c r="B145" s="384"/>
      <c r="C145" s="383"/>
      <c r="D145" s="383"/>
      <c r="E145" s="387"/>
      <c r="F145" s="328" t="s">
        <v>51</v>
      </c>
    </row>
    <row r="146" spans="1:6">
      <c r="A146" s="378"/>
      <c r="B146" s="384"/>
      <c r="C146" s="383"/>
      <c r="D146" s="383"/>
      <c r="E146" s="386"/>
      <c r="F146" s="328" t="s">
        <v>51</v>
      </c>
    </row>
    <row r="147" spans="1:6">
      <c r="A147" s="378"/>
      <c r="B147" s="384"/>
      <c r="C147" s="383"/>
      <c r="D147" s="383"/>
      <c r="E147" s="387" t="s">
        <v>25</v>
      </c>
      <c r="F147" s="328" t="s">
        <v>51</v>
      </c>
    </row>
    <row r="148" spans="1:6">
      <c r="A148" s="378"/>
      <c r="B148" s="384"/>
      <c r="C148" s="383"/>
      <c r="D148" s="383"/>
      <c r="E148" s="386"/>
      <c r="F148" s="328" t="s">
        <v>51</v>
      </c>
    </row>
    <row r="149" spans="1:6">
      <c r="A149" s="378"/>
      <c r="B149" s="384"/>
      <c r="C149" s="383"/>
      <c r="D149" s="383"/>
      <c r="E149" s="385" t="s">
        <v>28</v>
      </c>
      <c r="F149" s="328" t="s">
        <v>21</v>
      </c>
    </row>
    <row r="150" spans="1:6">
      <c r="A150" s="378"/>
      <c r="B150" s="384"/>
      <c r="C150" s="383"/>
      <c r="D150" s="383"/>
      <c r="E150" s="387"/>
      <c r="F150" s="328" t="s">
        <v>21</v>
      </c>
    </row>
    <row r="151" spans="1:6">
      <c r="A151" s="378"/>
      <c r="B151" s="384"/>
      <c r="C151" s="388"/>
      <c r="D151" s="388"/>
      <c r="E151" s="386"/>
      <c r="F151" s="328" t="s">
        <v>21</v>
      </c>
    </row>
    <row r="152" spans="1:6" ht="45" customHeight="1">
      <c r="A152" s="378"/>
      <c r="B152" s="384"/>
      <c r="C152" s="382" t="s">
        <v>69</v>
      </c>
      <c r="D152" s="382" t="s">
        <v>17</v>
      </c>
      <c r="E152" s="385" t="s">
        <v>18</v>
      </c>
      <c r="F152" s="333" t="s">
        <v>19</v>
      </c>
    </row>
    <row r="153" spans="1:6">
      <c r="A153" s="378"/>
      <c r="B153" s="384"/>
      <c r="C153" s="383"/>
      <c r="D153" s="383"/>
      <c r="E153" s="386"/>
      <c r="F153" s="328" t="s">
        <v>21</v>
      </c>
    </row>
    <row r="154" spans="1:6">
      <c r="A154" s="378"/>
      <c r="B154" s="384"/>
      <c r="C154" s="383"/>
      <c r="D154" s="383"/>
      <c r="E154" s="385" t="s">
        <v>20</v>
      </c>
      <c r="F154" s="328" t="s">
        <v>21</v>
      </c>
    </row>
    <row r="155" spans="1:6">
      <c r="A155" s="378"/>
      <c r="B155" s="384"/>
      <c r="C155" s="383"/>
      <c r="D155" s="383"/>
      <c r="E155" s="386"/>
      <c r="F155" s="328" t="s">
        <v>21</v>
      </c>
    </row>
    <row r="156" spans="1:6">
      <c r="A156" s="378"/>
      <c r="B156" s="384"/>
      <c r="C156" s="383"/>
      <c r="D156" s="383"/>
      <c r="E156" s="385" t="s">
        <v>22</v>
      </c>
      <c r="F156" s="328" t="s">
        <v>21</v>
      </c>
    </row>
    <row r="157" spans="1:6">
      <c r="A157" s="378"/>
      <c r="B157" s="384"/>
      <c r="C157" s="383"/>
      <c r="D157" s="383"/>
      <c r="E157" s="387"/>
      <c r="F157" s="328" t="s">
        <v>21</v>
      </c>
    </row>
    <row r="158" spans="1:6">
      <c r="A158" s="378"/>
      <c r="B158" s="384"/>
      <c r="C158" s="383"/>
      <c r="D158" s="383"/>
      <c r="E158" s="387"/>
      <c r="F158" s="328" t="s">
        <v>21</v>
      </c>
    </row>
    <row r="159" spans="1:6">
      <c r="A159" s="378"/>
      <c r="B159" s="384"/>
      <c r="C159" s="383"/>
      <c r="D159" s="383"/>
      <c r="E159" s="386"/>
      <c r="F159" s="328" t="s">
        <v>21</v>
      </c>
    </row>
    <row r="160" spans="1:6">
      <c r="A160" s="378"/>
      <c r="B160" s="384"/>
      <c r="C160" s="383"/>
      <c r="D160" s="383"/>
      <c r="E160" s="385" t="s">
        <v>37</v>
      </c>
      <c r="F160" s="328" t="s">
        <v>51</v>
      </c>
    </row>
    <row r="161" spans="1:6">
      <c r="A161" s="378"/>
      <c r="B161" s="384"/>
      <c r="C161" s="383"/>
      <c r="D161" s="383"/>
      <c r="E161" s="386"/>
      <c r="F161" s="328" t="s">
        <v>51</v>
      </c>
    </row>
    <row r="162" spans="1:6">
      <c r="A162" s="378"/>
      <c r="B162" s="384"/>
      <c r="C162" s="383"/>
      <c r="D162" s="383"/>
      <c r="E162" s="385" t="s">
        <v>52</v>
      </c>
      <c r="F162" s="328" t="s">
        <v>51</v>
      </c>
    </row>
    <row r="163" spans="1:6">
      <c r="A163" s="378"/>
      <c r="B163" s="384"/>
      <c r="C163" s="383"/>
      <c r="D163" s="383"/>
      <c r="E163" s="386"/>
      <c r="F163" s="328" t="s">
        <v>51</v>
      </c>
    </row>
    <row r="164" spans="1:6">
      <c r="A164" s="378"/>
      <c r="B164" s="384"/>
      <c r="C164" s="383"/>
      <c r="D164" s="383"/>
      <c r="E164" s="389" t="s">
        <v>53</v>
      </c>
      <c r="F164" s="328" t="s">
        <v>51</v>
      </c>
    </row>
    <row r="165" spans="1:6">
      <c r="A165" s="378"/>
      <c r="B165" s="384"/>
      <c r="C165" s="383"/>
      <c r="D165" s="383"/>
      <c r="E165" s="389"/>
      <c r="F165" s="328" t="s">
        <v>51</v>
      </c>
    </row>
    <row r="166" spans="1:6">
      <c r="A166" s="378"/>
      <c r="B166" s="384"/>
      <c r="C166" s="383"/>
      <c r="D166" s="383"/>
      <c r="E166" s="389"/>
      <c r="F166" s="328" t="s">
        <v>51</v>
      </c>
    </row>
    <row r="167" spans="1:6">
      <c r="A167" s="378"/>
      <c r="B167" s="384"/>
      <c r="C167" s="383"/>
      <c r="D167" s="383"/>
      <c r="E167" s="389"/>
      <c r="F167" s="328" t="s">
        <v>51</v>
      </c>
    </row>
    <row r="168" spans="1:6">
      <c r="A168" s="378"/>
      <c r="B168" s="384"/>
      <c r="C168" s="383"/>
      <c r="D168" s="383"/>
      <c r="E168" s="331" t="s">
        <v>54</v>
      </c>
      <c r="F168" s="328" t="s">
        <v>51</v>
      </c>
    </row>
    <row r="169" spans="1:6">
      <c r="A169" s="378"/>
      <c r="B169" s="384"/>
      <c r="C169" s="383"/>
      <c r="D169" s="383"/>
      <c r="E169" s="385" t="s">
        <v>55</v>
      </c>
      <c r="F169" s="328" t="s">
        <v>51</v>
      </c>
    </row>
    <row r="170" spans="1:6">
      <c r="A170" s="378"/>
      <c r="B170" s="384"/>
      <c r="C170" s="383"/>
      <c r="D170" s="383"/>
      <c r="E170" s="386"/>
      <c r="F170" s="328" t="s">
        <v>51</v>
      </c>
    </row>
    <row r="171" spans="1:6">
      <c r="A171" s="378"/>
      <c r="B171" s="384"/>
      <c r="C171" s="383"/>
      <c r="D171" s="383"/>
      <c r="E171" s="385" t="s">
        <v>67</v>
      </c>
      <c r="F171" s="328" t="s">
        <v>51</v>
      </c>
    </row>
    <row r="172" spans="1:6">
      <c r="A172" s="378"/>
      <c r="B172" s="384"/>
      <c r="C172" s="383"/>
      <c r="D172" s="383"/>
      <c r="E172" s="387"/>
      <c r="F172" s="328" t="s">
        <v>51</v>
      </c>
    </row>
    <row r="173" spans="1:6">
      <c r="A173" s="378"/>
      <c r="B173" s="384"/>
      <c r="C173" s="383"/>
      <c r="D173" s="383"/>
      <c r="E173" s="387"/>
      <c r="F173" s="328" t="s">
        <v>51</v>
      </c>
    </row>
    <row r="174" spans="1:6">
      <c r="A174" s="378"/>
      <c r="B174" s="384"/>
      <c r="C174" s="383"/>
      <c r="D174" s="383"/>
      <c r="E174" s="387"/>
      <c r="F174" s="328" t="s">
        <v>51</v>
      </c>
    </row>
    <row r="175" spans="1:6">
      <c r="A175" s="378"/>
      <c r="B175" s="384"/>
      <c r="C175" s="383"/>
      <c r="D175" s="383"/>
      <c r="E175" s="387"/>
      <c r="F175" s="328" t="s">
        <v>51</v>
      </c>
    </row>
    <row r="176" spans="1:6">
      <c r="A176" s="378"/>
      <c r="B176" s="384"/>
      <c r="C176" s="383"/>
      <c r="D176" s="383"/>
      <c r="E176" s="386"/>
      <c r="F176" s="328" t="s">
        <v>51</v>
      </c>
    </row>
    <row r="177" spans="1:6">
      <c r="A177" s="378"/>
      <c r="B177" s="384"/>
      <c r="C177" s="383"/>
      <c r="D177" s="383"/>
      <c r="E177" s="385" t="s">
        <v>57</v>
      </c>
      <c r="F177" s="328" t="s">
        <v>51</v>
      </c>
    </row>
    <row r="178" spans="1:6">
      <c r="A178" s="378"/>
      <c r="B178" s="384"/>
      <c r="C178" s="383"/>
      <c r="D178" s="383"/>
      <c r="E178" s="386"/>
      <c r="F178" s="328" t="s">
        <v>51</v>
      </c>
    </row>
    <row r="179" spans="1:6">
      <c r="A179" s="378"/>
      <c r="B179" s="384"/>
      <c r="C179" s="383"/>
      <c r="D179" s="383"/>
      <c r="E179" s="385" t="s">
        <v>58</v>
      </c>
      <c r="F179" s="328" t="s">
        <v>51</v>
      </c>
    </row>
    <row r="180" spans="1:6">
      <c r="A180" s="378"/>
      <c r="B180" s="384"/>
      <c r="C180" s="383"/>
      <c r="D180" s="383"/>
      <c r="E180" s="386"/>
      <c r="F180" s="328" t="s">
        <v>51</v>
      </c>
    </row>
    <row r="181" spans="1:6">
      <c r="A181" s="378"/>
      <c r="B181" s="384"/>
      <c r="C181" s="383"/>
      <c r="D181" s="383"/>
      <c r="E181" s="385" t="s">
        <v>59</v>
      </c>
      <c r="F181" s="328" t="s">
        <v>51</v>
      </c>
    </row>
    <row r="182" spans="1:6">
      <c r="A182" s="378"/>
      <c r="B182" s="384"/>
      <c r="C182" s="383"/>
      <c r="D182" s="383"/>
      <c r="E182" s="387"/>
      <c r="F182" s="328" t="s">
        <v>51</v>
      </c>
    </row>
    <row r="183" spans="1:6">
      <c r="A183" s="378"/>
      <c r="B183" s="384"/>
      <c r="C183" s="383"/>
      <c r="D183" s="383"/>
      <c r="E183" s="387"/>
      <c r="F183" s="328" t="s">
        <v>51</v>
      </c>
    </row>
    <row r="184" spans="1:6">
      <c r="A184" s="378"/>
      <c r="B184" s="384"/>
      <c r="C184" s="383"/>
      <c r="D184" s="383"/>
      <c r="E184" s="387"/>
      <c r="F184" s="328" t="s">
        <v>51</v>
      </c>
    </row>
    <row r="185" spans="1:6">
      <c r="A185" s="378"/>
      <c r="B185" s="384"/>
      <c r="C185" s="383"/>
      <c r="D185" s="383"/>
      <c r="E185" s="386"/>
      <c r="F185" s="328" t="s">
        <v>51</v>
      </c>
    </row>
    <row r="186" spans="1:6">
      <c r="A186" s="378"/>
      <c r="B186" s="384"/>
      <c r="C186" s="383"/>
      <c r="D186" s="383"/>
      <c r="E186" s="387" t="s">
        <v>25</v>
      </c>
      <c r="F186" s="328" t="s">
        <v>51</v>
      </c>
    </row>
    <row r="187" spans="1:6">
      <c r="A187" s="378"/>
      <c r="B187" s="384"/>
      <c r="C187" s="383"/>
      <c r="D187" s="383"/>
      <c r="E187" s="386"/>
      <c r="F187" s="328" t="s">
        <v>51</v>
      </c>
    </row>
    <row r="188" spans="1:6">
      <c r="A188" s="378"/>
      <c r="B188" s="384"/>
      <c r="C188" s="383"/>
      <c r="D188" s="383"/>
      <c r="E188" s="385" t="s">
        <v>28</v>
      </c>
      <c r="F188" s="328" t="s">
        <v>21</v>
      </c>
    </row>
    <row r="189" spans="1:6">
      <c r="A189" s="378"/>
      <c r="B189" s="384"/>
      <c r="C189" s="383"/>
      <c r="D189" s="383"/>
      <c r="E189" s="387"/>
      <c r="F189" s="328" t="s">
        <v>21</v>
      </c>
    </row>
    <row r="190" spans="1:6">
      <c r="A190" s="378"/>
      <c r="B190" s="384"/>
      <c r="C190" s="388"/>
      <c r="D190" s="388"/>
      <c r="E190" s="386"/>
      <c r="F190" s="328" t="s">
        <v>21</v>
      </c>
    </row>
    <row r="191" spans="1:6">
      <c r="A191" s="378"/>
      <c r="B191" s="384"/>
      <c r="C191" s="382" t="s">
        <v>70</v>
      </c>
      <c r="D191" s="382" t="s">
        <v>17</v>
      </c>
      <c r="E191" s="385" t="s">
        <v>18</v>
      </c>
      <c r="F191" s="333" t="s">
        <v>19</v>
      </c>
    </row>
    <row r="192" spans="1:6">
      <c r="A192" s="378"/>
      <c r="B192" s="384"/>
      <c r="C192" s="383"/>
      <c r="D192" s="383"/>
      <c r="E192" s="386"/>
      <c r="F192" s="328" t="s">
        <v>21</v>
      </c>
    </row>
    <row r="193" spans="1:6">
      <c r="A193" s="378"/>
      <c r="B193" s="384"/>
      <c r="C193" s="383"/>
      <c r="D193" s="383"/>
      <c r="E193" s="385" t="s">
        <v>20</v>
      </c>
      <c r="F193" s="328" t="s">
        <v>21</v>
      </c>
    </row>
    <row r="194" spans="1:6">
      <c r="A194" s="378"/>
      <c r="B194" s="384"/>
      <c r="C194" s="383"/>
      <c r="D194" s="383"/>
      <c r="E194" s="386"/>
      <c r="F194" s="328" t="s">
        <v>21</v>
      </c>
    </row>
    <row r="195" spans="1:6">
      <c r="A195" s="378"/>
      <c r="B195" s="384"/>
      <c r="C195" s="383"/>
      <c r="D195" s="383"/>
      <c r="E195" s="385" t="s">
        <v>22</v>
      </c>
      <c r="F195" s="328" t="s">
        <v>21</v>
      </c>
    </row>
    <row r="196" spans="1:6">
      <c r="A196" s="378"/>
      <c r="B196" s="384"/>
      <c r="C196" s="383"/>
      <c r="D196" s="383"/>
      <c r="E196" s="387"/>
      <c r="F196" s="328" t="s">
        <v>21</v>
      </c>
    </row>
    <row r="197" spans="1:6">
      <c r="A197" s="378"/>
      <c r="B197" s="384"/>
      <c r="C197" s="383"/>
      <c r="D197" s="383"/>
      <c r="E197" s="387"/>
      <c r="F197" s="328" t="s">
        <v>21</v>
      </c>
    </row>
    <row r="198" spans="1:6">
      <c r="A198" s="378"/>
      <c r="B198" s="384"/>
      <c r="C198" s="383"/>
      <c r="D198" s="383"/>
      <c r="E198" s="386"/>
      <c r="F198" s="328" t="s">
        <v>21</v>
      </c>
    </row>
    <row r="199" spans="1:6">
      <c r="A199" s="378"/>
      <c r="B199" s="384"/>
      <c r="C199" s="383"/>
      <c r="D199" s="383"/>
      <c r="E199" s="385" t="s">
        <v>37</v>
      </c>
      <c r="F199" s="328" t="s">
        <v>51</v>
      </c>
    </row>
    <row r="200" spans="1:6">
      <c r="A200" s="378"/>
      <c r="B200" s="384"/>
      <c r="C200" s="383"/>
      <c r="D200" s="383"/>
      <c r="E200" s="386"/>
      <c r="F200" s="328" t="s">
        <v>51</v>
      </c>
    </row>
    <row r="201" spans="1:6">
      <c r="A201" s="378"/>
      <c r="B201" s="384"/>
      <c r="C201" s="383"/>
      <c r="D201" s="383"/>
      <c r="E201" s="385" t="s">
        <v>52</v>
      </c>
      <c r="F201" s="328" t="s">
        <v>51</v>
      </c>
    </row>
    <row r="202" spans="1:6">
      <c r="A202" s="378"/>
      <c r="B202" s="384"/>
      <c r="C202" s="383"/>
      <c r="D202" s="383"/>
      <c r="E202" s="386"/>
      <c r="F202" s="328" t="s">
        <v>51</v>
      </c>
    </row>
    <row r="203" spans="1:6">
      <c r="A203" s="378"/>
      <c r="B203" s="384"/>
      <c r="C203" s="383"/>
      <c r="D203" s="383"/>
      <c r="E203" s="389" t="s">
        <v>53</v>
      </c>
      <c r="F203" s="328" t="s">
        <v>51</v>
      </c>
    </row>
    <row r="204" spans="1:6">
      <c r="A204" s="378"/>
      <c r="B204" s="384"/>
      <c r="C204" s="383"/>
      <c r="D204" s="383"/>
      <c r="E204" s="389"/>
      <c r="F204" s="328" t="s">
        <v>51</v>
      </c>
    </row>
    <row r="205" spans="1:6">
      <c r="A205" s="378"/>
      <c r="B205" s="384"/>
      <c r="C205" s="383"/>
      <c r="D205" s="383"/>
      <c r="E205" s="389"/>
      <c r="F205" s="328" t="s">
        <v>51</v>
      </c>
    </row>
    <row r="206" spans="1:6">
      <c r="A206" s="378"/>
      <c r="B206" s="384"/>
      <c r="C206" s="383"/>
      <c r="D206" s="383"/>
      <c r="E206" s="389"/>
      <c r="F206" s="328" t="s">
        <v>51</v>
      </c>
    </row>
    <row r="207" spans="1:6">
      <c r="A207" s="378"/>
      <c r="B207" s="384"/>
      <c r="C207" s="383"/>
      <c r="D207" s="383"/>
      <c r="E207" s="331" t="s">
        <v>54</v>
      </c>
      <c r="F207" s="328" t="s">
        <v>51</v>
      </c>
    </row>
    <row r="208" spans="1:6">
      <c r="A208" s="378"/>
      <c r="B208" s="384"/>
      <c r="C208" s="383"/>
      <c r="D208" s="383"/>
      <c r="E208" s="385" t="s">
        <v>55</v>
      </c>
      <c r="F208" s="328" t="s">
        <v>51</v>
      </c>
    </row>
    <row r="209" spans="1:6">
      <c r="A209" s="378"/>
      <c r="B209" s="384"/>
      <c r="C209" s="383"/>
      <c r="D209" s="383"/>
      <c r="E209" s="386"/>
      <c r="F209" s="328" t="s">
        <v>51</v>
      </c>
    </row>
    <row r="210" spans="1:6">
      <c r="A210" s="378"/>
      <c r="B210" s="384"/>
      <c r="C210" s="383"/>
      <c r="D210" s="383"/>
      <c r="E210" s="385" t="s">
        <v>67</v>
      </c>
      <c r="F210" s="328" t="s">
        <v>51</v>
      </c>
    </row>
    <row r="211" spans="1:6">
      <c r="A211" s="378"/>
      <c r="B211" s="384"/>
      <c r="C211" s="383"/>
      <c r="D211" s="383"/>
      <c r="E211" s="387"/>
      <c r="F211" s="328" t="s">
        <v>51</v>
      </c>
    </row>
    <row r="212" spans="1:6">
      <c r="A212" s="378"/>
      <c r="B212" s="384"/>
      <c r="C212" s="383"/>
      <c r="D212" s="383"/>
      <c r="E212" s="387"/>
      <c r="F212" s="328" t="s">
        <v>51</v>
      </c>
    </row>
    <row r="213" spans="1:6">
      <c r="A213" s="378"/>
      <c r="B213" s="384"/>
      <c r="C213" s="383"/>
      <c r="D213" s="383"/>
      <c r="E213" s="387"/>
      <c r="F213" s="328" t="s">
        <v>51</v>
      </c>
    </row>
    <row r="214" spans="1:6">
      <c r="A214" s="378"/>
      <c r="B214" s="384"/>
      <c r="C214" s="383"/>
      <c r="D214" s="383"/>
      <c r="E214" s="387"/>
      <c r="F214" s="328" t="s">
        <v>51</v>
      </c>
    </row>
    <row r="215" spans="1:6">
      <c r="A215" s="378"/>
      <c r="B215" s="384"/>
      <c r="C215" s="383"/>
      <c r="D215" s="383"/>
      <c r="E215" s="386"/>
      <c r="F215" s="328" t="s">
        <v>51</v>
      </c>
    </row>
    <row r="216" spans="1:6">
      <c r="A216" s="378"/>
      <c r="B216" s="384"/>
      <c r="C216" s="383"/>
      <c r="D216" s="383"/>
      <c r="E216" s="385" t="s">
        <v>57</v>
      </c>
      <c r="F216" s="328" t="s">
        <v>51</v>
      </c>
    </row>
    <row r="217" spans="1:6">
      <c r="A217" s="378"/>
      <c r="B217" s="384"/>
      <c r="C217" s="383"/>
      <c r="D217" s="383"/>
      <c r="E217" s="387"/>
      <c r="F217" s="328" t="s">
        <v>51</v>
      </c>
    </row>
    <row r="218" spans="1:6">
      <c r="A218" s="378"/>
      <c r="B218" s="384"/>
      <c r="C218" s="383"/>
      <c r="D218" s="383"/>
      <c r="E218" s="386"/>
      <c r="F218" s="328" t="s">
        <v>51</v>
      </c>
    </row>
    <row r="219" spans="1:6">
      <c r="A219" s="378"/>
      <c r="B219" s="384"/>
      <c r="C219" s="383"/>
      <c r="D219" s="383"/>
      <c r="E219" s="385" t="s">
        <v>58</v>
      </c>
      <c r="F219" s="328" t="s">
        <v>51</v>
      </c>
    </row>
    <row r="220" spans="1:6">
      <c r="A220" s="378"/>
      <c r="B220" s="384"/>
      <c r="C220" s="383"/>
      <c r="D220" s="383"/>
      <c r="E220" s="387"/>
      <c r="F220" s="328" t="s">
        <v>51</v>
      </c>
    </row>
    <row r="221" spans="1:6">
      <c r="A221" s="378"/>
      <c r="B221" s="384"/>
      <c r="C221" s="383"/>
      <c r="D221" s="383"/>
      <c r="E221" s="386"/>
      <c r="F221" s="328" t="s">
        <v>51</v>
      </c>
    </row>
    <row r="222" spans="1:6">
      <c r="A222" s="378"/>
      <c r="B222" s="384"/>
      <c r="C222" s="383"/>
      <c r="D222" s="383"/>
      <c r="E222" s="389" t="s">
        <v>59</v>
      </c>
      <c r="F222" s="328" t="s">
        <v>51</v>
      </c>
    </row>
    <row r="223" spans="1:6">
      <c r="A223" s="378"/>
      <c r="B223" s="384"/>
      <c r="C223" s="383"/>
      <c r="D223" s="383"/>
      <c r="E223" s="389"/>
      <c r="F223" s="328" t="s">
        <v>51</v>
      </c>
    </row>
    <row r="224" spans="1:6">
      <c r="A224" s="378"/>
      <c r="B224" s="384"/>
      <c r="C224" s="383"/>
      <c r="D224" s="383"/>
      <c r="E224" s="389"/>
      <c r="F224" s="328" t="s">
        <v>51</v>
      </c>
    </row>
    <row r="225" spans="1:6">
      <c r="A225" s="378"/>
      <c r="B225" s="384"/>
      <c r="C225" s="383"/>
      <c r="D225" s="383"/>
      <c r="E225" s="389"/>
      <c r="F225" s="328" t="s">
        <v>51</v>
      </c>
    </row>
    <row r="226" spans="1:6">
      <c r="A226" s="378"/>
      <c r="B226" s="384"/>
      <c r="C226" s="383"/>
      <c r="D226" s="383"/>
      <c r="E226" s="389"/>
      <c r="F226" s="328" t="s">
        <v>51</v>
      </c>
    </row>
    <row r="227" spans="1:6">
      <c r="A227" s="378"/>
      <c r="B227" s="384"/>
      <c r="C227" s="383"/>
      <c r="D227" s="383"/>
      <c r="E227" s="387" t="s">
        <v>25</v>
      </c>
      <c r="F227" s="328" t="s">
        <v>51</v>
      </c>
    </row>
    <row r="228" spans="1:6">
      <c r="A228" s="378"/>
      <c r="B228" s="384"/>
      <c r="C228" s="383"/>
      <c r="D228" s="383"/>
      <c r="E228" s="386"/>
      <c r="F228" s="328" t="s">
        <v>51</v>
      </c>
    </row>
    <row r="229" spans="1:6">
      <c r="A229" s="378"/>
      <c r="B229" s="384"/>
      <c r="C229" s="383"/>
      <c r="D229" s="383"/>
      <c r="E229" s="385" t="s">
        <v>28</v>
      </c>
      <c r="F229" s="328" t="s">
        <v>21</v>
      </c>
    </row>
    <row r="230" spans="1:6">
      <c r="A230" s="378"/>
      <c r="B230" s="384"/>
      <c r="C230" s="383"/>
      <c r="D230" s="383"/>
      <c r="E230" s="387"/>
      <c r="F230" s="328" t="s">
        <v>21</v>
      </c>
    </row>
    <row r="231" spans="1:6">
      <c r="A231" s="378"/>
      <c r="B231" s="384"/>
      <c r="C231" s="388"/>
      <c r="D231" s="388"/>
      <c r="E231" s="386"/>
      <c r="F231" s="328" t="s">
        <v>21</v>
      </c>
    </row>
    <row r="232" spans="1:6" ht="45" customHeight="1">
      <c r="A232" s="378"/>
      <c r="B232" s="384"/>
      <c r="C232" s="382" t="s">
        <v>71</v>
      </c>
      <c r="D232" s="382" t="s">
        <v>17</v>
      </c>
      <c r="E232" s="385" t="s">
        <v>18</v>
      </c>
      <c r="F232" s="333" t="s">
        <v>19</v>
      </c>
    </row>
    <row r="233" spans="1:6">
      <c r="A233" s="378"/>
      <c r="B233" s="384"/>
      <c r="C233" s="383"/>
      <c r="D233" s="383"/>
      <c r="E233" s="386"/>
      <c r="F233" s="328" t="s">
        <v>21</v>
      </c>
    </row>
    <row r="234" spans="1:6">
      <c r="A234" s="378"/>
      <c r="B234" s="384"/>
      <c r="C234" s="383"/>
      <c r="D234" s="383"/>
      <c r="E234" s="385" t="s">
        <v>20</v>
      </c>
      <c r="F234" s="328" t="s">
        <v>21</v>
      </c>
    </row>
    <row r="235" spans="1:6">
      <c r="A235" s="378"/>
      <c r="B235" s="384"/>
      <c r="C235" s="383"/>
      <c r="D235" s="383"/>
      <c r="E235" s="386"/>
      <c r="F235" s="328" t="s">
        <v>21</v>
      </c>
    </row>
    <row r="236" spans="1:6">
      <c r="A236" s="378"/>
      <c r="B236" s="384"/>
      <c r="C236" s="383"/>
      <c r="D236" s="383"/>
      <c r="E236" s="385" t="s">
        <v>22</v>
      </c>
      <c r="F236" s="328" t="s">
        <v>21</v>
      </c>
    </row>
    <row r="237" spans="1:6">
      <c r="A237" s="378"/>
      <c r="B237" s="384"/>
      <c r="C237" s="383"/>
      <c r="D237" s="383"/>
      <c r="E237" s="387"/>
      <c r="F237" s="328" t="s">
        <v>21</v>
      </c>
    </row>
    <row r="238" spans="1:6">
      <c r="A238" s="378"/>
      <c r="B238" s="384"/>
      <c r="C238" s="383"/>
      <c r="D238" s="383"/>
      <c r="E238" s="387"/>
      <c r="F238" s="328" t="s">
        <v>21</v>
      </c>
    </row>
    <row r="239" spans="1:6">
      <c r="A239" s="378"/>
      <c r="B239" s="384"/>
      <c r="C239" s="383"/>
      <c r="D239" s="383"/>
      <c r="E239" s="386"/>
      <c r="F239" s="328" t="s">
        <v>21</v>
      </c>
    </row>
    <row r="240" spans="1:6">
      <c r="A240" s="378"/>
      <c r="B240" s="384"/>
      <c r="C240" s="383"/>
      <c r="D240" s="383"/>
      <c r="E240" s="385" t="s">
        <v>37</v>
      </c>
      <c r="F240" s="328" t="s">
        <v>51</v>
      </c>
    </row>
    <row r="241" spans="1:6">
      <c r="A241" s="378"/>
      <c r="B241" s="384"/>
      <c r="C241" s="383"/>
      <c r="D241" s="383"/>
      <c r="E241" s="386"/>
      <c r="F241" s="328" t="s">
        <v>51</v>
      </c>
    </row>
    <row r="242" spans="1:6">
      <c r="A242" s="378"/>
      <c r="B242" s="384"/>
      <c r="C242" s="383"/>
      <c r="D242" s="383"/>
      <c r="E242" s="385" t="s">
        <v>52</v>
      </c>
      <c r="F242" s="328" t="s">
        <v>51</v>
      </c>
    </row>
    <row r="243" spans="1:6">
      <c r="A243" s="378"/>
      <c r="B243" s="384"/>
      <c r="C243" s="383"/>
      <c r="D243" s="383"/>
      <c r="E243" s="386"/>
      <c r="F243" s="328" t="s">
        <v>51</v>
      </c>
    </row>
    <row r="244" spans="1:6">
      <c r="A244" s="378"/>
      <c r="B244" s="384"/>
      <c r="C244" s="383"/>
      <c r="D244" s="383"/>
      <c r="E244" s="389" t="s">
        <v>53</v>
      </c>
      <c r="F244" s="328" t="s">
        <v>51</v>
      </c>
    </row>
    <row r="245" spans="1:6">
      <c r="A245" s="378"/>
      <c r="B245" s="384"/>
      <c r="C245" s="383"/>
      <c r="D245" s="383"/>
      <c r="E245" s="389"/>
      <c r="F245" s="328" t="s">
        <v>51</v>
      </c>
    </row>
    <row r="246" spans="1:6">
      <c r="A246" s="378"/>
      <c r="B246" s="384"/>
      <c r="C246" s="383"/>
      <c r="D246" s="383"/>
      <c r="E246" s="389"/>
      <c r="F246" s="328" t="s">
        <v>51</v>
      </c>
    </row>
    <row r="247" spans="1:6">
      <c r="A247" s="378"/>
      <c r="B247" s="384"/>
      <c r="C247" s="383"/>
      <c r="D247" s="383"/>
      <c r="E247" s="389"/>
      <c r="F247" s="328" t="s">
        <v>51</v>
      </c>
    </row>
    <row r="248" spans="1:6">
      <c r="A248" s="378"/>
      <c r="B248" s="384"/>
      <c r="C248" s="383"/>
      <c r="D248" s="383"/>
      <c r="E248" s="331" t="s">
        <v>54</v>
      </c>
      <c r="F248" s="328" t="s">
        <v>51</v>
      </c>
    </row>
    <row r="249" spans="1:6">
      <c r="A249" s="378"/>
      <c r="B249" s="384"/>
      <c r="C249" s="383"/>
      <c r="D249" s="383"/>
      <c r="E249" s="385" t="s">
        <v>55</v>
      </c>
      <c r="F249" s="328" t="s">
        <v>51</v>
      </c>
    </row>
    <row r="250" spans="1:6">
      <c r="A250" s="378"/>
      <c r="B250" s="384"/>
      <c r="C250" s="383"/>
      <c r="D250" s="383"/>
      <c r="E250" s="386"/>
      <c r="F250" s="328" t="s">
        <v>51</v>
      </c>
    </row>
    <row r="251" spans="1:6">
      <c r="A251" s="378"/>
      <c r="B251" s="384"/>
      <c r="C251" s="383"/>
      <c r="D251" s="383"/>
      <c r="E251" s="385" t="s">
        <v>67</v>
      </c>
      <c r="F251" s="328" t="s">
        <v>51</v>
      </c>
    </row>
    <row r="252" spans="1:6">
      <c r="A252" s="378"/>
      <c r="B252" s="384"/>
      <c r="C252" s="383"/>
      <c r="D252" s="383"/>
      <c r="E252" s="387"/>
      <c r="F252" s="328" t="s">
        <v>51</v>
      </c>
    </row>
    <row r="253" spans="1:6">
      <c r="A253" s="378"/>
      <c r="B253" s="384"/>
      <c r="C253" s="383"/>
      <c r="D253" s="383"/>
      <c r="E253" s="387"/>
      <c r="F253" s="328" t="s">
        <v>51</v>
      </c>
    </row>
    <row r="254" spans="1:6">
      <c r="A254" s="378"/>
      <c r="B254" s="384"/>
      <c r="C254" s="383"/>
      <c r="D254" s="383"/>
      <c r="E254" s="387"/>
      <c r="F254" s="328" t="s">
        <v>51</v>
      </c>
    </row>
    <row r="255" spans="1:6">
      <c r="A255" s="378"/>
      <c r="B255" s="384"/>
      <c r="C255" s="383"/>
      <c r="D255" s="383"/>
      <c r="E255" s="387"/>
      <c r="F255" s="328" t="s">
        <v>51</v>
      </c>
    </row>
    <row r="256" spans="1:6">
      <c r="A256" s="378"/>
      <c r="B256" s="384"/>
      <c r="C256" s="383"/>
      <c r="D256" s="383"/>
      <c r="E256" s="387"/>
      <c r="F256" s="328" t="s">
        <v>51</v>
      </c>
    </row>
    <row r="257" spans="1:6">
      <c r="A257" s="378"/>
      <c r="B257" s="384"/>
      <c r="C257" s="383"/>
      <c r="D257" s="383"/>
      <c r="E257" s="385" t="s">
        <v>57</v>
      </c>
      <c r="F257" s="328" t="s">
        <v>51</v>
      </c>
    </row>
    <row r="258" spans="1:6">
      <c r="A258" s="378"/>
      <c r="B258" s="384"/>
      <c r="C258" s="383"/>
      <c r="D258" s="383"/>
      <c r="E258" s="386"/>
      <c r="F258" s="328" t="s">
        <v>51</v>
      </c>
    </row>
    <row r="259" spans="1:6">
      <c r="A259" s="378"/>
      <c r="B259" s="384"/>
      <c r="C259" s="383"/>
      <c r="D259" s="383"/>
      <c r="E259" s="385" t="s">
        <v>58</v>
      </c>
      <c r="F259" s="328" t="s">
        <v>51</v>
      </c>
    </row>
    <row r="260" spans="1:6">
      <c r="A260" s="378"/>
      <c r="B260" s="384"/>
      <c r="C260" s="383"/>
      <c r="D260" s="383"/>
      <c r="E260" s="386"/>
      <c r="F260" s="328" t="s">
        <v>51</v>
      </c>
    </row>
    <row r="261" spans="1:6">
      <c r="A261" s="378"/>
      <c r="B261" s="384"/>
      <c r="C261" s="383"/>
      <c r="D261" s="383"/>
      <c r="E261" s="389" t="s">
        <v>59</v>
      </c>
      <c r="F261" s="328" t="s">
        <v>51</v>
      </c>
    </row>
    <row r="262" spans="1:6">
      <c r="A262" s="378"/>
      <c r="B262" s="384"/>
      <c r="C262" s="383"/>
      <c r="D262" s="383"/>
      <c r="E262" s="389"/>
      <c r="F262" s="328" t="s">
        <v>51</v>
      </c>
    </row>
    <row r="263" spans="1:6">
      <c r="A263" s="378"/>
      <c r="B263" s="384"/>
      <c r="C263" s="383"/>
      <c r="D263" s="383"/>
      <c r="E263" s="389"/>
      <c r="F263" s="328" t="s">
        <v>51</v>
      </c>
    </row>
    <row r="264" spans="1:6">
      <c r="A264" s="378"/>
      <c r="B264" s="384"/>
      <c r="C264" s="383"/>
      <c r="D264" s="383"/>
      <c r="E264" s="389"/>
      <c r="F264" s="328" t="s">
        <v>51</v>
      </c>
    </row>
    <row r="265" spans="1:6">
      <c r="A265" s="378"/>
      <c r="B265" s="384"/>
      <c r="C265" s="383"/>
      <c r="D265" s="383"/>
      <c r="E265" s="389"/>
      <c r="F265" s="328" t="s">
        <v>51</v>
      </c>
    </row>
    <row r="266" spans="1:6">
      <c r="A266" s="378"/>
      <c r="B266" s="384"/>
      <c r="C266" s="383"/>
      <c r="D266" s="383"/>
      <c r="E266" s="387" t="s">
        <v>25</v>
      </c>
      <c r="F266" s="328" t="s">
        <v>51</v>
      </c>
    </row>
    <row r="267" spans="1:6">
      <c r="A267" s="378"/>
      <c r="B267" s="384"/>
      <c r="C267" s="383"/>
      <c r="D267" s="383"/>
      <c r="E267" s="386"/>
      <c r="F267" s="328" t="s">
        <v>51</v>
      </c>
    </row>
    <row r="268" spans="1:6">
      <c r="A268" s="378"/>
      <c r="B268" s="384"/>
      <c r="C268" s="383"/>
      <c r="D268" s="383"/>
      <c r="E268" s="385" t="s">
        <v>28</v>
      </c>
      <c r="F268" s="328" t="s">
        <v>21</v>
      </c>
    </row>
    <row r="269" spans="1:6">
      <c r="A269" s="378"/>
      <c r="B269" s="384"/>
      <c r="C269" s="383"/>
      <c r="D269" s="383"/>
      <c r="E269" s="387"/>
      <c r="F269" s="328" t="s">
        <v>21</v>
      </c>
    </row>
    <row r="270" spans="1:6">
      <c r="A270" s="378"/>
      <c r="B270" s="384"/>
      <c r="C270" s="388"/>
      <c r="D270" s="388"/>
      <c r="E270" s="386"/>
      <c r="F270" s="328" t="s">
        <v>21</v>
      </c>
    </row>
    <row r="271" spans="1:6" ht="45" customHeight="1">
      <c r="A271" s="378"/>
      <c r="B271" s="384"/>
      <c r="C271" s="382" t="s">
        <v>72</v>
      </c>
      <c r="D271" s="382" t="s">
        <v>17</v>
      </c>
      <c r="E271" s="385" t="s">
        <v>18</v>
      </c>
      <c r="F271" s="333" t="s">
        <v>19</v>
      </c>
    </row>
    <row r="272" spans="1:6">
      <c r="A272" s="378"/>
      <c r="B272" s="384"/>
      <c r="C272" s="383"/>
      <c r="D272" s="383"/>
      <c r="E272" s="386"/>
      <c r="F272" s="328" t="s">
        <v>21</v>
      </c>
    </row>
    <row r="273" spans="1:6">
      <c r="A273" s="378"/>
      <c r="B273" s="384"/>
      <c r="C273" s="383"/>
      <c r="D273" s="383"/>
      <c r="E273" s="385" t="s">
        <v>20</v>
      </c>
      <c r="F273" s="328" t="s">
        <v>21</v>
      </c>
    </row>
    <row r="274" spans="1:6">
      <c r="A274" s="378"/>
      <c r="B274" s="384"/>
      <c r="C274" s="383"/>
      <c r="D274" s="383"/>
      <c r="E274" s="386"/>
      <c r="F274" s="328" t="s">
        <v>21</v>
      </c>
    </row>
    <row r="275" spans="1:6">
      <c r="A275" s="378"/>
      <c r="B275" s="384"/>
      <c r="C275" s="383"/>
      <c r="D275" s="383"/>
      <c r="E275" s="385" t="s">
        <v>22</v>
      </c>
      <c r="F275" s="328" t="s">
        <v>21</v>
      </c>
    </row>
    <row r="276" spans="1:6">
      <c r="A276" s="378"/>
      <c r="B276" s="384"/>
      <c r="C276" s="383"/>
      <c r="D276" s="383"/>
      <c r="E276" s="387"/>
      <c r="F276" s="328" t="s">
        <v>21</v>
      </c>
    </row>
    <row r="277" spans="1:6">
      <c r="A277" s="378"/>
      <c r="B277" s="384"/>
      <c r="C277" s="383"/>
      <c r="D277" s="383"/>
      <c r="E277" s="387"/>
      <c r="F277" s="328" t="s">
        <v>21</v>
      </c>
    </row>
    <row r="278" spans="1:6">
      <c r="A278" s="378"/>
      <c r="B278" s="384"/>
      <c r="C278" s="383"/>
      <c r="D278" s="383"/>
      <c r="E278" s="386"/>
      <c r="F278" s="328" t="s">
        <v>21</v>
      </c>
    </row>
    <row r="279" spans="1:6">
      <c r="A279" s="378"/>
      <c r="B279" s="384"/>
      <c r="C279" s="383"/>
      <c r="D279" s="383"/>
      <c r="E279" s="385" t="s">
        <v>46</v>
      </c>
      <c r="F279" s="328" t="s">
        <v>21</v>
      </c>
    </row>
    <row r="280" spans="1:6">
      <c r="A280" s="378"/>
      <c r="B280" s="384"/>
      <c r="C280" s="383"/>
      <c r="D280" s="383"/>
      <c r="E280" s="386"/>
      <c r="F280" s="328" t="s">
        <v>21</v>
      </c>
    </row>
    <row r="281" spans="1:6">
      <c r="A281" s="378"/>
      <c r="B281" s="384"/>
      <c r="C281" s="383"/>
      <c r="D281" s="383"/>
      <c r="E281" s="385" t="s">
        <v>73</v>
      </c>
      <c r="F281" s="328" t="s">
        <v>21</v>
      </c>
    </row>
    <row r="282" spans="1:6">
      <c r="A282" s="378"/>
      <c r="B282" s="384"/>
      <c r="C282" s="383"/>
      <c r="D282" s="383"/>
      <c r="E282" s="386"/>
      <c r="F282" s="328" t="s">
        <v>21</v>
      </c>
    </row>
    <row r="283" spans="1:6">
      <c r="A283" s="378"/>
      <c r="B283" s="384"/>
      <c r="C283" s="383"/>
      <c r="D283" s="383"/>
      <c r="E283" s="385" t="s">
        <v>74</v>
      </c>
      <c r="F283" s="328" t="s">
        <v>21</v>
      </c>
    </row>
    <row r="284" spans="1:6">
      <c r="A284" s="378"/>
      <c r="B284" s="384"/>
      <c r="C284" s="383"/>
      <c r="D284" s="383"/>
      <c r="E284" s="387"/>
      <c r="F284" s="328" t="s">
        <v>21</v>
      </c>
    </row>
    <row r="285" spans="1:6">
      <c r="A285" s="378"/>
      <c r="B285" s="384"/>
      <c r="C285" s="383"/>
      <c r="D285" s="383"/>
      <c r="E285" s="386"/>
      <c r="F285" s="328" t="s">
        <v>21</v>
      </c>
    </row>
    <row r="286" spans="1:6">
      <c r="A286" s="378"/>
      <c r="B286" s="384"/>
      <c r="C286" s="383"/>
      <c r="D286" s="383"/>
      <c r="E286" s="385" t="s">
        <v>75</v>
      </c>
      <c r="F286" s="328" t="s">
        <v>21</v>
      </c>
    </row>
    <row r="287" spans="1:6">
      <c r="A287" s="378"/>
      <c r="B287" s="384"/>
      <c r="C287" s="383"/>
      <c r="D287" s="383"/>
      <c r="E287" s="387"/>
      <c r="F287" s="328" t="s">
        <v>21</v>
      </c>
    </row>
    <row r="288" spans="1:6">
      <c r="A288" s="378"/>
      <c r="B288" s="384"/>
      <c r="C288" s="383"/>
      <c r="D288" s="383"/>
      <c r="E288" s="386"/>
      <c r="F288" s="328" t="s">
        <v>21</v>
      </c>
    </row>
    <row r="289" spans="1:6">
      <c r="A289" s="378"/>
      <c r="B289" s="384"/>
      <c r="C289" s="383"/>
      <c r="D289" s="383"/>
      <c r="E289" s="331" t="s">
        <v>54</v>
      </c>
      <c r="F289" s="328" t="s">
        <v>21</v>
      </c>
    </row>
    <row r="290" spans="1:6">
      <c r="A290" s="378"/>
      <c r="B290" s="384"/>
      <c r="C290" s="383"/>
      <c r="D290" s="383"/>
      <c r="E290" s="385" t="s">
        <v>76</v>
      </c>
      <c r="F290" s="328" t="s">
        <v>21</v>
      </c>
    </row>
    <row r="291" spans="1:6">
      <c r="A291" s="378"/>
      <c r="B291" s="384"/>
      <c r="C291" s="383"/>
      <c r="D291" s="383"/>
      <c r="E291" s="387"/>
      <c r="F291" s="328" t="s">
        <v>21</v>
      </c>
    </row>
    <row r="292" spans="1:6">
      <c r="A292" s="378"/>
      <c r="B292" s="384"/>
      <c r="C292" s="383"/>
      <c r="D292" s="383"/>
      <c r="E292" s="387"/>
      <c r="F292" s="328" t="s">
        <v>21</v>
      </c>
    </row>
    <row r="293" spans="1:6">
      <c r="A293" s="378"/>
      <c r="B293" s="384"/>
      <c r="C293" s="383"/>
      <c r="D293" s="383"/>
      <c r="E293" s="387"/>
      <c r="F293" s="328" t="s">
        <v>21</v>
      </c>
    </row>
    <row r="294" spans="1:6">
      <c r="A294" s="378"/>
      <c r="B294" s="384"/>
      <c r="C294" s="383"/>
      <c r="D294" s="383"/>
      <c r="E294" s="386"/>
      <c r="F294" s="328" t="s">
        <v>21</v>
      </c>
    </row>
    <row r="295" spans="1:6">
      <c r="A295" s="378"/>
      <c r="B295" s="384"/>
      <c r="C295" s="383"/>
      <c r="D295" s="383"/>
      <c r="E295" s="387" t="s">
        <v>25</v>
      </c>
      <c r="F295" s="328" t="s">
        <v>21</v>
      </c>
    </row>
    <row r="296" spans="1:6">
      <c r="A296" s="378"/>
      <c r="B296" s="384"/>
      <c r="C296" s="383"/>
      <c r="D296" s="383"/>
      <c r="E296" s="386"/>
      <c r="F296" s="328" t="s">
        <v>21</v>
      </c>
    </row>
    <row r="297" spans="1:6">
      <c r="A297" s="378"/>
      <c r="B297" s="384"/>
      <c r="C297" s="383"/>
      <c r="D297" s="383"/>
      <c r="E297" s="385" t="s">
        <v>28</v>
      </c>
      <c r="F297" s="328" t="s">
        <v>21</v>
      </c>
    </row>
    <row r="298" spans="1:6">
      <c r="A298" s="378"/>
      <c r="B298" s="384"/>
      <c r="C298" s="383"/>
      <c r="D298" s="383"/>
      <c r="E298" s="387"/>
      <c r="F298" s="328" t="s">
        <v>21</v>
      </c>
    </row>
    <row r="299" spans="1:6">
      <c r="A299" s="378"/>
      <c r="B299" s="384"/>
      <c r="C299" s="383"/>
      <c r="D299" s="383"/>
      <c r="E299" s="387"/>
      <c r="F299" s="328" t="s">
        <v>21</v>
      </c>
    </row>
    <row r="300" spans="1:6">
      <c r="A300" s="378"/>
      <c r="B300" s="384"/>
      <c r="C300" s="383"/>
      <c r="D300" s="388"/>
      <c r="E300" s="386"/>
      <c r="F300" s="328" t="s">
        <v>21</v>
      </c>
    </row>
    <row r="301" spans="1:6" ht="45" customHeight="1">
      <c r="A301" s="378"/>
      <c r="B301" s="384"/>
      <c r="C301" s="382" t="s">
        <v>77</v>
      </c>
      <c r="D301" s="382" t="s">
        <v>17</v>
      </c>
      <c r="E301" s="385" t="s">
        <v>18</v>
      </c>
      <c r="F301" s="333" t="s">
        <v>19</v>
      </c>
    </row>
    <row r="302" spans="1:6">
      <c r="A302" s="378"/>
      <c r="B302" s="384"/>
      <c r="C302" s="383"/>
      <c r="D302" s="383"/>
      <c r="E302" s="386"/>
      <c r="F302" s="328" t="s">
        <v>21</v>
      </c>
    </row>
    <row r="303" spans="1:6">
      <c r="A303" s="378"/>
      <c r="B303" s="384"/>
      <c r="C303" s="383"/>
      <c r="D303" s="383"/>
      <c r="E303" s="385" t="s">
        <v>20</v>
      </c>
      <c r="F303" s="328" t="s">
        <v>21</v>
      </c>
    </row>
    <row r="304" spans="1:6">
      <c r="A304" s="378"/>
      <c r="B304" s="384"/>
      <c r="C304" s="383"/>
      <c r="D304" s="383"/>
      <c r="E304" s="386"/>
      <c r="F304" s="328" t="s">
        <v>21</v>
      </c>
    </row>
    <row r="305" spans="1:6">
      <c r="A305" s="378"/>
      <c r="B305" s="384"/>
      <c r="C305" s="383"/>
      <c r="D305" s="383"/>
      <c r="E305" s="385" t="s">
        <v>22</v>
      </c>
      <c r="F305" s="328" t="s">
        <v>21</v>
      </c>
    </row>
    <row r="306" spans="1:6">
      <c r="A306" s="378"/>
      <c r="B306" s="384"/>
      <c r="C306" s="383"/>
      <c r="D306" s="383"/>
      <c r="E306" s="387"/>
      <c r="F306" s="328" t="s">
        <v>21</v>
      </c>
    </row>
    <row r="307" spans="1:6">
      <c r="A307" s="378"/>
      <c r="B307" s="384"/>
      <c r="C307" s="383"/>
      <c r="D307" s="383"/>
      <c r="E307" s="387"/>
      <c r="F307" s="328" t="s">
        <v>21</v>
      </c>
    </row>
    <row r="308" spans="1:6">
      <c r="A308" s="378"/>
      <c r="B308" s="384"/>
      <c r="C308" s="383"/>
      <c r="D308" s="383"/>
      <c r="E308" s="386"/>
      <c r="F308" s="328" t="s">
        <v>21</v>
      </c>
    </row>
    <row r="309" spans="1:6">
      <c r="A309" s="378"/>
      <c r="B309" s="384"/>
      <c r="C309" s="383"/>
      <c r="D309" s="383"/>
      <c r="E309" s="385" t="s">
        <v>78</v>
      </c>
      <c r="F309" s="328" t="s">
        <v>21</v>
      </c>
    </row>
    <row r="310" spans="1:6">
      <c r="A310" s="378"/>
      <c r="B310" s="384"/>
      <c r="C310" s="383"/>
      <c r="D310" s="383"/>
      <c r="E310" s="386"/>
      <c r="F310" s="328" t="s">
        <v>21</v>
      </c>
    </row>
    <row r="311" spans="1:6">
      <c r="A311" s="378"/>
      <c r="B311" s="384"/>
      <c r="C311" s="383"/>
      <c r="D311" s="383"/>
      <c r="E311" s="385" t="s">
        <v>79</v>
      </c>
      <c r="F311" s="328" t="s">
        <v>21</v>
      </c>
    </row>
    <row r="312" spans="1:6">
      <c r="A312" s="378"/>
      <c r="B312" s="384"/>
      <c r="C312" s="383"/>
      <c r="D312" s="383"/>
      <c r="E312" s="387"/>
      <c r="F312" s="328" t="s">
        <v>21</v>
      </c>
    </row>
    <row r="313" spans="1:6">
      <c r="A313" s="378"/>
      <c r="B313" s="384"/>
      <c r="C313" s="383"/>
      <c r="D313" s="383"/>
      <c r="E313" s="387"/>
      <c r="F313" s="328" t="s">
        <v>21</v>
      </c>
    </row>
    <row r="314" spans="1:6">
      <c r="A314" s="378"/>
      <c r="B314" s="384"/>
      <c r="C314" s="383"/>
      <c r="D314" s="383"/>
      <c r="E314" s="386"/>
      <c r="F314" s="328" t="s">
        <v>21</v>
      </c>
    </row>
    <row r="315" spans="1:6">
      <c r="A315" s="378"/>
      <c r="B315" s="384"/>
      <c r="C315" s="383"/>
      <c r="D315" s="383"/>
      <c r="E315" s="385" t="s">
        <v>80</v>
      </c>
      <c r="F315" s="328" t="s">
        <v>21</v>
      </c>
    </row>
    <row r="316" spans="1:6">
      <c r="A316" s="378"/>
      <c r="B316" s="384"/>
      <c r="C316" s="383"/>
      <c r="D316" s="383"/>
      <c r="E316" s="387"/>
      <c r="F316" s="328" t="s">
        <v>21</v>
      </c>
    </row>
    <row r="317" spans="1:6">
      <c r="A317" s="378"/>
      <c r="B317" s="384"/>
      <c r="C317" s="383"/>
      <c r="D317" s="383"/>
      <c r="E317" s="385" t="s">
        <v>81</v>
      </c>
      <c r="F317" s="328" t="s">
        <v>21</v>
      </c>
    </row>
    <row r="318" spans="1:6">
      <c r="A318" s="378"/>
      <c r="B318" s="384"/>
      <c r="C318" s="383"/>
      <c r="D318" s="383"/>
      <c r="E318" s="387"/>
      <c r="F318" s="328" t="s">
        <v>21</v>
      </c>
    </row>
    <row r="319" spans="1:6">
      <c r="A319" s="378"/>
      <c r="B319" s="384"/>
      <c r="C319" s="383"/>
      <c r="D319" s="383"/>
      <c r="E319" s="386"/>
      <c r="F319" s="328" t="s">
        <v>21</v>
      </c>
    </row>
    <row r="320" spans="1:6">
      <c r="A320" s="378"/>
      <c r="B320" s="384"/>
      <c r="C320" s="383"/>
      <c r="D320" s="383"/>
      <c r="E320" s="385" t="s">
        <v>82</v>
      </c>
      <c r="F320" s="328" t="s">
        <v>21</v>
      </c>
    </row>
    <row r="321" spans="1:6">
      <c r="A321" s="378"/>
      <c r="B321" s="384"/>
      <c r="C321" s="383"/>
      <c r="D321" s="383"/>
      <c r="E321" s="386"/>
      <c r="F321" s="328" t="s">
        <v>21</v>
      </c>
    </row>
    <row r="322" spans="1:6">
      <c r="A322" s="378"/>
      <c r="B322" s="384"/>
      <c r="C322" s="383"/>
      <c r="D322" s="383"/>
      <c r="E322" s="385" t="s">
        <v>83</v>
      </c>
      <c r="F322" s="328" t="s">
        <v>21</v>
      </c>
    </row>
    <row r="323" spans="1:6">
      <c r="A323" s="378"/>
      <c r="B323" s="384"/>
      <c r="C323" s="383"/>
      <c r="D323" s="383"/>
      <c r="E323" s="386"/>
      <c r="F323" s="328" t="s">
        <v>21</v>
      </c>
    </row>
    <row r="324" spans="1:6">
      <c r="A324" s="378"/>
      <c r="B324" s="384"/>
      <c r="C324" s="383"/>
      <c r="D324" s="383"/>
      <c r="E324" s="385" t="s">
        <v>28</v>
      </c>
      <c r="F324" s="328" t="s">
        <v>21</v>
      </c>
    </row>
    <row r="325" spans="1:6">
      <c r="A325" s="378"/>
      <c r="B325" s="384"/>
      <c r="C325" s="383"/>
      <c r="D325" s="383"/>
      <c r="E325" s="387"/>
      <c r="F325" s="328" t="s">
        <v>21</v>
      </c>
    </row>
    <row r="326" spans="1:6">
      <c r="A326" s="378"/>
      <c r="B326" s="384"/>
      <c r="C326" s="388"/>
      <c r="D326" s="388"/>
      <c r="E326" s="386"/>
      <c r="F326" s="328" t="s">
        <v>21</v>
      </c>
    </row>
    <row r="327" spans="1:6" ht="45" customHeight="1">
      <c r="A327" s="378"/>
      <c r="B327" s="384"/>
      <c r="C327" s="380" t="s">
        <v>84</v>
      </c>
      <c r="D327" s="380" t="s">
        <v>17</v>
      </c>
      <c r="E327" s="385" t="s">
        <v>18</v>
      </c>
      <c r="F327" s="333" t="s">
        <v>19</v>
      </c>
    </row>
    <row r="328" spans="1:6">
      <c r="A328" s="378"/>
      <c r="B328" s="384"/>
      <c r="C328" s="381"/>
      <c r="D328" s="381"/>
      <c r="E328" s="386"/>
      <c r="F328" s="328" t="s">
        <v>21</v>
      </c>
    </row>
    <row r="329" spans="1:6">
      <c r="A329" s="378"/>
      <c r="B329" s="384"/>
      <c r="C329" s="381"/>
      <c r="D329" s="381"/>
      <c r="E329" s="385" t="s">
        <v>20</v>
      </c>
      <c r="F329" s="328" t="s">
        <v>21</v>
      </c>
    </row>
    <row r="330" spans="1:6">
      <c r="A330" s="378"/>
      <c r="B330" s="384"/>
      <c r="C330" s="381"/>
      <c r="D330" s="381"/>
      <c r="E330" s="386"/>
      <c r="F330" s="328" t="s">
        <v>21</v>
      </c>
    </row>
    <row r="331" spans="1:6">
      <c r="A331" s="378"/>
      <c r="B331" s="384"/>
      <c r="C331" s="381"/>
      <c r="D331" s="381"/>
      <c r="E331" s="385" t="s">
        <v>22</v>
      </c>
      <c r="F331" s="328" t="s">
        <v>21</v>
      </c>
    </row>
    <row r="332" spans="1:6">
      <c r="A332" s="378"/>
      <c r="B332" s="384"/>
      <c r="C332" s="381"/>
      <c r="D332" s="381"/>
      <c r="E332" s="387"/>
      <c r="F332" s="328" t="s">
        <v>21</v>
      </c>
    </row>
    <row r="333" spans="1:6">
      <c r="A333" s="378"/>
      <c r="B333" s="384"/>
      <c r="C333" s="381"/>
      <c r="D333" s="381"/>
      <c r="E333" s="387"/>
      <c r="F333" s="328" t="s">
        <v>21</v>
      </c>
    </row>
    <row r="334" spans="1:6">
      <c r="A334" s="378"/>
      <c r="B334" s="384"/>
      <c r="C334" s="381"/>
      <c r="D334" s="381"/>
      <c r="E334" s="386"/>
      <c r="F334" s="328" t="s">
        <v>21</v>
      </c>
    </row>
    <row r="335" spans="1:6">
      <c r="A335" s="378"/>
      <c r="B335" s="384"/>
      <c r="C335" s="381"/>
      <c r="D335" s="381"/>
      <c r="E335" s="385" t="s">
        <v>37</v>
      </c>
      <c r="F335" s="328" t="s">
        <v>21</v>
      </c>
    </row>
    <row r="336" spans="1:6">
      <c r="A336" s="378"/>
      <c r="B336" s="384"/>
      <c r="C336" s="381"/>
      <c r="D336" s="381"/>
      <c r="E336" s="387"/>
      <c r="F336" s="328" t="s">
        <v>21</v>
      </c>
    </row>
    <row r="337" spans="1:6">
      <c r="A337" s="378"/>
      <c r="B337" s="384"/>
      <c r="C337" s="381"/>
      <c r="D337" s="381"/>
      <c r="E337" s="385" t="s">
        <v>85</v>
      </c>
      <c r="F337" s="328" t="s">
        <v>21</v>
      </c>
    </row>
    <row r="338" spans="1:6">
      <c r="A338" s="378"/>
      <c r="B338" s="384"/>
      <c r="C338" s="381"/>
      <c r="D338" s="381"/>
      <c r="E338" s="387"/>
      <c r="F338" s="328" t="s">
        <v>21</v>
      </c>
    </row>
    <row r="339" spans="1:6">
      <c r="A339" s="378"/>
      <c r="B339" s="384"/>
      <c r="C339" s="381"/>
      <c r="D339" s="381"/>
      <c r="E339" s="386"/>
      <c r="F339" s="328" t="s">
        <v>21</v>
      </c>
    </row>
    <row r="340" spans="1:6">
      <c r="A340" s="378"/>
      <c r="B340" s="384"/>
      <c r="C340" s="381"/>
      <c r="D340" s="381"/>
      <c r="E340" s="385" t="s">
        <v>83</v>
      </c>
      <c r="F340" s="328" t="s">
        <v>21</v>
      </c>
    </row>
    <row r="341" spans="1:6">
      <c r="A341" s="378"/>
      <c r="B341" s="384"/>
      <c r="C341" s="381"/>
      <c r="D341" s="381"/>
      <c r="E341" s="386"/>
      <c r="F341" s="328" t="s">
        <v>21</v>
      </c>
    </row>
    <row r="342" spans="1:6">
      <c r="A342" s="378"/>
      <c r="B342" s="384"/>
      <c r="C342" s="381"/>
      <c r="D342" s="381"/>
      <c r="E342" s="385" t="s">
        <v>28</v>
      </c>
      <c r="F342" s="328" t="s">
        <v>21</v>
      </c>
    </row>
    <row r="343" spans="1:6">
      <c r="A343" s="378"/>
      <c r="B343" s="384"/>
      <c r="C343" s="381"/>
      <c r="D343" s="381"/>
      <c r="E343" s="387"/>
      <c r="F343" s="328" t="s">
        <v>21</v>
      </c>
    </row>
    <row r="344" spans="1:6">
      <c r="A344" s="378"/>
      <c r="B344" s="384"/>
      <c r="C344" s="390"/>
      <c r="D344" s="390"/>
      <c r="E344" s="386"/>
      <c r="F344" s="328" t="s">
        <v>21</v>
      </c>
    </row>
    <row r="345" spans="1:6" ht="45" customHeight="1">
      <c r="A345" s="378"/>
      <c r="B345" s="384"/>
      <c r="C345" s="382" t="s">
        <v>86</v>
      </c>
      <c r="D345" s="382" t="s">
        <v>17</v>
      </c>
      <c r="E345" s="385" t="s">
        <v>18</v>
      </c>
      <c r="F345" s="333" t="s">
        <v>19</v>
      </c>
    </row>
    <row r="346" spans="1:6">
      <c r="A346" s="378"/>
      <c r="B346" s="384"/>
      <c r="C346" s="383"/>
      <c r="D346" s="383"/>
      <c r="E346" s="386"/>
      <c r="F346" s="328" t="s">
        <v>21</v>
      </c>
    </row>
    <row r="347" spans="1:6">
      <c r="A347" s="378"/>
      <c r="B347" s="384"/>
      <c r="C347" s="383"/>
      <c r="D347" s="383"/>
      <c r="E347" s="385" t="s">
        <v>20</v>
      </c>
      <c r="F347" s="328" t="s">
        <v>21</v>
      </c>
    </row>
    <row r="348" spans="1:6">
      <c r="A348" s="378"/>
      <c r="B348" s="384"/>
      <c r="C348" s="383"/>
      <c r="D348" s="383"/>
      <c r="E348" s="386"/>
      <c r="F348" s="328" t="s">
        <v>21</v>
      </c>
    </row>
    <row r="349" spans="1:6">
      <c r="A349" s="378"/>
      <c r="B349" s="384"/>
      <c r="C349" s="383"/>
      <c r="D349" s="383"/>
      <c r="E349" s="385" t="s">
        <v>22</v>
      </c>
      <c r="F349" s="328" t="s">
        <v>21</v>
      </c>
    </row>
    <row r="350" spans="1:6">
      <c r="A350" s="378"/>
      <c r="B350" s="384"/>
      <c r="C350" s="383"/>
      <c r="D350" s="383"/>
      <c r="E350" s="387"/>
      <c r="F350" s="328" t="s">
        <v>21</v>
      </c>
    </row>
    <row r="351" spans="1:6">
      <c r="A351" s="378"/>
      <c r="B351" s="384"/>
      <c r="C351" s="383"/>
      <c r="D351" s="383"/>
      <c r="E351" s="387"/>
      <c r="F351" s="328" t="s">
        <v>21</v>
      </c>
    </row>
    <row r="352" spans="1:6">
      <c r="A352" s="378"/>
      <c r="B352" s="384"/>
      <c r="C352" s="383"/>
      <c r="D352" s="383"/>
      <c r="E352" s="386"/>
      <c r="F352" s="328" t="s">
        <v>21</v>
      </c>
    </row>
    <row r="353" spans="1:6">
      <c r="A353" s="378"/>
      <c r="B353" s="384"/>
      <c r="C353" s="383"/>
      <c r="D353" s="383"/>
      <c r="E353" s="385" t="s">
        <v>37</v>
      </c>
      <c r="F353" s="328" t="s">
        <v>21</v>
      </c>
    </row>
    <row r="354" spans="1:6">
      <c r="A354" s="378"/>
      <c r="B354" s="384"/>
      <c r="C354" s="383"/>
      <c r="D354" s="383"/>
      <c r="E354" s="387"/>
      <c r="F354" s="328" t="s">
        <v>21</v>
      </c>
    </row>
    <row r="355" spans="1:6">
      <c r="A355" s="378"/>
      <c r="B355" s="384"/>
      <c r="C355" s="383"/>
      <c r="D355" s="383"/>
      <c r="E355" s="386"/>
      <c r="F355" s="328" t="s">
        <v>21</v>
      </c>
    </row>
    <row r="356" spans="1:6">
      <c r="A356" s="378"/>
      <c r="B356" s="384"/>
      <c r="C356" s="383"/>
      <c r="D356" s="383"/>
      <c r="E356" s="385" t="s">
        <v>87</v>
      </c>
      <c r="F356" s="328" t="s">
        <v>21</v>
      </c>
    </row>
    <row r="357" spans="1:6">
      <c r="A357" s="378"/>
      <c r="B357" s="384"/>
      <c r="C357" s="383"/>
      <c r="D357" s="383"/>
      <c r="E357" s="387"/>
      <c r="F357" s="328" t="s">
        <v>21</v>
      </c>
    </row>
    <row r="358" spans="1:6">
      <c r="A358" s="378"/>
      <c r="B358" s="384"/>
      <c r="C358" s="383"/>
      <c r="D358" s="383"/>
      <c r="E358" s="387"/>
      <c r="F358" s="328" t="s">
        <v>21</v>
      </c>
    </row>
    <row r="359" spans="1:6">
      <c r="A359" s="378"/>
      <c r="B359" s="384"/>
      <c r="C359" s="383"/>
      <c r="D359" s="383"/>
      <c r="E359" s="387"/>
      <c r="F359" s="328" t="s">
        <v>21</v>
      </c>
    </row>
    <row r="360" spans="1:6">
      <c r="A360" s="378"/>
      <c r="B360" s="384"/>
      <c r="C360" s="383"/>
      <c r="D360" s="383"/>
      <c r="E360" s="387"/>
      <c r="F360" s="328" t="s">
        <v>21</v>
      </c>
    </row>
    <row r="361" spans="1:6">
      <c r="A361" s="378"/>
      <c r="B361" s="384"/>
      <c r="C361" s="383"/>
      <c r="D361" s="383"/>
      <c r="E361" s="385" t="s">
        <v>83</v>
      </c>
      <c r="F361" s="328" t="s">
        <v>21</v>
      </c>
    </row>
    <row r="362" spans="1:6">
      <c r="A362" s="378"/>
      <c r="B362" s="384"/>
      <c r="C362" s="383"/>
      <c r="D362" s="383"/>
      <c r="E362" s="386"/>
      <c r="F362" s="328" t="s">
        <v>21</v>
      </c>
    </row>
    <row r="363" spans="1:6">
      <c r="A363" s="378"/>
      <c r="B363" s="384"/>
      <c r="C363" s="383"/>
      <c r="D363" s="383"/>
      <c r="E363" s="385" t="s">
        <v>28</v>
      </c>
      <c r="F363" s="328" t="s">
        <v>21</v>
      </c>
    </row>
    <row r="364" spans="1:6">
      <c r="A364" s="378"/>
      <c r="B364" s="384"/>
      <c r="C364" s="383"/>
      <c r="D364" s="383"/>
      <c r="E364" s="387"/>
      <c r="F364" s="328" t="s">
        <v>21</v>
      </c>
    </row>
    <row r="365" spans="1:6">
      <c r="A365" s="378"/>
      <c r="B365" s="384"/>
      <c r="C365" s="388"/>
      <c r="D365" s="388"/>
      <c r="E365" s="386"/>
      <c r="F365" s="328" t="s">
        <v>21</v>
      </c>
    </row>
    <row r="366" spans="1:6" ht="45" customHeight="1">
      <c r="A366" s="378"/>
      <c r="B366" s="384"/>
      <c r="C366" s="382" t="s">
        <v>88</v>
      </c>
      <c r="D366" s="382" t="s">
        <v>17</v>
      </c>
      <c r="E366" s="385" t="s">
        <v>18</v>
      </c>
      <c r="F366" s="333" t="s">
        <v>19</v>
      </c>
    </row>
    <row r="367" spans="1:6">
      <c r="A367" s="378"/>
      <c r="B367" s="384"/>
      <c r="C367" s="383"/>
      <c r="D367" s="383"/>
      <c r="E367" s="386"/>
      <c r="F367" s="328" t="s">
        <v>21</v>
      </c>
    </row>
    <row r="368" spans="1:6">
      <c r="A368" s="378"/>
      <c r="B368" s="384"/>
      <c r="C368" s="383"/>
      <c r="D368" s="383"/>
      <c r="E368" s="385" t="s">
        <v>20</v>
      </c>
      <c r="F368" s="328" t="s">
        <v>21</v>
      </c>
    </row>
    <row r="369" spans="1:6">
      <c r="A369" s="378"/>
      <c r="B369" s="384"/>
      <c r="C369" s="383"/>
      <c r="D369" s="383"/>
      <c r="E369" s="386"/>
      <c r="F369" s="328" t="s">
        <v>21</v>
      </c>
    </row>
    <row r="370" spans="1:6">
      <c r="A370" s="378"/>
      <c r="B370" s="384"/>
      <c r="C370" s="383"/>
      <c r="D370" s="383"/>
      <c r="E370" s="385" t="s">
        <v>22</v>
      </c>
      <c r="F370" s="328" t="s">
        <v>21</v>
      </c>
    </row>
    <row r="371" spans="1:6">
      <c r="A371" s="378"/>
      <c r="B371" s="384"/>
      <c r="C371" s="383"/>
      <c r="D371" s="383"/>
      <c r="E371" s="387"/>
      <c r="F371" s="328" t="s">
        <v>21</v>
      </c>
    </row>
    <row r="372" spans="1:6">
      <c r="A372" s="378"/>
      <c r="B372" s="384"/>
      <c r="C372" s="383"/>
      <c r="D372" s="383"/>
      <c r="E372" s="387"/>
      <c r="F372" s="328" t="s">
        <v>21</v>
      </c>
    </row>
    <row r="373" spans="1:6">
      <c r="A373" s="378"/>
      <c r="B373" s="384"/>
      <c r="C373" s="383"/>
      <c r="D373" s="383"/>
      <c r="E373" s="386"/>
      <c r="F373" s="328" t="s">
        <v>21</v>
      </c>
    </row>
    <row r="374" spans="1:6">
      <c r="A374" s="378"/>
      <c r="B374" s="384"/>
      <c r="C374" s="383"/>
      <c r="D374" s="383"/>
      <c r="E374" s="385" t="s">
        <v>37</v>
      </c>
      <c r="F374" s="328" t="s">
        <v>89</v>
      </c>
    </row>
    <row r="375" spans="1:6">
      <c r="A375" s="378"/>
      <c r="B375" s="384"/>
      <c r="C375" s="383"/>
      <c r="D375" s="383"/>
      <c r="E375" s="387"/>
      <c r="F375" s="328" t="s">
        <v>89</v>
      </c>
    </row>
    <row r="376" spans="1:6">
      <c r="A376" s="378"/>
      <c r="B376" s="384"/>
      <c r="C376" s="383"/>
      <c r="D376" s="383"/>
      <c r="E376" s="386"/>
      <c r="F376" s="328" t="s">
        <v>89</v>
      </c>
    </row>
    <row r="377" spans="1:6">
      <c r="A377" s="378"/>
      <c r="B377" s="384"/>
      <c r="C377" s="383"/>
      <c r="D377" s="383"/>
      <c r="E377" s="385" t="s">
        <v>90</v>
      </c>
      <c r="F377" s="328" t="s">
        <v>89</v>
      </c>
    </row>
    <row r="378" spans="1:6">
      <c r="A378" s="378"/>
      <c r="B378" s="384"/>
      <c r="C378" s="383"/>
      <c r="D378" s="383"/>
      <c r="E378" s="387"/>
      <c r="F378" s="328" t="s">
        <v>89</v>
      </c>
    </row>
    <row r="379" spans="1:6">
      <c r="A379" s="378"/>
      <c r="B379" s="384"/>
      <c r="C379" s="383"/>
      <c r="D379" s="383"/>
      <c r="E379" s="386"/>
      <c r="F379" s="328" t="s">
        <v>89</v>
      </c>
    </row>
    <row r="380" spans="1:6">
      <c r="A380" s="378"/>
      <c r="B380" s="384"/>
      <c r="C380" s="383"/>
      <c r="D380" s="383"/>
      <c r="E380" s="385" t="s">
        <v>83</v>
      </c>
      <c r="F380" s="328" t="s">
        <v>89</v>
      </c>
    </row>
    <row r="381" spans="1:6">
      <c r="A381" s="378"/>
      <c r="B381" s="384"/>
      <c r="C381" s="383"/>
      <c r="D381" s="383"/>
      <c r="E381" s="386"/>
      <c r="F381" s="328" t="s">
        <v>89</v>
      </c>
    </row>
    <row r="382" spans="1:6">
      <c r="A382" s="378"/>
      <c r="B382" s="384"/>
      <c r="C382" s="383"/>
      <c r="D382" s="383"/>
      <c r="E382" s="385" t="s">
        <v>28</v>
      </c>
      <c r="F382" s="328" t="s">
        <v>89</v>
      </c>
    </row>
    <row r="383" spans="1:6">
      <c r="A383" s="378"/>
      <c r="B383" s="384"/>
      <c r="C383" s="383"/>
      <c r="D383" s="383"/>
      <c r="E383" s="387"/>
      <c r="F383" s="328" t="s">
        <v>89</v>
      </c>
    </row>
    <row r="384" spans="1:6">
      <c r="A384" s="378"/>
      <c r="B384" s="384"/>
      <c r="C384" s="388"/>
      <c r="D384" s="388"/>
      <c r="E384" s="386"/>
      <c r="F384" s="328" t="s">
        <v>89</v>
      </c>
    </row>
    <row r="385" spans="1:6">
      <c r="A385" s="378"/>
      <c r="B385" s="384"/>
      <c r="C385" s="382" t="s">
        <v>91</v>
      </c>
      <c r="D385" s="382" t="s">
        <v>17</v>
      </c>
      <c r="E385" s="385" t="s">
        <v>18</v>
      </c>
      <c r="F385" s="333" t="s">
        <v>19</v>
      </c>
    </row>
    <row r="386" spans="1:6">
      <c r="A386" s="378"/>
      <c r="B386" s="384"/>
      <c r="C386" s="383"/>
      <c r="D386" s="383"/>
      <c r="E386" s="386"/>
      <c r="F386" s="328" t="s">
        <v>89</v>
      </c>
    </row>
    <row r="387" spans="1:6">
      <c r="A387" s="378"/>
      <c r="B387" s="384"/>
      <c r="C387" s="383"/>
      <c r="D387" s="383"/>
      <c r="E387" s="385" t="s">
        <v>20</v>
      </c>
      <c r="F387" s="328" t="s">
        <v>89</v>
      </c>
    </row>
    <row r="388" spans="1:6">
      <c r="A388" s="378"/>
      <c r="B388" s="384"/>
      <c r="C388" s="383"/>
      <c r="D388" s="383"/>
      <c r="E388" s="386"/>
      <c r="F388" s="328" t="s">
        <v>89</v>
      </c>
    </row>
    <row r="389" spans="1:6">
      <c r="A389" s="378"/>
      <c r="B389" s="384"/>
      <c r="C389" s="383"/>
      <c r="D389" s="383"/>
      <c r="E389" s="385" t="s">
        <v>92</v>
      </c>
      <c r="F389" s="328" t="s">
        <v>89</v>
      </c>
    </row>
    <row r="390" spans="1:6">
      <c r="A390" s="378"/>
      <c r="B390" s="384"/>
      <c r="C390" s="383"/>
      <c r="D390" s="383"/>
      <c r="E390" s="386"/>
      <c r="F390" s="328" t="s">
        <v>89</v>
      </c>
    </row>
    <row r="391" spans="1:6">
      <c r="A391" s="378"/>
      <c r="B391" s="384"/>
      <c r="C391" s="383"/>
      <c r="D391" s="383"/>
      <c r="E391" s="385" t="s">
        <v>93</v>
      </c>
      <c r="F391" s="328" t="s">
        <v>89</v>
      </c>
    </row>
    <row r="392" spans="1:6">
      <c r="A392" s="378"/>
      <c r="B392" s="384"/>
      <c r="C392" s="383"/>
      <c r="D392" s="383"/>
      <c r="E392" s="387"/>
      <c r="F392" s="328" t="s">
        <v>89</v>
      </c>
    </row>
    <row r="393" spans="1:6">
      <c r="A393" s="378"/>
      <c r="B393" s="384"/>
      <c r="C393" s="383"/>
      <c r="D393" s="383"/>
      <c r="E393" s="387"/>
      <c r="F393" s="328" t="s">
        <v>89</v>
      </c>
    </row>
    <row r="394" spans="1:6">
      <c r="A394" s="378"/>
      <c r="B394" s="384"/>
      <c r="C394" s="383"/>
      <c r="D394" s="383"/>
      <c r="E394" s="387"/>
      <c r="F394" s="328" t="s">
        <v>89</v>
      </c>
    </row>
    <row r="395" spans="1:6">
      <c r="A395" s="378"/>
      <c r="B395" s="384"/>
      <c r="C395" s="383"/>
      <c r="D395" s="383"/>
      <c r="E395" s="385" t="s">
        <v>94</v>
      </c>
      <c r="F395" s="328" t="s">
        <v>89</v>
      </c>
    </row>
    <row r="396" spans="1:6">
      <c r="A396" s="378"/>
      <c r="B396" s="384"/>
      <c r="C396" s="383"/>
      <c r="D396" s="383"/>
      <c r="E396" s="386"/>
      <c r="F396" s="328" t="s">
        <v>89</v>
      </c>
    </row>
    <row r="397" spans="1:6">
      <c r="A397" s="378"/>
      <c r="B397" s="384"/>
      <c r="C397" s="383"/>
      <c r="D397" s="383"/>
      <c r="E397" s="385" t="s">
        <v>28</v>
      </c>
      <c r="F397" s="328" t="s">
        <v>89</v>
      </c>
    </row>
    <row r="398" spans="1:6">
      <c r="A398" s="378"/>
      <c r="B398" s="384"/>
      <c r="C398" s="383"/>
      <c r="D398" s="383"/>
      <c r="E398" s="387"/>
      <c r="F398" s="328" t="s">
        <v>89</v>
      </c>
    </row>
    <row r="399" spans="1:6">
      <c r="A399" s="378"/>
      <c r="B399" s="384"/>
      <c r="C399" s="383"/>
      <c r="D399" s="388"/>
      <c r="E399" s="386"/>
      <c r="F399" s="328" t="s">
        <v>89</v>
      </c>
    </row>
    <row r="400" spans="1:6">
      <c r="A400" s="378"/>
      <c r="B400" s="384"/>
      <c r="C400" s="382" t="s">
        <v>95</v>
      </c>
      <c r="D400" s="382" t="s">
        <v>17</v>
      </c>
      <c r="E400" s="385" t="s">
        <v>18</v>
      </c>
      <c r="F400" s="333" t="s">
        <v>19</v>
      </c>
    </row>
    <row r="401" spans="1:6">
      <c r="A401" s="378"/>
      <c r="B401" s="384"/>
      <c r="C401" s="383"/>
      <c r="D401" s="383"/>
      <c r="E401" s="386"/>
      <c r="F401" s="328" t="s">
        <v>89</v>
      </c>
    </row>
    <row r="402" spans="1:6">
      <c r="A402" s="378"/>
      <c r="B402" s="384"/>
      <c r="C402" s="383"/>
      <c r="D402" s="383"/>
      <c r="E402" s="385" t="s">
        <v>20</v>
      </c>
      <c r="F402" s="328" t="s">
        <v>89</v>
      </c>
    </row>
    <row r="403" spans="1:6">
      <c r="A403" s="378"/>
      <c r="B403" s="384"/>
      <c r="C403" s="383"/>
      <c r="D403" s="383"/>
      <c r="E403" s="386"/>
      <c r="F403" s="328" t="s">
        <v>89</v>
      </c>
    </row>
    <row r="404" spans="1:6">
      <c r="A404" s="378"/>
      <c r="B404" s="384"/>
      <c r="C404" s="383"/>
      <c r="D404" s="383"/>
      <c r="E404" s="329" t="s">
        <v>92</v>
      </c>
      <c r="F404" s="328" t="s">
        <v>89</v>
      </c>
    </row>
    <row r="405" spans="1:6">
      <c r="A405" s="378"/>
      <c r="B405" s="384"/>
      <c r="C405" s="383"/>
      <c r="D405" s="383"/>
      <c r="E405" s="329" t="s">
        <v>96</v>
      </c>
      <c r="F405" s="328" t="s">
        <v>89</v>
      </c>
    </row>
    <row r="406" spans="1:6">
      <c r="A406" s="378"/>
      <c r="B406" s="384"/>
      <c r="C406" s="383"/>
      <c r="D406" s="383"/>
      <c r="E406" s="385" t="s">
        <v>97</v>
      </c>
      <c r="F406" s="328" t="s">
        <v>89</v>
      </c>
    </row>
    <row r="407" spans="1:6">
      <c r="A407" s="378"/>
      <c r="B407" s="384"/>
      <c r="C407" s="383"/>
      <c r="D407" s="383"/>
      <c r="E407" s="386"/>
      <c r="F407" s="328" t="s">
        <v>89</v>
      </c>
    </row>
    <row r="408" spans="1:6">
      <c r="A408" s="378"/>
      <c r="B408" s="384"/>
      <c r="C408" s="383"/>
      <c r="D408" s="383"/>
      <c r="E408" s="385" t="s">
        <v>98</v>
      </c>
      <c r="F408" s="328" t="s">
        <v>89</v>
      </c>
    </row>
    <row r="409" spans="1:6">
      <c r="A409" s="378"/>
      <c r="B409" s="384"/>
      <c r="C409" s="383"/>
      <c r="D409" s="383"/>
      <c r="E409" s="387"/>
      <c r="F409" s="328" t="s">
        <v>89</v>
      </c>
    </row>
    <row r="410" spans="1:6">
      <c r="A410" s="378"/>
      <c r="B410" s="384"/>
      <c r="C410" s="383"/>
      <c r="D410" s="383"/>
      <c r="E410" s="387"/>
      <c r="F410" s="328" t="s">
        <v>89</v>
      </c>
    </row>
    <row r="411" spans="1:6">
      <c r="A411" s="378"/>
      <c r="B411" s="384"/>
      <c r="C411" s="383"/>
      <c r="D411" s="383"/>
      <c r="E411" s="387"/>
      <c r="F411" s="328" t="s">
        <v>89</v>
      </c>
    </row>
    <row r="412" spans="1:6">
      <c r="A412" s="378"/>
      <c r="B412" s="384"/>
      <c r="C412" s="383"/>
      <c r="D412" s="383"/>
      <c r="E412" s="387"/>
      <c r="F412" s="328" t="s">
        <v>89</v>
      </c>
    </row>
    <row r="413" spans="1:6">
      <c r="A413" s="378"/>
      <c r="B413" s="384"/>
      <c r="C413" s="383"/>
      <c r="D413" s="383"/>
      <c r="E413" s="386"/>
      <c r="F413" s="328" t="s">
        <v>89</v>
      </c>
    </row>
    <row r="414" spans="1:6">
      <c r="A414" s="378"/>
      <c r="B414" s="384"/>
      <c r="C414" s="383"/>
      <c r="D414" s="383"/>
      <c r="E414" s="385" t="s">
        <v>94</v>
      </c>
      <c r="F414" s="328" t="s">
        <v>89</v>
      </c>
    </row>
    <row r="415" spans="1:6">
      <c r="A415" s="378"/>
      <c r="B415" s="384"/>
      <c r="C415" s="383"/>
      <c r="D415" s="383"/>
      <c r="E415" s="386"/>
      <c r="F415" s="328" t="s">
        <v>89</v>
      </c>
    </row>
    <row r="416" spans="1:6">
      <c r="A416" s="378"/>
      <c r="B416" s="384"/>
      <c r="C416" s="383"/>
      <c r="D416" s="383"/>
      <c r="E416" s="385" t="s">
        <v>28</v>
      </c>
      <c r="F416" s="328" t="s">
        <v>21</v>
      </c>
    </row>
    <row r="417" spans="1:6">
      <c r="A417" s="378"/>
      <c r="B417" s="384"/>
      <c r="C417" s="383"/>
      <c r="D417" s="383"/>
      <c r="E417" s="387"/>
      <c r="F417" s="328" t="s">
        <v>21</v>
      </c>
    </row>
    <row r="418" spans="1:6">
      <c r="A418" s="378"/>
      <c r="B418" s="384"/>
      <c r="C418" s="383"/>
      <c r="D418" s="383"/>
      <c r="E418" s="387"/>
      <c r="F418" s="328" t="s">
        <v>21</v>
      </c>
    </row>
    <row r="419" spans="1:6">
      <c r="A419" s="378"/>
      <c r="B419" s="384"/>
      <c r="C419" s="388"/>
      <c r="D419" s="388"/>
      <c r="E419" s="386"/>
      <c r="F419" s="328" t="s">
        <v>21</v>
      </c>
    </row>
    <row r="420" spans="1:6">
      <c r="A420" s="378"/>
      <c r="B420" s="384"/>
      <c r="C420" s="382" t="s">
        <v>99</v>
      </c>
      <c r="D420" s="382" t="s">
        <v>17</v>
      </c>
      <c r="E420" s="385" t="s">
        <v>18</v>
      </c>
      <c r="F420" s="333" t="s">
        <v>19</v>
      </c>
    </row>
    <row r="421" spans="1:6">
      <c r="A421" s="378"/>
      <c r="B421" s="384"/>
      <c r="C421" s="383"/>
      <c r="D421" s="383"/>
      <c r="E421" s="386"/>
      <c r="F421" s="328" t="s">
        <v>21</v>
      </c>
    </row>
    <row r="422" spans="1:6">
      <c r="A422" s="378"/>
      <c r="B422" s="384"/>
      <c r="C422" s="383"/>
      <c r="D422" s="383"/>
      <c r="E422" s="385" t="s">
        <v>20</v>
      </c>
      <c r="F422" s="328" t="s">
        <v>21</v>
      </c>
    </row>
    <row r="423" spans="1:6">
      <c r="A423" s="378"/>
      <c r="B423" s="384"/>
      <c r="C423" s="383"/>
      <c r="D423" s="383"/>
      <c r="E423" s="386"/>
      <c r="F423" s="328" t="s">
        <v>21</v>
      </c>
    </row>
    <row r="424" spans="1:6">
      <c r="A424" s="378"/>
      <c r="B424" s="384"/>
      <c r="C424" s="383"/>
      <c r="D424" s="383"/>
      <c r="E424" s="329" t="s">
        <v>100</v>
      </c>
      <c r="F424" s="328" t="s">
        <v>89</v>
      </c>
    </row>
    <row r="425" spans="1:6">
      <c r="A425" s="378"/>
      <c r="B425" s="384"/>
      <c r="C425" s="383"/>
      <c r="D425" s="383"/>
      <c r="E425" s="329" t="s">
        <v>96</v>
      </c>
      <c r="F425" s="328" t="s">
        <v>89</v>
      </c>
    </row>
    <row r="426" spans="1:6">
      <c r="A426" s="378"/>
      <c r="B426" s="384"/>
      <c r="C426" s="383"/>
      <c r="D426" s="383"/>
      <c r="E426" s="385" t="s">
        <v>101</v>
      </c>
      <c r="F426" s="328" t="s">
        <v>89</v>
      </c>
    </row>
    <row r="427" spans="1:6">
      <c r="A427" s="378"/>
      <c r="B427" s="384"/>
      <c r="C427" s="383"/>
      <c r="D427" s="383"/>
      <c r="E427" s="386"/>
      <c r="F427" s="328" t="s">
        <v>89</v>
      </c>
    </row>
    <row r="428" spans="1:6">
      <c r="A428" s="378"/>
      <c r="B428" s="384"/>
      <c r="C428" s="383"/>
      <c r="D428" s="383"/>
      <c r="E428" s="385" t="s">
        <v>98</v>
      </c>
      <c r="F428" s="328" t="s">
        <v>89</v>
      </c>
    </row>
    <row r="429" spans="1:6">
      <c r="A429" s="378"/>
      <c r="B429" s="384"/>
      <c r="C429" s="383"/>
      <c r="D429" s="383"/>
      <c r="E429" s="387"/>
      <c r="F429" s="328" t="s">
        <v>89</v>
      </c>
    </row>
    <row r="430" spans="1:6">
      <c r="A430" s="378"/>
      <c r="B430" s="384"/>
      <c r="C430" s="383"/>
      <c r="D430" s="383"/>
      <c r="E430" s="387"/>
      <c r="F430" s="328" t="s">
        <v>89</v>
      </c>
    </row>
    <row r="431" spans="1:6">
      <c r="A431" s="378"/>
      <c r="B431" s="384"/>
      <c r="C431" s="383"/>
      <c r="D431" s="383"/>
      <c r="E431" s="387"/>
      <c r="F431" s="328" t="s">
        <v>89</v>
      </c>
    </row>
    <row r="432" spans="1:6">
      <c r="A432" s="378"/>
      <c r="B432" s="384"/>
      <c r="C432" s="383"/>
      <c r="D432" s="383"/>
      <c r="E432" s="387"/>
      <c r="F432" s="328" t="s">
        <v>89</v>
      </c>
    </row>
    <row r="433" spans="1:6">
      <c r="A433" s="378"/>
      <c r="B433" s="384"/>
      <c r="C433" s="383"/>
      <c r="D433" s="383"/>
      <c r="E433" s="386"/>
      <c r="F433" s="328" t="s">
        <v>89</v>
      </c>
    </row>
    <row r="434" spans="1:6">
      <c r="A434" s="378"/>
      <c r="B434" s="384"/>
      <c r="C434" s="383"/>
      <c r="D434" s="383"/>
      <c r="E434" s="385" t="s">
        <v>102</v>
      </c>
      <c r="F434" s="328" t="s">
        <v>89</v>
      </c>
    </row>
    <row r="435" spans="1:6">
      <c r="A435" s="378"/>
      <c r="B435" s="384"/>
      <c r="C435" s="383"/>
      <c r="D435" s="383"/>
      <c r="E435" s="386"/>
      <c r="F435" s="328" t="s">
        <v>89</v>
      </c>
    </row>
    <row r="436" spans="1:6">
      <c r="A436" s="378"/>
      <c r="B436" s="384"/>
      <c r="C436" s="383"/>
      <c r="D436" s="383"/>
      <c r="E436" s="385" t="s">
        <v>28</v>
      </c>
      <c r="F436" s="328" t="s">
        <v>21</v>
      </c>
    </row>
    <row r="437" spans="1:6">
      <c r="A437" s="378"/>
      <c r="B437" s="384"/>
      <c r="C437" s="383"/>
      <c r="D437" s="383"/>
      <c r="E437" s="387"/>
      <c r="F437" s="328" t="s">
        <v>21</v>
      </c>
    </row>
    <row r="438" spans="1:6">
      <c r="A438" s="378"/>
      <c r="B438" s="384"/>
      <c r="C438" s="383"/>
      <c r="D438" s="383"/>
      <c r="E438" s="387"/>
      <c r="F438" s="328" t="s">
        <v>21</v>
      </c>
    </row>
    <row r="439" spans="1:6">
      <c r="A439" s="378"/>
      <c r="B439" s="384"/>
      <c r="C439" s="383"/>
      <c r="D439" s="388"/>
      <c r="E439" s="386"/>
      <c r="F439" s="328" t="s">
        <v>21</v>
      </c>
    </row>
    <row r="440" spans="1:6" ht="45" customHeight="1">
      <c r="A440" s="378"/>
      <c r="B440" s="384" t="s">
        <v>103</v>
      </c>
      <c r="C440" s="382" t="s">
        <v>104</v>
      </c>
      <c r="D440" s="382" t="s">
        <v>17</v>
      </c>
      <c r="E440" s="385" t="s">
        <v>18</v>
      </c>
      <c r="F440" s="333" t="s">
        <v>19</v>
      </c>
    </row>
    <row r="441" spans="1:6">
      <c r="A441" s="378"/>
      <c r="B441" s="384"/>
      <c r="C441" s="383"/>
      <c r="D441" s="383"/>
      <c r="E441" s="386"/>
      <c r="F441" s="328" t="s">
        <v>21</v>
      </c>
    </row>
    <row r="442" spans="1:6">
      <c r="A442" s="378"/>
      <c r="B442" s="384"/>
      <c r="C442" s="383"/>
      <c r="D442" s="383"/>
      <c r="E442" s="385" t="s">
        <v>20</v>
      </c>
      <c r="F442" s="328" t="s">
        <v>21</v>
      </c>
    </row>
    <row r="443" spans="1:6">
      <c r="A443" s="378"/>
      <c r="B443" s="384"/>
      <c r="C443" s="383"/>
      <c r="D443" s="383"/>
      <c r="E443" s="386"/>
      <c r="F443" s="328" t="s">
        <v>21</v>
      </c>
    </row>
    <row r="444" spans="1:6">
      <c r="A444" s="378"/>
      <c r="B444" s="384"/>
      <c r="C444" s="383"/>
      <c r="D444" s="383"/>
      <c r="E444" s="385" t="s">
        <v>22</v>
      </c>
      <c r="F444" s="328" t="s">
        <v>21</v>
      </c>
    </row>
    <row r="445" spans="1:6">
      <c r="A445" s="378"/>
      <c r="B445" s="384"/>
      <c r="C445" s="383"/>
      <c r="D445" s="383"/>
      <c r="E445" s="387"/>
      <c r="F445" s="328" t="s">
        <v>21</v>
      </c>
    </row>
    <row r="446" spans="1:6">
      <c r="A446" s="378"/>
      <c r="B446" s="384"/>
      <c r="C446" s="383"/>
      <c r="D446" s="383"/>
      <c r="E446" s="387"/>
      <c r="F446" s="328" t="s">
        <v>21</v>
      </c>
    </row>
    <row r="447" spans="1:6">
      <c r="A447" s="378"/>
      <c r="B447" s="384"/>
      <c r="C447" s="383"/>
      <c r="D447" s="383"/>
      <c r="E447" s="386"/>
      <c r="F447" s="328" t="s">
        <v>21</v>
      </c>
    </row>
    <row r="448" spans="1:6">
      <c r="A448" s="378"/>
      <c r="B448" s="384"/>
      <c r="C448" s="383"/>
      <c r="D448" s="383"/>
      <c r="E448" s="385" t="s">
        <v>37</v>
      </c>
      <c r="F448" s="328" t="s">
        <v>21</v>
      </c>
    </row>
    <row r="449" spans="1:6">
      <c r="A449" s="378"/>
      <c r="B449" s="384"/>
      <c r="C449" s="383"/>
      <c r="D449" s="383"/>
      <c r="E449" s="386"/>
      <c r="F449" s="328" t="s">
        <v>21</v>
      </c>
    </row>
    <row r="450" spans="1:6">
      <c r="A450" s="378"/>
      <c r="B450" s="384"/>
      <c r="C450" s="383"/>
      <c r="D450" s="383"/>
      <c r="E450" s="385" t="s">
        <v>92</v>
      </c>
      <c r="F450" s="328" t="s">
        <v>21</v>
      </c>
    </row>
    <row r="451" spans="1:6">
      <c r="A451" s="378"/>
      <c r="B451" s="384"/>
      <c r="C451" s="383"/>
      <c r="D451" s="383"/>
      <c r="E451" s="386"/>
      <c r="F451" s="328" t="s">
        <v>21</v>
      </c>
    </row>
    <row r="452" spans="1:6">
      <c r="A452" s="378"/>
      <c r="B452" s="384"/>
      <c r="C452" s="383"/>
      <c r="D452" s="383"/>
      <c r="E452" s="385" t="s">
        <v>105</v>
      </c>
      <c r="F452" s="328" t="s">
        <v>21</v>
      </c>
    </row>
    <row r="453" spans="1:6">
      <c r="A453" s="378"/>
      <c r="B453" s="384"/>
      <c r="C453" s="383"/>
      <c r="D453" s="383"/>
      <c r="E453" s="387"/>
      <c r="F453" s="328" t="s">
        <v>21</v>
      </c>
    </row>
    <row r="454" spans="1:6">
      <c r="A454" s="378"/>
      <c r="B454" s="384"/>
      <c r="C454" s="383"/>
      <c r="D454" s="383"/>
      <c r="E454" s="387"/>
      <c r="F454" s="328" t="s">
        <v>21</v>
      </c>
    </row>
    <row r="455" spans="1:6">
      <c r="A455" s="378"/>
      <c r="B455" s="384"/>
      <c r="C455" s="383"/>
      <c r="D455" s="383"/>
      <c r="E455" s="387"/>
      <c r="F455" s="328" t="s">
        <v>21</v>
      </c>
    </row>
    <row r="456" spans="1:6">
      <c r="A456" s="378"/>
      <c r="B456" s="384"/>
      <c r="C456" s="383"/>
      <c r="D456" s="383"/>
      <c r="E456" s="387"/>
      <c r="F456" s="328" t="s">
        <v>21</v>
      </c>
    </row>
    <row r="457" spans="1:6">
      <c r="A457" s="378"/>
      <c r="B457" s="384"/>
      <c r="C457" s="383"/>
      <c r="D457" s="383"/>
      <c r="E457" s="385" t="s">
        <v>106</v>
      </c>
      <c r="F457" s="328" t="s">
        <v>21</v>
      </c>
    </row>
    <row r="458" spans="1:6">
      <c r="A458" s="378"/>
      <c r="B458" s="384"/>
      <c r="C458" s="383"/>
      <c r="D458" s="383"/>
      <c r="E458" s="386"/>
      <c r="F458" s="328" t="s">
        <v>21</v>
      </c>
    </row>
    <row r="459" spans="1:6">
      <c r="A459" s="378"/>
      <c r="B459" s="384"/>
      <c r="C459" s="383"/>
      <c r="D459" s="383"/>
      <c r="E459" s="385" t="s">
        <v>107</v>
      </c>
      <c r="F459" s="328" t="s">
        <v>21</v>
      </c>
    </row>
    <row r="460" spans="1:6">
      <c r="A460" s="378"/>
      <c r="B460" s="384"/>
      <c r="C460" s="383"/>
      <c r="D460" s="383"/>
      <c r="E460" s="387"/>
      <c r="F460" s="328" t="s">
        <v>21</v>
      </c>
    </row>
    <row r="461" spans="1:6">
      <c r="A461" s="378"/>
      <c r="B461" s="384"/>
      <c r="C461" s="383"/>
      <c r="D461" s="383"/>
      <c r="E461" s="387"/>
      <c r="F461" s="328" t="s">
        <v>21</v>
      </c>
    </row>
    <row r="462" spans="1:6">
      <c r="A462" s="378"/>
      <c r="B462" s="384"/>
      <c r="C462" s="383"/>
      <c r="D462" s="383"/>
      <c r="E462" s="387"/>
      <c r="F462" s="328" t="s">
        <v>21</v>
      </c>
    </row>
    <row r="463" spans="1:6">
      <c r="A463" s="378"/>
      <c r="B463" s="384"/>
      <c r="C463" s="383"/>
      <c r="D463" s="383"/>
      <c r="E463" s="386"/>
      <c r="F463" s="328" t="s">
        <v>21</v>
      </c>
    </row>
    <row r="464" spans="1:6">
      <c r="A464" s="378"/>
      <c r="B464" s="384"/>
      <c r="C464" s="383"/>
      <c r="D464" s="383"/>
      <c r="E464" s="385" t="s">
        <v>83</v>
      </c>
      <c r="F464" s="328" t="s">
        <v>21</v>
      </c>
    </row>
    <row r="465" spans="1:6">
      <c r="A465" s="378"/>
      <c r="B465" s="384"/>
      <c r="C465" s="383"/>
      <c r="D465" s="383"/>
      <c r="E465" s="386"/>
      <c r="F465" s="328" t="s">
        <v>21</v>
      </c>
    </row>
    <row r="466" spans="1:6">
      <c r="A466" s="378"/>
      <c r="B466" s="384"/>
      <c r="C466" s="383"/>
      <c r="D466" s="383"/>
      <c r="E466" s="385" t="s">
        <v>108</v>
      </c>
      <c r="F466" s="328" t="s">
        <v>21</v>
      </c>
    </row>
    <row r="467" spans="1:6">
      <c r="A467" s="378"/>
      <c r="B467" s="384"/>
      <c r="C467" s="383"/>
      <c r="D467" s="383"/>
      <c r="E467" s="387"/>
      <c r="F467" s="328" t="s">
        <v>21</v>
      </c>
    </row>
    <row r="468" spans="1:6">
      <c r="A468" s="378"/>
      <c r="B468" s="384"/>
      <c r="C468" s="383"/>
      <c r="D468" s="383"/>
      <c r="E468" s="387"/>
      <c r="F468" s="328" t="s">
        <v>21</v>
      </c>
    </row>
    <row r="469" spans="1:6">
      <c r="A469" s="378"/>
      <c r="B469" s="384"/>
      <c r="C469" s="383"/>
      <c r="D469" s="383"/>
      <c r="E469" s="387"/>
      <c r="F469" s="328" t="s">
        <v>21</v>
      </c>
    </row>
    <row r="470" spans="1:6">
      <c r="A470" s="378"/>
      <c r="B470" s="384"/>
      <c r="C470" s="383"/>
      <c r="D470" s="383"/>
      <c r="E470" s="387"/>
      <c r="F470" s="328" t="s">
        <v>21</v>
      </c>
    </row>
    <row r="471" spans="1:6">
      <c r="A471" s="378"/>
      <c r="B471" s="384"/>
      <c r="C471" s="383"/>
      <c r="D471" s="383"/>
      <c r="E471" s="387"/>
      <c r="F471" s="328" t="s">
        <v>21</v>
      </c>
    </row>
    <row r="472" spans="1:6">
      <c r="A472" s="378"/>
      <c r="B472" s="384"/>
      <c r="C472" s="383"/>
      <c r="D472" s="383"/>
      <c r="E472" s="386"/>
      <c r="F472" s="328" t="s">
        <v>21</v>
      </c>
    </row>
    <row r="473" spans="1:6">
      <c r="A473" s="378"/>
      <c r="B473" s="384"/>
      <c r="C473" s="383"/>
      <c r="D473" s="383"/>
      <c r="E473" s="385" t="s">
        <v>28</v>
      </c>
      <c r="F473" s="328" t="s">
        <v>21</v>
      </c>
    </row>
    <row r="474" spans="1:6">
      <c r="A474" s="378"/>
      <c r="B474" s="384"/>
      <c r="C474" s="383"/>
      <c r="D474" s="383"/>
      <c r="E474" s="387"/>
      <c r="F474" s="328" t="s">
        <v>21</v>
      </c>
    </row>
    <row r="475" spans="1:6">
      <c r="A475" s="378"/>
      <c r="B475" s="384"/>
      <c r="C475" s="388"/>
      <c r="D475" s="388"/>
      <c r="E475" s="386"/>
      <c r="F475" s="328" t="s">
        <v>21</v>
      </c>
    </row>
    <row r="476" spans="1:6" ht="45" customHeight="1">
      <c r="A476" s="378"/>
      <c r="B476" s="384"/>
      <c r="C476" s="382" t="s">
        <v>109</v>
      </c>
      <c r="D476" s="382" t="s">
        <v>17</v>
      </c>
      <c r="E476" s="385" t="s">
        <v>18</v>
      </c>
      <c r="F476" s="333" t="s">
        <v>19</v>
      </c>
    </row>
    <row r="477" spans="1:6">
      <c r="A477" s="378"/>
      <c r="B477" s="384"/>
      <c r="C477" s="383"/>
      <c r="D477" s="383"/>
      <c r="E477" s="386"/>
      <c r="F477" s="328" t="s">
        <v>21</v>
      </c>
    </row>
    <row r="478" spans="1:6">
      <c r="A478" s="378"/>
      <c r="B478" s="384"/>
      <c r="C478" s="383"/>
      <c r="D478" s="383"/>
      <c r="E478" s="385" t="s">
        <v>20</v>
      </c>
      <c r="F478" s="328" t="s">
        <v>21</v>
      </c>
    </row>
    <row r="479" spans="1:6">
      <c r="A479" s="378"/>
      <c r="B479" s="384"/>
      <c r="C479" s="383"/>
      <c r="D479" s="383"/>
      <c r="E479" s="386"/>
      <c r="F479" s="328" t="s">
        <v>21</v>
      </c>
    </row>
    <row r="480" spans="1:6">
      <c r="A480" s="378"/>
      <c r="B480" s="384"/>
      <c r="C480" s="383"/>
      <c r="D480" s="383"/>
      <c r="E480" s="385" t="s">
        <v>22</v>
      </c>
      <c r="F480" s="328" t="s">
        <v>21</v>
      </c>
    </row>
    <row r="481" spans="1:6">
      <c r="A481" s="378"/>
      <c r="B481" s="384"/>
      <c r="C481" s="383"/>
      <c r="D481" s="383"/>
      <c r="E481" s="387"/>
      <c r="F481" s="328" t="s">
        <v>21</v>
      </c>
    </row>
    <row r="482" spans="1:6">
      <c r="A482" s="378"/>
      <c r="B482" s="384"/>
      <c r="C482" s="383"/>
      <c r="D482" s="383"/>
      <c r="E482" s="387"/>
      <c r="F482" s="328" t="s">
        <v>21</v>
      </c>
    </row>
    <row r="483" spans="1:6">
      <c r="A483" s="378"/>
      <c r="B483" s="384"/>
      <c r="C483" s="383"/>
      <c r="D483" s="383"/>
      <c r="E483" s="386"/>
      <c r="F483" s="328" t="s">
        <v>21</v>
      </c>
    </row>
    <row r="484" spans="1:6">
      <c r="A484" s="378"/>
      <c r="B484" s="384"/>
      <c r="C484" s="383"/>
      <c r="D484" s="383"/>
      <c r="E484" s="385" t="s">
        <v>37</v>
      </c>
      <c r="F484" s="328" t="s">
        <v>21</v>
      </c>
    </row>
    <row r="485" spans="1:6">
      <c r="A485" s="378"/>
      <c r="B485" s="384"/>
      <c r="C485" s="383"/>
      <c r="D485" s="383"/>
      <c r="E485" s="386"/>
      <c r="F485" s="328" t="s">
        <v>21</v>
      </c>
    </row>
    <row r="486" spans="1:6">
      <c r="A486" s="378"/>
      <c r="B486" s="384"/>
      <c r="C486" s="383"/>
      <c r="D486" s="383"/>
      <c r="E486" s="385" t="s">
        <v>110</v>
      </c>
      <c r="F486" s="328" t="s">
        <v>21</v>
      </c>
    </row>
    <row r="487" spans="1:6">
      <c r="A487" s="378"/>
      <c r="B487" s="384"/>
      <c r="C487" s="383"/>
      <c r="D487" s="383"/>
      <c r="E487" s="386"/>
      <c r="F487" s="328" t="s">
        <v>21</v>
      </c>
    </row>
    <row r="488" spans="1:6">
      <c r="A488" s="378"/>
      <c r="B488" s="384"/>
      <c r="C488" s="383"/>
      <c r="D488" s="383"/>
      <c r="E488" s="385" t="s">
        <v>111</v>
      </c>
      <c r="F488" s="328" t="s">
        <v>21</v>
      </c>
    </row>
    <row r="489" spans="1:6">
      <c r="A489" s="378"/>
      <c r="B489" s="384"/>
      <c r="C489" s="383"/>
      <c r="D489" s="383"/>
      <c r="E489" s="387"/>
      <c r="F489" s="328" t="s">
        <v>21</v>
      </c>
    </row>
    <row r="490" spans="1:6">
      <c r="A490" s="378"/>
      <c r="B490" s="384"/>
      <c r="C490" s="383"/>
      <c r="D490" s="383"/>
      <c r="E490" s="387"/>
      <c r="F490" s="328" t="s">
        <v>21</v>
      </c>
    </row>
    <row r="491" spans="1:6">
      <c r="A491" s="378"/>
      <c r="B491" s="384"/>
      <c r="C491" s="383"/>
      <c r="D491" s="383"/>
      <c r="E491" s="387"/>
      <c r="F491" s="328" t="s">
        <v>21</v>
      </c>
    </row>
    <row r="492" spans="1:6">
      <c r="A492" s="378"/>
      <c r="B492" s="384"/>
      <c r="C492" s="383"/>
      <c r="D492" s="383"/>
      <c r="E492" s="387"/>
      <c r="F492" s="328" t="s">
        <v>21</v>
      </c>
    </row>
    <row r="493" spans="1:6">
      <c r="A493" s="378"/>
      <c r="B493" s="384"/>
      <c r="C493" s="383"/>
      <c r="D493" s="383"/>
      <c r="E493" s="387"/>
      <c r="F493" s="328" t="s">
        <v>21</v>
      </c>
    </row>
    <row r="494" spans="1:6">
      <c r="A494" s="378"/>
      <c r="B494" s="384"/>
      <c r="C494" s="383"/>
      <c r="D494" s="383"/>
      <c r="E494" s="386"/>
      <c r="F494" s="328" t="s">
        <v>21</v>
      </c>
    </row>
    <row r="495" spans="1:6">
      <c r="A495" s="378"/>
      <c r="B495" s="384"/>
      <c r="C495" s="383"/>
      <c r="D495" s="383"/>
      <c r="E495" s="385" t="s">
        <v>40</v>
      </c>
      <c r="F495" s="328" t="s">
        <v>21</v>
      </c>
    </row>
    <row r="496" spans="1:6">
      <c r="A496" s="378"/>
      <c r="B496" s="384"/>
      <c r="C496" s="383"/>
      <c r="D496" s="383"/>
      <c r="E496" s="387"/>
      <c r="F496" s="328" t="s">
        <v>21</v>
      </c>
    </row>
    <row r="497" spans="1:6">
      <c r="A497" s="378"/>
      <c r="B497" s="384"/>
      <c r="C497" s="383"/>
      <c r="D497" s="383"/>
      <c r="E497" s="385" t="s">
        <v>108</v>
      </c>
      <c r="F497" s="328" t="s">
        <v>21</v>
      </c>
    </row>
    <row r="498" spans="1:6">
      <c r="A498" s="378"/>
      <c r="B498" s="384"/>
      <c r="C498" s="383"/>
      <c r="D498" s="383"/>
      <c r="E498" s="387"/>
      <c r="F498" s="328" t="s">
        <v>21</v>
      </c>
    </row>
    <row r="499" spans="1:6">
      <c r="A499" s="378"/>
      <c r="B499" s="384"/>
      <c r="C499" s="383"/>
      <c r="D499" s="383"/>
      <c r="E499" s="387"/>
      <c r="F499" s="328" t="s">
        <v>21</v>
      </c>
    </row>
    <row r="500" spans="1:6">
      <c r="A500" s="378"/>
      <c r="B500" s="384"/>
      <c r="C500" s="383"/>
      <c r="D500" s="383"/>
      <c r="E500" s="387"/>
      <c r="F500" s="328" t="s">
        <v>21</v>
      </c>
    </row>
    <row r="501" spans="1:6">
      <c r="A501" s="378"/>
      <c r="B501" s="384"/>
      <c r="C501" s="383"/>
      <c r="D501" s="383"/>
      <c r="E501" s="387"/>
      <c r="F501" s="328" t="s">
        <v>21</v>
      </c>
    </row>
    <row r="502" spans="1:6">
      <c r="A502" s="378"/>
      <c r="B502" s="384"/>
      <c r="C502" s="383"/>
      <c r="D502" s="383"/>
      <c r="E502" s="386"/>
      <c r="F502" s="328" t="s">
        <v>21</v>
      </c>
    </row>
    <row r="503" spans="1:6">
      <c r="A503" s="378"/>
      <c r="B503" s="384"/>
      <c r="C503" s="383"/>
      <c r="D503" s="383"/>
      <c r="E503" s="385" t="s">
        <v>28</v>
      </c>
      <c r="F503" s="328" t="s">
        <v>21</v>
      </c>
    </row>
    <row r="504" spans="1:6">
      <c r="A504" s="378"/>
      <c r="B504" s="384"/>
      <c r="C504" s="383"/>
      <c r="D504" s="383"/>
      <c r="E504" s="387"/>
      <c r="F504" s="328" t="s">
        <v>21</v>
      </c>
    </row>
    <row r="505" spans="1:6">
      <c r="A505" s="378"/>
      <c r="B505" s="384"/>
      <c r="C505" s="388"/>
      <c r="D505" s="388"/>
      <c r="E505" s="386"/>
      <c r="F505" s="328" t="s">
        <v>21</v>
      </c>
    </row>
    <row r="506" spans="1:6" ht="45" customHeight="1">
      <c r="A506" s="378"/>
      <c r="B506" s="384"/>
      <c r="C506" s="382" t="s">
        <v>112</v>
      </c>
      <c r="D506" s="382" t="s">
        <v>17</v>
      </c>
      <c r="E506" s="385" t="s">
        <v>18</v>
      </c>
      <c r="F506" s="333" t="s">
        <v>19</v>
      </c>
    </row>
    <row r="507" spans="1:6">
      <c r="A507" s="378"/>
      <c r="B507" s="384"/>
      <c r="C507" s="383"/>
      <c r="D507" s="383"/>
      <c r="E507" s="386"/>
      <c r="F507" s="328" t="s">
        <v>21</v>
      </c>
    </row>
    <row r="508" spans="1:6">
      <c r="A508" s="378"/>
      <c r="B508" s="384"/>
      <c r="C508" s="383"/>
      <c r="D508" s="383"/>
      <c r="E508" s="385" t="s">
        <v>20</v>
      </c>
      <c r="F508" s="328" t="s">
        <v>21</v>
      </c>
    </row>
    <row r="509" spans="1:6">
      <c r="A509" s="378"/>
      <c r="B509" s="384"/>
      <c r="C509" s="383"/>
      <c r="D509" s="383"/>
      <c r="E509" s="386"/>
      <c r="F509" s="328" t="s">
        <v>21</v>
      </c>
    </row>
    <row r="510" spans="1:6">
      <c r="A510" s="378"/>
      <c r="B510" s="384"/>
      <c r="C510" s="383"/>
      <c r="D510" s="383"/>
      <c r="E510" s="385" t="s">
        <v>22</v>
      </c>
      <c r="F510" s="328" t="s">
        <v>21</v>
      </c>
    </row>
    <row r="511" spans="1:6">
      <c r="A511" s="378"/>
      <c r="B511" s="384"/>
      <c r="C511" s="383"/>
      <c r="D511" s="383"/>
      <c r="E511" s="387"/>
      <c r="F511" s="328" t="s">
        <v>21</v>
      </c>
    </row>
    <row r="512" spans="1:6">
      <c r="A512" s="378"/>
      <c r="B512" s="384"/>
      <c r="C512" s="383"/>
      <c r="D512" s="383"/>
      <c r="E512" s="387"/>
      <c r="F512" s="328" t="s">
        <v>21</v>
      </c>
    </row>
    <row r="513" spans="1:6">
      <c r="A513" s="378"/>
      <c r="B513" s="384"/>
      <c r="C513" s="383"/>
      <c r="D513" s="383"/>
      <c r="E513" s="386"/>
      <c r="F513" s="328" t="s">
        <v>21</v>
      </c>
    </row>
    <row r="514" spans="1:6">
      <c r="A514" s="378"/>
      <c r="B514" s="384"/>
      <c r="C514" s="383"/>
      <c r="D514" s="383"/>
      <c r="E514" s="385" t="s">
        <v>37</v>
      </c>
      <c r="F514" s="328" t="s">
        <v>21</v>
      </c>
    </row>
    <row r="515" spans="1:6">
      <c r="A515" s="378"/>
      <c r="B515" s="384"/>
      <c r="C515" s="383"/>
      <c r="D515" s="383"/>
      <c r="E515" s="386"/>
      <c r="F515" s="328" t="s">
        <v>21</v>
      </c>
    </row>
    <row r="516" spans="1:6">
      <c r="A516" s="378"/>
      <c r="B516" s="384"/>
      <c r="C516" s="383"/>
      <c r="D516" s="383"/>
      <c r="E516" s="385" t="s">
        <v>110</v>
      </c>
      <c r="F516" s="328" t="s">
        <v>21</v>
      </c>
    </row>
    <row r="517" spans="1:6">
      <c r="A517" s="378"/>
      <c r="B517" s="384"/>
      <c r="C517" s="383"/>
      <c r="D517" s="383"/>
      <c r="E517" s="386"/>
      <c r="F517" s="328" t="s">
        <v>21</v>
      </c>
    </row>
    <row r="518" spans="1:6">
      <c r="A518" s="378"/>
      <c r="B518" s="384"/>
      <c r="C518" s="383"/>
      <c r="D518" s="383"/>
      <c r="E518" s="385" t="s">
        <v>111</v>
      </c>
      <c r="F518" s="328" t="s">
        <v>21</v>
      </c>
    </row>
    <row r="519" spans="1:6">
      <c r="A519" s="378"/>
      <c r="B519" s="384"/>
      <c r="C519" s="383"/>
      <c r="D519" s="383"/>
      <c r="E519" s="387"/>
      <c r="F519" s="328" t="s">
        <v>21</v>
      </c>
    </row>
    <row r="520" spans="1:6">
      <c r="A520" s="378"/>
      <c r="B520" s="384"/>
      <c r="C520" s="383"/>
      <c r="D520" s="383"/>
      <c r="E520" s="387"/>
      <c r="F520" s="328" t="s">
        <v>21</v>
      </c>
    </row>
    <row r="521" spans="1:6">
      <c r="A521" s="378"/>
      <c r="B521" s="384"/>
      <c r="C521" s="383"/>
      <c r="D521" s="383"/>
      <c r="E521" s="387"/>
      <c r="F521" s="328" t="s">
        <v>21</v>
      </c>
    </row>
    <row r="522" spans="1:6">
      <c r="A522" s="378"/>
      <c r="B522" s="384"/>
      <c r="C522" s="383"/>
      <c r="D522" s="383"/>
      <c r="E522" s="386"/>
      <c r="F522" s="328" t="s">
        <v>21</v>
      </c>
    </row>
    <row r="523" spans="1:6">
      <c r="A523" s="378"/>
      <c r="B523" s="384"/>
      <c r="C523" s="383"/>
      <c r="D523" s="383"/>
      <c r="E523" s="385" t="s">
        <v>40</v>
      </c>
      <c r="F523" s="328" t="s">
        <v>21</v>
      </c>
    </row>
    <row r="524" spans="1:6">
      <c r="A524" s="378"/>
      <c r="B524" s="384"/>
      <c r="C524" s="383"/>
      <c r="D524" s="383"/>
      <c r="E524" s="387"/>
      <c r="F524" s="328" t="s">
        <v>21</v>
      </c>
    </row>
    <row r="525" spans="1:6">
      <c r="A525" s="378"/>
      <c r="B525" s="384"/>
      <c r="C525" s="383"/>
      <c r="D525" s="383"/>
      <c r="E525" s="385" t="s">
        <v>113</v>
      </c>
      <c r="F525" s="328" t="s">
        <v>21</v>
      </c>
    </row>
    <row r="526" spans="1:6">
      <c r="A526" s="378"/>
      <c r="B526" s="384"/>
      <c r="C526" s="383"/>
      <c r="D526" s="383"/>
      <c r="E526" s="387"/>
      <c r="F526" s="328" t="s">
        <v>21</v>
      </c>
    </row>
    <row r="527" spans="1:6">
      <c r="A527" s="378"/>
      <c r="B527" s="384"/>
      <c r="C527" s="383"/>
      <c r="D527" s="383"/>
      <c r="E527" s="387"/>
      <c r="F527" s="328" t="s">
        <v>21</v>
      </c>
    </row>
    <row r="528" spans="1:6">
      <c r="A528" s="378"/>
      <c r="B528" s="384"/>
      <c r="C528" s="383"/>
      <c r="D528" s="383"/>
      <c r="E528" s="387"/>
      <c r="F528" s="328" t="s">
        <v>21</v>
      </c>
    </row>
    <row r="529" spans="1:6">
      <c r="A529" s="378"/>
      <c r="B529" s="384"/>
      <c r="C529" s="383"/>
      <c r="D529" s="383"/>
      <c r="E529" s="387"/>
      <c r="F529" s="328" t="s">
        <v>21</v>
      </c>
    </row>
    <row r="530" spans="1:6">
      <c r="A530" s="378"/>
      <c r="B530" s="384"/>
      <c r="C530" s="383"/>
      <c r="D530" s="383"/>
      <c r="E530" s="387"/>
      <c r="F530" s="328" t="s">
        <v>21</v>
      </c>
    </row>
    <row r="531" spans="1:6">
      <c r="A531" s="378"/>
      <c r="B531" s="384"/>
      <c r="C531" s="383"/>
      <c r="D531" s="383"/>
      <c r="E531" s="386"/>
      <c r="F531" s="328" t="s">
        <v>21</v>
      </c>
    </row>
    <row r="532" spans="1:6">
      <c r="A532" s="378"/>
      <c r="B532" s="384"/>
      <c r="C532" s="383"/>
      <c r="D532" s="383"/>
      <c r="E532" s="385" t="s">
        <v>28</v>
      </c>
      <c r="F532" s="328" t="s">
        <v>21</v>
      </c>
    </row>
    <row r="533" spans="1:6">
      <c r="A533" s="378"/>
      <c r="B533" s="384"/>
      <c r="C533" s="383"/>
      <c r="D533" s="383"/>
      <c r="E533" s="387"/>
      <c r="F533" s="328" t="s">
        <v>21</v>
      </c>
    </row>
    <row r="534" spans="1:6">
      <c r="A534" s="378"/>
      <c r="B534" s="384"/>
      <c r="C534" s="388"/>
      <c r="D534" s="388"/>
      <c r="E534" s="386"/>
      <c r="F534" s="328" t="s">
        <v>21</v>
      </c>
    </row>
    <row r="535" spans="1:6" ht="45" customHeight="1">
      <c r="A535" s="378"/>
      <c r="B535" s="384"/>
      <c r="C535" s="382" t="s">
        <v>114</v>
      </c>
      <c r="D535" s="382" t="s">
        <v>17</v>
      </c>
      <c r="E535" s="385" t="s">
        <v>18</v>
      </c>
      <c r="F535" s="333" t="s">
        <v>19</v>
      </c>
    </row>
    <row r="536" spans="1:6">
      <c r="A536" s="378"/>
      <c r="B536" s="384"/>
      <c r="C536" s="383"/>
      <c r="D536" s="383"/>
      <c r="E536" s="386"/>
      <c r="F536" s="328" t="s">
        <v>21</v>
      </c>
    </row>
    <row r="537" spans="1:6">
      <c r="A537" s="378"/>
      <c r="B537" s="384"/>
      <c r="C537" s="383"/>
      <c r="D537" s="383"/>
      <c r="E537" s="385" t="s">
        <v>20</v>
      </c>
      <c r="F537" s="328" t="s">
        <v>21</v>
      </c>
    </row>
    <row r="538" spans="1:6">
      <c r="A538" s="378"/>
      <c r="B538" s="384"/>
      <c r="C538" s="383"/>
      <c r="D538" s="383"/>
      <c r="E538" s="386"/>
      <c r="F538" s="328" t="s">
        <v>21</v>
      </c>
    </row>
    <row r="539" spans="1:6">
      <c r="A539" s="378"/>
      <c r="B539" s="384"/>
      <c r="C539" s="383"/>
      <c r="D539" s="383"/>
      <c r="E539" s="385" t="s">
        <v>37</v>
      </c>
      <c r="F539" s="328" t="s">
        <v>21</v>
      </c>
    </row>
    <row r="540" spans="1:6">
      <c r="A540" s="378"/>
      <c r="B540" s="384"/>
      <c r="C540" s="383"/>
      <c r="D540" s="383"/>
      <c r="E540" s="386"/>
      <c r="F540" s="328" t="s">
        <v>21</v>
      </c>
    </row>
    <row r="541" spans="1:6">
      <c r="A541" s="378"/>
      <c r="B541" s="384"/>
      <c r="C541" s="383"/>
      <c r="D541" s="383"/>
      <c r="E541" s="385" t="s">
        <v>110</v>
      </c>
      <c r="F541" s="328" t="s">
        <v>21</v>
      </c>
    </row>
    <row r="542" spans="1:6">
      <c r="A542" s="378"/>
      <c r="B542" s="384"/>
      <c r="C542" s="383"/>
      <c r="D542" s="383"/>
      <c r="E542" s="386"/>
      <c r="F542" s="328" t="s">
        <v>21</v>
      </c>
    </row>
    <row r="543" spans="1:6">
      <c r="A543" s="378"/>
      <c r="B543" s="384"/>
      <c r="C543" s="383"/>
      <c r="D543" s="383"/>
      <c r="E543" s="385" t="s">
        <v>111</v>
      </c>
      <c r="F543" s="328" t="s">
        <v>21</v>
      </c>
    </row>
    <row r="544" spans="1:6">
      <c r="A544" s="378"/>
      <c r="B544" s="384"/>
      <c r="C544" s="383"/>
      <c r="D544" s="383"/>
      <c r="E544" s="387"/>
      <c r="F544" s="328" t="s">
        <v>21</v>
      </c>
    </row>
    <row r="545" spans="1:6">
      <c r="A545" s="378"/>
      <c r="B545" s="384"/>
      <c r="C545" s="383"/>
      <c r="D545" s="383"/>
      <c r="E545" s="387"/>
      <c r="F545" s="328" t="s">
        <v>21</v>
      </c>
    </row>
    <row r="546" spans="1:6">
      <c r="A546" s="378"/>
      <c r="B546" s="384"/>
      <c r="C546" s="383"/>
      <c r="D546" s="383"/>
      <c r="E546" s="387"/>
      <c r="F546" s="328" t="s">
        <v>21</v>
      </c>
    </row>
    <row r="547" spans="1:6">
      <c r="A547" s="378"/>
      <c r="B547" s="384"/>
      <c r="C547" s="383"/>
      <c r="D547" s="383"/>
      <c r="E547" s="386"/>
      <c r="F547" s="328" t="s">
        <v>21</v>
      </c>
    </row>
    <row r="548" spans="1:6">
      <c r="A548" s="378"/>
      <c r="B548" s="384"/>
      <c r="C548" s="383"/>
      <c r="D548" s="383"/>
      <c r="E548" s="385" t="s">
        <v>40</v>
      </c>
      <c r="F548" s="328" t="s">
        <v>21</v>
      </c>
    </row>
    <row r="549" spans="1:6">
      <c r="A549" s="378"/>
      <c r="B549" s="384"/>
      <c r="C549" s="383"/>
      <c r="D549" s="383"/>
      <c r="E549" s="387"/>
      <c r="F549" s="328" t="s">
        <v>21</v>
      </c>
    </row>
    <row r="550" spans="1:6">
      <c r="A550" s="378"/>
      <c r="B550" s="384"/>
      <c r="C550" s="383"/>
      <c r="D550" s="383"/>
      <c r="E550" s="385" t="s">
        <v>113</v>
      </c>
      <c r="F550" s="328" t="s">
        <v>21</v>
      </c>
    </row>
    <row r="551" spans="1:6">
      <c r="A551" s="378"/>
      <c r="B551" s="384"/>
      <c r="C551" s="383"/>
      <c r="D551" s="383"/>
      <c r="E551" s="387"/>
      <c r="F551" s="328" t="s">
        <v>21</v>
      </c>
    </row>
    <row r="552" spans="1:6">
      <c r="A552" s="378"/>
      <c r="B552" s="384"/>
      <c r="C552" s="383"/>
      <c r="D552" s="383"/>
      <c r="E552" s="387"/>
      <c r="F552" s="328" t="s">
        <v>21</v>
      </c>
    </row>
    <row r="553" spans="1:6">
      <c r="A553" s="378"/>
      <c r="B553" s="384"/>
      <c r="C553" s="383"/>
      <c r="D553" s="383"/>
      <c r="E553" s="387"/>
      <c r="F553" s="328" t="s">
        <v>21</v>
      </c>
    </row>
    <row r="554" spans="1:6">
      <c r="A554" s="378"/>
      <c r="B554" s="384"/>
      <c r="C554" s="383"/>
      <c r="D554" s="383"/>
      <c r="E554" s="387"/>
      <c r="F554" s="328" t="s">
        <v>21</v>
      </c>
    </row>
    <row r="555" spans="1:6">
      <c r="A555" s="378"/>
      <c r="B555" s="384"/>
      <c r="C555" s="383"/>
      <c r="D555" s="383"/>
      <c r="E555" s="387"/>
      <c r="F555" s="328" t="s">
        <v>21</v>
      </c>
    </row>
    <row r="556" spans="1:6">
      <c r="A556" s="378"/>
      <c r="B556" s="384"/>
      <c r="C556" s="383"/>
      <c r="D556" s="383"/>
      <c r="E556" s="386"/>
      <c r="F556" s="328" t="s">
        <v>21</v>
      </c>
    </row>
    <row r="557" spans="1:6">
      <c r="A557" s="378"/>
      <c r="B557" s="384"/>
      <c r="C557" s="383"/>
      <c r="D557" s="383"/>
      <c r="E557" s="385" t="s">
        <v>28</v>
      </c>
      <c r="F557" s="328" t="s">
        <v>21</v>
      </c>
    </row>
    <row r="558" spans="1:6">
      <c r="A558" s="378"/>
      <c r="B558" s="384"/>
      <c r="C558" s="383"/>
      <c r="D558" s="383"/>
      <c r="E558" s="387"/>
      <c r="F558" s="328" t="s">
        <v>21</v>
      </c>
    </row>
    <row r="559" spans="1:6">
      <c r="A559" s="378"/>
      <c r="B559" s="384"/>
      <c r="C559" s="388"/>
      <c r="D559" s="388"/>
      <c r="E559" s="386"/>
      <c r="F559" s="328" t="s">
        <v>21</v>
      </c>
    </row>
    <row r="560" spans="1:6" ht="45" customHeight="1">
      <c r="A560" s="378"/>
      <c r="B560" s="384"/>
      <c r="C560" s="382" t="s">
        <v>115</v>
      </c>
      <c r="D560" s="382" t="s">
        <v>17</v>
      </c>
      <c r="E560" s="385" t="s">
        <v>18</v>
      </c>
      <c r="F560" s="333" t="s">
        <v>19</v>
      </c>
    </row>
    <row r="561" spans="1:6">
      <c r="A561" s="378"/>
      <c r="B561" s="384"/>
      <c r="C561" s="383"/>
      <c r="D561" s="383"/>
      <c r="E561" s="386"/>
      <c r="F561" s="328" t="s">
        <v>21</v>
      </c>
    </row>
    <row r="562" spans="1:6">
      <c r="A562" s="378"/>
      <c r="B562" s="384"/>
      <c r="C562" s="383"/>
      <c r="D562" s="383"/>
      <c r="E562" s="385" t="s">
        <v>20</v>
      </c>
      <c r="F562" s="328" t="s">
        <v>21</v>
      </c>
    </row>
    <row r="563" spans="1:6">
      <c r="A563" s="378"/>
      <c r="B563" s="384"/>
      <c r="C563" s="383"/>
      <c r="D563" s="383"/>
      <c r="E563" s="386"/>
      <c r="F563" s="328" t="s">
        <v>21</v>
      </c>
    </row>
    <row r="564" spans="1:6">
      <c r="A564" s="378"/>
      <c r="B564" s="384"/>
      <c r="C564" s="383"/>
      <c r="D564" s="383"/>
      <c r="E564" s="385" t="s">
        <v>22</v>
      </c>
      <c r="F564" s="328" t="s">
        <v>21</v>
      </c>
    </row>
    <row r="565" spans="1:6">
      <c r="A565" s="378"/>
      <c r="B565" s="384"/>
      <c r="C565" s="383"/>
      <c r="D565" s="383"/>
      <c r="E565" s="387"/>
      <c r="F565" s="328" t="s">
        <v>21</v>
      </c>
    </row>
    <row r="566" spans="1:6">
      <c r="A566" s="378"/>
      <c r="B566" s="384"/>
      <c r="C566" s="383"/>
      <c r="D566" s="383"/>
      <c r="E566" s="387"/>
      <c r="F566" s="328" t="s">
        <v>21</v>
      </c>
    </row>
    <row r="567" spans="1:6">
      <c r="A567" s="378"/>
      <c r="B567" s="384"/>
      <c r="C567" s="383"/>
      <c r="D567" s="383"/>
      <c r="E567" s="386"/>
      <c r="F567" s="328" t="s">
        <v>21</v>
      </c>
    </row>
    <row r="568" spans="1:6">
      <c r="A568" s="378"/>
      <c r="B568" s="384"/>
      <c r="C568" s="383"/>
      <c r="D568" s="383"/>
      <c r="E568" s="385" t="s">
        <v>37</v>
      </c>
      <c r="F568" s="328" t="s">
        <v>21</v>
      </c>
    </row>
    <row r="569" spans="1:6">
      <c r="A569" s="378"/>
      <c r="B569" s="384"/>
      <c r="C569" s="383"/>
      <c r="D569" s="383"/>
      <c r="E569" s="386"/>
      <c r="F569" s="328" t="s">
        <v>21</v>
      </c>
    </row>
    <row r="570" spans="1:6">
      <c r="A570" s="378"/>
      <c r="B570" s="384"/>
      <c r="C570" s="383"/>
      <c r="D570" s="383"/>
      <c r="E570" s="385" t="s">
        <v>110</v>
      </c>
      <c r="F570" s="328" t="s">
        <v>21</v>
      </c>
    </row>
    <row r="571" spans="1:6">
      <c r="A571" s="378"/>
      <c r="B571" s="384"/>
      <c r="C571" s="383"/>
      <c r="D571" s="383"/>
      <c r="E571" s="386"/>
      <c r="F571" s="328" t="s">
        <v>21</v>
      </c>
    </row>
    <row r="572" spans="1:6">
      <c r="A572" s="378"/>
      <c r="B572" s="384"/>
      <c r="C572" s="383"/>
      <c r="D572" s="383"/>
      <c r="E572" s="385" t="s">
        <v>111</v>
      </c>
      <c r="F572" s="328" t="s">
        <v>21</v>
      </c>
    </row>
    <row r="573" spans="1:6">
      <c r="A573" s="378"/>
      <c r="B573" s="384"/>
      <c r="C573" s="383"/>
      <c r="D573" s="383"/>
      <c r="E573" s="387"/>
      <c r="F573" s="328" t="s">
        <v>21</v>
      </c>
    </row>
    <row r="574" spans="1:6">
      <c r="A574" s="378"/>
      <c r="B574" s="384"/>
      <c r="C574" s="383"/>
      <c r="D574" s="383"/>
      <c r="E574" s="387"/>
      <c r="F574" s="328" t="s">
        <v>21</v>
      </c>
    </row>
    <row r="575" spans="1:6">
      <c r="A575" s="378"/>
      <c r="B575" s="384"/>
      <c r="C575" s="383"/>
      <c r="D575" s="383"/>
      <c r="E575" s="387"/>
      <c r="F575" s="328" t="s">
        <v>21</v>
      </c>
    </row>
    <row r="576" spans="1:6">
      <c r="A576" s="378"/>
      <c r="B576" s="384"/>
      <c r="C576" s="383"/>
      <c r="D576" s="383"/>
      <c r="E576" s="386"/>
      <c r="F576" s="328" t="s">
        <v>21</v>
      </c>
    </row>
    <row r="577" spans="1:6">
      <c r="A577" s="378"/>
      <c r="B577" s="384"/>
      <c r="C577" s="383"/>
      <c r="D577" s="383"/>
      <c r="E577" s="385" t="s">
        <v>40</v>
      </c>
      <c r="F577" s="328" t="s">
        <v>21</v>
      </c>
    </row>
    <row r="578" spans="1:6">
      <c r="A578" s="378"/>
      <c r="B578" s="384"/>
      <c r="C578" s="383"/>
      <c r="D578" s="383"/>
      <c r="E578" s="387"/>
      <c r="F578" s="328" t="s">
        <v>21</v>
      </c>
    </row>
    <row r="579" spans="1:6">
      <c r="A579" s="378"/>
      <c r="B579" s="384"/>
      <c r="C579" s="383"/>
      <c r="D579" s="383"/>
      <c r="E579" s="385" t="s">
        <v>113</v>
      </c>
      <c r="F579" s="328" t="s">
        <v>21</v>
      </c>
    </row>
    <row r="580" spans="1:6">
      <c r="A580" s="378"/>
      <c r="B580" s="384"/>
      <c r="C580" s="383"/>
      <c r="D580" s="383"/>
      <c r="E580" s="387"/>
      <c r="F580" s="328" t="s">
        <v>21</v>
      </c>
    </row>
    <row r="581" spans="1:6">
      <c r="A581" s="378"/>
      <c r="B581" s="384"/>
      <c r="C581" s="383"/>
      <c r="D581" s="383"/>
      <c r="E581" s="387"/>
      <c r="F581" s="328" t="s">
        <v>21</v>
      </c>
    </row>
    <row r="582" spans="1:6">
      <c r="A582" s="378"/>
      <c r="B582" s="384"/>
      <c r="C582" s="383"/>
      <c r="D582" s="383"/>
      <c r="E582" s="387"/>
      <c r="F582" s="328" t="s">
        <v>21</v>
      </c>
    </row>
    <row r="583" spans="1:6">
      <c r="A583" s="378"/>
      <c r="B583" s="384"/>
      <c r="C583" s="383"/>
      <c r="D583" s="383"/>
      <c r="E583" s="387"/>
      <c r="F583" s="328" t="s">
        <v>21</v>
      </c>
    </row>
    <row r="584" spans="1:6">
      <c r="A584" s="378"/>
      <c r="B584" s="384"/>
      <c r="C584" s="383"/>
      <c r="D584" s="383"/>
      <c r="E584" s="387"/>
      <c r="F584" s="328" t="s">
        <v>21</v>
      </c>
    </row>
    <row r="585" spans="1:6">
      <c r="A585" s="378"/>
      <c r="B585" s="384"/>
      <c r="C585" s="383"/>
      <c r="D585" s="383"/>
      <c r="E585" s="386"/>
      <c r="F585" s="328" t="s">
        <v>21</v>
      </c>
    </row>
    <row r="586" spans="1:6">
      <c r="A586" s="378"/>
      <c r="B586" s="384"/>
      <c r="C586" s="383"/>
      <c r="D586" s="383"/>
      <c r="E586" s="385" t="s">
        <v>28</v>
      </c>
      <c r="F586" s="328" t="s">
        <v>21</v>
      </c>
    </row>
    <row r="587" spans="1:6">
      <c r="A587" s="378"/>
      <c r="B587" s="384"/>
      <c r="C587" s="383"/>
      <c r="D587" s="383"/>
      <c r="E587" s="387"/>
      <c r="F587" s="328" t="s">
        <v>21</v>
      </c>
    </row>
    <row r="588" spans="1:6">
      <c r="A588" s="378"/>
      <c r="B588" s="384"/>
      <c r="C588" s="388"/>
      <c r="D588" s="388"/>
      <c r="E588" s="386"/>
      <c r="F588" s="328" t="s">
        <v>21</v>
      </c>
    </row>
    <row r="589" spans="1:6" ht="45" customHeight="1">
      <c r="A589" s="378"/>
      <c r="B589" s="384"/>
      <c r="C589" s="382" t="s">
        <v>116</v>
      </c>
      <c r="D589" s="382" t="s">
        <v>17</v>
      </c>
      <c r="E589" s="385" t="s">
        <v>18</v>
      </c>
      <c r="F589" s="333" t="s">
        <v>19</v>
      </c>
    </row>
    <row r="590" spans="1:6">
      <c r="A590" s="378"/>
      <c r="B590" s="384"/>
      <c r="C590" s="383"/>
      <c r="D590" s="383"/>
      <c r="E590" s="386"/>
      <c r="F590" s="328" t="s">
        <v>21</v>
      </c>
    </row>
    <row r="591" spans="1:6">
      <c r="A591" s="378"/>
      <c r="B591" s="384"/>
      <c r="C591" s="383"/>
      <c r="D591" s="383"/>
      <c r="E591" s="385" t="s">
        <v>20</v>
      </c>
      <c r="F591" s="328" t="s">
        <v>21</v>
      </c>
    </row>
    <row r="592" spans="1:6">
      <c r="A592" s="378"/>
      <c r="B592" s="384"/>
      <c r="C592" s="383"/>
      <c r="D592" s="383"/>
      <c r="E592" s="386"/>
      <c r="F592" s="328" t="s">
        <v>21</v>
      </c>
    </row>
    <row r="593" spans="1:6">
      <c r="A593" s="378"/>
      <c r="B593" s="384"/>
      <c r="C593" s="383"/>
      <c r="D593" s="383"/>
      <c r="E593" s="385" t="s">
        <v>22</v>
      </c>
      <c r="F593" s="328" t="s">
        <v>21</v>
      </c>
    </row>
    <row r="594" spans="1:6">
      <c r="A594" s="378"/>
      <c r="B594" s="384"/>
      <c r="C594" s="383"/>
      <c r="D594" s="383"/>
      <c r="E594" s="387"/>
      <c r="F594" s="328" t="s">
        <v>21</v>
      </c>
    </row>
    <row r="595" spans="1:6">
      <c r="A595" s="378"/>
      <c r="B595" s="384"/>
      <c r="C595" s="383"/>
      <c r="D595" s="383"/>
      <c r="E595" s="387"/>
      <c r="F595" s="328" t="s">
        <v>21</v>
      </c>
    </row>
    <row r="596" spans="1:6">
      <c r="A596" s="378"/>
      <c r="B596" s="384"/>
      <c r="C596" s="383"/>
      <c r="D596" s="383"/>
      <c r="E596" s="386"/>
      <c r="F596" s="328" t="s">
        <v>21</v>
      </c>
    </row>
    <row r="597" spans="1:6">
      <c r="A597" s="378"/>
      <c r="B597" s="384"/>
      <c r="C597" s="383"/>
      <c r="D597" s="383"/>
      <c r="E597" s="385" t="s">
        <v>37</v>
      </c>
      <c r="F597" s="328" t="s">
        <v>21</v>
      </c>
    </row>
    <row r="598" spans="1:6">
      <c r="A598" s="378"/>
      <c r="B598" s="384"/>
      <c r="C598" s="383"/>
      <c r="D598" s="383"/>
      <c r="E598" s="386"/>
      <c r="F598" s="328" t="s">
        <v>21</v>
      </c>
    </row>
    <row r="599" spans="1:6">
      <c r="A599" s="378"/>
      <c r="B599" s="384"/>
      <c r="C599" s="383"/>
      <c r="D599" s="383"/>
      <c r="E599" s="385" t="s">
        <v>110</v>
      </c>
      <c r="F599" s="328" t="s">
        <v>21</v>
      </c>
    </row>
    <row r="600" spans="1:6">
      <c r="A600" s="378"/>
      <c r="B600" s="384"/>
      <c r="C600" s="383"/>
      <c r="D600" s="383"/>
      <c r="E600" s="386"/>
      <c r="F600" s="328" t="s">
        <v>21</v>
      </c>
    </row>
    <row r="601" spans="1:6">
      <c r="A601" s="378"/>
      <c r="B601" s="384"/>
      <c r="C601" s="383"/>
      <c r="D601" s="383"/>
      <c r="E601" s="385" t="s">
        <v>111</v>
      </c>
      <c r="F601" s="328" t="s">
        <v>21</v>
      </c>
    </row>
    <row r="602" spans="1:6">
      <c r="A602" s="378"/>
      <c r="B602" s="384"/>
      <c r="C602" s="383"/>
      <c r="D602" s="383"/>
      <c r="E602" s="387"/>
      <c r="F602" s="328" t="s">
        <v>21</v>
      </c>
    </row>
    <row r="603" spans="1:6">
      <c r="A603" s="378"/>
      <c r="B603" s="384"/>
      <c r="C603" s="383"/>
      <c r="D603" s="383"/>
      <c r="E603" s="387"/>
      <c r="F603" s="328" t="s">
        <v>21</v>
      </c>
    </row>
    <row r="604" spans="1:6">
      <c r="A604" s="378"/>
      <c r="B604" s="384"/>
      <c r="C604" s="383"/>
      <c r="D604" s="383"/>
      <c r="E604" s="387"/>
      <c r="F604" s="328" t="s">
        <v>21</v>
      </c>
    </row>
    <row r="605" spans="1:6">
      <c r="A605" s="378"/>
      <c r="B605" s="384"/>
      <c r="C605" s="383"/>
      <c r="D605" s="383"/>
      <c r="E605" s="387"/>
      <c r="F605" s="328" t="s">
        <v>21</v>
      </c>
    </row>
    <row r="606" spans="1:6">
      <c r="A606" s="378"/>
      <c r="B606" s="384"/>
      <c r="C606" s="383"/>
      <c r="D606" s="383"/>
      <c r="E606" s="386"/>
      <c r="F606" s="328" t="s">
        <v>21</v>
      </c>
    </row>
    <row r="607" spans="1:6">
      <c r="A607" s="378"/>
      <c r="B607" s="384"/>
      <c r="C607" s="383"/>
      <c r="D607" s="383"/>
      <c r="E607" s="385" t="s">
        <v>40</v>
      </c>
      <c r="F607" s="328" t="s">
        <v>21</v>
      </c>
    </row>
    <row r="608" spans="1:6">
      <c r="A608" s="378"/>
      <c r="B608" s="384"/>
      <c r="C608" s="383"/>
      <c r="D608" s="383"/>
      <c r="E608" s="387"/>
      <c r="F608" s="328" t="s">
        <v>21</v>
      </c>
    </row>
    <row r="609" spans="1:6">
      <c r="A609" s="378"/>
      <c r="B609" s="384"/>
      <c r="C609" s="383"/>
      <c r="D609" s="383"/>
      <c r="E609" s="385" t="s">
        <v>113</v>
      </c>
      <c r="F609" s="328" t="s">
        <v>21</v>
      </c>
    </row>
    <row r="610" spans="1:6">
      <c r="A610" s="378"/>
      <c r="B610" s="384"/>
      <c r="C610" s="383"/>
      <c r="D610" s="383"/>
      <c r="E610" s="387"/>
      <c r="F610" s="328" t="s">
        <v>21</v>
      </c>
    </row>
    <row r="611" spans="1:6">
      <c r="A611" s="378"/>
      <c r="B611" s="384"/>
      <c r="C611" s="383"/>
      <c r="D611" s="383"/>
      <c r="E611" s="387"/>
      <c r="F611" s="328" t="s">
        <v>21</v>
      </c>
    </row>
    <row r="612" spans="1:6">
      <c r="A612" s="378"/>
      <c r="B612" s="384"/>
      <c r="C612" s="383"/>
      <c r="D612" s="383"/>
      <c r="E612" s="387"/>
      <c r="F612" s="328" t="s">
        <v>21</v>
      </c>
    </row>
    <row r="613" spans="1:6">
      <c r="A613" s="378"/>
      <c r="B613" s="384"/>
      <c r="C613" s="383"/>
      <c r="D613" s="383"/>
      <c r="E613" s="387"/>
      <c r="F613" s="328" t="s">
        <v>21</v>
      </c>
    </row>
    <row r="614" spans="1:6">
      <c r="A614" s="378"/>
      <c r="B614" s="384"/>
      <c r="C614" s="383"/>
      <c r="D614" s="383"/>
      <c r="E614" s="387"/>
      <c r="F614" s="328" t="s">
        <v>21</v>
      </c>
    </row>
    <row r="615" spans="1:6">
      <c r="A615" s="378"/>
      <c r="B615" s="384"/>
      <c r="C615" s="383"/>
      <c r="D615" s="383"/>
      <c r="E615" s="386"/>
      <c r="F615" s="328" t="s">
        <v>21</v>
      </c>
    </row>
    <row r="616" spans="1:6">
      <c r="A616" s="378"/>
      <c r="B616" s="384"/>
      <c r="C616" s="383"/>
      <c r="D616" s="383"/>
      <c r="E616" s="385" t="s">
        <v>28</v>
      </c>
      <c r="F616" s="328" t="s">
        <v>21</v>
      </c>
    </row>
    <row r="617" spans="1:6">
      <c r="A617" s="378"/>
      <c r="B617" s="384"/>
      <c r="C617" s="383"/>
      <c r="D617" s="383"/>
      <c r="E617" s="387"/>
      <c r="F617" s="328" t="s">
        <v>21</v>
      </c>
    </row>
    <row r="618" spans="1:6">
      <c r="A618" s="378"/>
      <c r="B618" s="384"/>
      <c r="C618" s="388"/>
      <c r="D618" s="388"/>
      <c r="E618" s="386"/>
      <c r="F618" s="328" t="s">
        <v>21</v>
      </c>
    </row>
    <row r="619" spans="1:6" ht="45" customHeight="1">
      <c r="A619" s="378"/>
      <c r="B619" s="384"/>
      <c r="C619" s="382" t="s">
        <v>117</v>
      </c>
      <c r="D619" s="382" t="s">
        <v>17</v>
      </c>
      <c r="E619" s="385" t="s">
        <v>18</v>
      </c>
      <c r="F619" s="333" t="s">
        <v>19</v>
      </c>
    </row>
    <row r="620" spans="1:6">
      <c r="A620" s="378"/>
      <c r="B620" s="384"/>
      <c r="C620" s="383"/>
      <c r="D620" s="383"/>
      <c r="E620" s="386"/>
      <c r="F620" s="328" t="s">
        <v>21</v>
      </c>
    </row>
    <row r="621" spans="1:6">
      <c r="A621" s="378"/>
      <c r="B621" s="384"/>
      <c r="C621" s="383"/>
      <c r="D621" s="383"/>
      <c r="E621" s="385" t="s">
        <v>20</v>
      </c>
      <c r="F621" s="328" t="s">
        <v>21</v>
      </c>
    </row>
    <row r="622" spans="1:6">
      <c r="A622" s="378"/>
      <c r="B622" s="384"/>
      <c r="C622" s="383"/>
      <c r="D622" s="383"/>
      <c r="E622" s="386"/>
      <c r="F622" s="328" t="s">
        <v>21</v>
      </c>
    </row>
    <row r="623" spans="1:6">
      <c r="A623" s="378"/>
      <c r="B623" s="384"/>
      <c r="C623" s="383"/>
      <c r="D623" s="383"/>
      <c r="E623" s="385" t="s">
        <v>22</v>
      </c>
      <c r="F623" s="328" t="s">
        <v>21</v>
      </c>
    </row>
    <row r="624" spans="1:6">
      <c r="A624" s="378"/>
      <c r="B624" s="384"/>
      <c r="C624" s="383"/>
      <c r="D624" s="383"/>
      <c r="E624" s="387"/>
      <c r="F624" s="328" t="s">
        <v>21</v>
      </c>
    </row>
    <row r="625" spans="1:6">
      <c r="A625" s="378"/>
      <c r="B625" s="384"/>
      <c r="C625" s="383"/>
      <c r="D625" s="383"/>
      <c r="E625" s="387"/>
      <c r="F625" s="328" t="s">
        <v>21</v>
      </c>
    </row>
    <row r="626" spans="1:6">
      <c r="A626" s="378"/>
      <c r="B626" s="384"/>
      <c r="C626" s="383"/>
      <c r="D626" s="383"/>
      <c r="E626" s="386"/>
      <c r="F626" s="328" t="s">
        <v>21</v>
      </c>
    </row>
    <row r="627" spans="1:6">
      <c r="A627" s="378"/>
      <c r="B627" s="384"/>
      <c r="C627" s="383"/>
      <c r="D627" s="383"/>
      <c r="E627" s="385" t="s">
        <v>37</v>
      </c>
      <c r="F627" s="328" t="s">
        <v>21</v>
      </c>
    </row>
    <row r="628" spans="1:6">
      <c r="A628" s="378"/>
      <c r="B628" s="384"/>
      <c r="C628" s="383"/>
      <c r="D628" s="383"/>
      <c r="E628" s="386"/>
      <c r="F628" s="328" t="s">
        <v>21</v>
      </c>
    </row>
    <row r="629" spans="1:6">
      <c r="A629" s="378"/>
      <c r="B629" s="384"/>
      <c r="C629" s="383"/>
      <c r="D629" s="383"/>
      <c r="E629" s="385" t="s">
        <v>110</v>
      </c>
      <c r="F629" s="328" t="s">
        <v>21</v>
      </c>
    </row>
    <row r="630" spans="1:6">
      <c r="A630" s="378"/>
      <c r="B630" s="384"/>
      <c r="C630" s="383"/>
      <c r="D630" s="383"/>
      <c r="E630" s="386"/>
      <c r="F630" s="328" t="s">
        <v>21</v>
      </c>
    </row>
    <row r="631" spans="1:6">
      <c r="A631" s="378"/>
      <c r="B631" s="384"/>
      <c r="C631" s="383"/>
      <c r="D631" s="383"/>
      <c r="E631" s="385" t="s">
        <v>111</v>
      </c>
      <c r="F631" s="328" t="s">
        <v>21</v>
      </c>
    </row>
    <row r="632" spans="1:6">
      <c r="A632" s="378"/>
      <c r="B632" s="384"/>
      <c r="C632" s="383"/>
      <c r="D632" s="383"/>
      <c r="E632" s="387"/>
      <c r="F632" s="328" t="s">
        <v>21</v>
      </c>
    </row>
    <row r="633" spans="1:6">
      <c r="A633" s="378"/>
      <c r="B633" s="384"/>
      <c r="C633" s="383"/>
      <c r="D633" s="383"/>
      <c r="E633" s="387"/>
      <c r="F633" s="328" t="s">
        <v>21</v>
      </c>
    </row>
    <row r="634" spans="1:6">
      <c r="A634" s="378"/>
      <c r="B634" s="384"/>
      <c r="C634" s="383"/>
      <c r="D634" s="383"/>
      <c r="E634" s="387"/>
      <c r="F634" s="328" t="s">
        <v>21</v>
      </c>
    </row>
    <row r="635" spans="1:6">
      <c r="A635" s="378"/>
      <c r="B635" s="384"/>
      <c r="C635" s="383"/>
      <c r="D635" s="383"/>
      <c r="E635" s="387"/>
      <c r="F635" s="328" t="s">
        <v>21</v>
      </c>
    </row>
    <row r="636" spans="1:6">
      <c r="A636" s="378"/>
      <c r="B636" s="384"/>
      <c r="C636" s="383"/>
      <c r="D636" s="383"/>
      <c r="E636" s="386"/>
      <c r="F636" s="328" t="s">
        <v>21</v>
      </c>
    </row>
    <row r="637" spans="1:6">
      <c r="A637" s="378"/>
      <c r="B637" s="384"/>
      <c r="C637" s="383"/>
      <c r="D637" s="383"/>
      <c r="E637" s="385" t="s">
        <v>40</v>
      </c>
      <c r="F637" s="328" t="s">
        <v>21</v>
      </c>
    </row>
    <row r="638" spans="1:6">
      <c r="A638" s="378"/>
      <c r="B638" s="384"/>
      <c r="C638" s="383"/>
      <c r="D638" s="383"/>
      <c r="E638" s="387"/>
      <c r="F638" s="328" t="s">
        <v>21</v>
      </c>
    </row>
    <row r="639" spans="1:6">
      <c r="A639" s="378"/>
      <c r="B639" s="384"/>
      <c r="C639" s="383"/>
      <c r="D639" s="383"/>
      <c r="E639" s="385" t="s">
        <v>113</v>
      </c>
      <c r="F639" s="328" t="s">
        <v>21</v>
      </c>
    </row>
    <row r="640" spans="1:6">
      <c r="A640" s="378"/>
      <c r="B640" s="384"/>
      <c r="C640" s="383"/>
      <c r="D640" s="383"/>
      <c r="E640" s="387"/>
      <c r="F640" s="328" t="s">
        <v>21</v>
      </c>
    </row>
    <row r="641" spans="1:6">
      <c r="A641" s="378"/>
      <c r="B641" s="384"/>
      <c r="C641" s="383"/>
      <c r="D641" s="383"/>
      <c r="E641" s="387"/>
      <c r="F641" s="328" t="s">
        <v>21</v>
      </c>
    </row>
    <row r="642" spans="1:6">
      <c r="A642" s="378"/>
      <c r="B642" s="384"/>
      <c r="C642" s="383"/>
      <c r="D642" s="383"/>
      <c r="E642" s="387"/>
      <c r="F642" s="328" t="s">
        <v>21</v>
      </c>
    </row>
    <row r="643" spans="1:6">
      <c r="A643" s="378"/>
      <c r="B643" s="384"/>
      <c r="C643" s="383"/>
      <c r="D643" s="383"/>
      <c r="E643" s="387"/>
      <c r="F643" s="328" t="s">
        <v>21</v>
      </c>
    </row>
    <row r="644" spans="1:6">
      <c r="A644" s="378"/>
      <c r="B644" s="384"/>
      <c r="C644" s="383"/>
      <c r="D644" s="383"/>
      <c r="E644" s="387"/>
      <c r="F644" s="328" t="s">
        <v>21</v>
      </c>
    </row>
    <row r="645" spans="1:6">
      <c r="A645" s="378"/>
      <c r="B645" s="384"/>
      <c r="C645" s="383"/>
      <c r="D645" s="383"/>
      <c r="E645" s="386"/>
      <c r="F645" s="328" t="s">
        <v>21</v>
      </c>
    </row>
    <row r="646" spans="1:6">
      <c r="A646" s="378"/>
      <c r="B646" s="384"/>
      <c r="C646" s="383"/>
      <c r="D646" s="383"/>
      <c r="E646" s="385" t="s">
        <v>28</v>
      </c>
      <c r="F646" s="328" t="s">
        <v>21</v>
      </c>
    </row>
    <row r="647" spans="1:6">
      <c r="A647" s="378"/>
      <c r="B647" s="384"/>
      <c r="C647" s="383"/>
      <c r="D647" s="383"/>
      <c r="E647" s="387"/>
      <c r="F647" s="328" t="s">
        <v>21</v>
      </c>
    </row>
    <row r="648" spans="1:6">
      <c r="A648" s="378"/>
      <c r="B648" s="384"/>
      <c r="C648" s="388"/>
      <c r="D648" s="388"/>
      <c r="E648" s="386"/>
      <c r="F648" s="328" t="s">
        <v>21</v>
      </c>
    </row>
    <row r="649" spans="1:6">
      <c r="A649" s="378"/>
      <c r="B649" s="384" t="s">
        <v>118</v>
      </c>
      <c r="C649" s="382" t="s">
        <v>119</v>
      </c>
      <c r="D649" s="382" t="s">
        <v>17</v>
      </c>
      <c r="E649" s="385" t="s">
        <v>18</v>
      </c>
      <c r="F649" s="333" t="s">
        <v>19</v>
      </c>
    </row>
    <row r="650" spans="1:6">
      <c r="A650" s="378"/>
      <c r="B650" s="384"/>
      <c r="C650" s="383"/>
      <c r="D650" s="383"/>
      <c r="E650" s="387"/>
      <c r="F650" s="328" t="s">
        <v>21</v>
      </c>
    </row>
    <row r="651" spans="1:6">
      <c r="A651" s="378"/>
      <c r="B651" s="384"/>
      <c r="C651" s="383"/>
      <c r="D651" s="383"/>
      <c r="E651" s="385" t="s">
        <v>20</v>
      </c>
      <c r="F651" s="328" t="s">
        <v>21</v>
      </c>
    </row>
    <row r="652" spans="1:6">
      <c r="A652" s="378"/>
      <c r="B652" s="384"/>
      <c r="C652" s="383"/>
      <c r="D652" s="383"/>
      <c r="E652" s="386"/>
      <c r="F652" s="328" t="s">
        <v>21</v>
      </c>
    </row>
    <row r="653" spans="1:6">
      <c r="A653" s="378"/>
      <c r="B653" s="384"/>
      <c r="C653" s="383"/>
      <c r="D653" s="383"/>
      <c r="E653" s="385" t="s">
        <v>22</v>
      </c>
      <c r="F653" s="328" t="s">
        <v>21</v>
      </c>
    </row>
    <row r="654" spans="1:6">
      <c r="A654" s="378"/>
      <c r="B654" s="384"/>
      <c r="C654" s="383"/>
      <c r="D654" s="383"/>
      <c r="E654" s="387"/>
      <c r="F654" s="328" t="s">
        <v>21</v>
      </c>
    </row>
    <row r="655" spans="1:6">
      <c r="A655" s="378"/>
      <c r="B655" s="384"/>
      <c r="C655" s="383"/>
      <c r="D655" s="383"/>
      <c r="E655" s="387"/>
      <c r="F655" s="328" t="s">
        <v>21</v>
      </c>
    </row>
    <row r="656" spans="1:6">
      <c r="A656" s="378"/>
      <c r="B656" s="384"/>
      <c r="C656" s="383"/>
      <c r="D656" s="383"/>
      <c r="E656" s="386"/>
      <c r="F656" s="328" t="s">
        <v>21</v>
      </c>
    </row>
    <row r="657" spans="1:6">
      <c r="A657" s="378"/>
      <c r="B657" s="384"/>
      <c r="C657" s="383"/>
      <c r="D657" s="383"/>
      <c r="E657" s="385" t="s">
        <v>23</v>
      </c>
      <c r="F657" s="328" t="s">
        <v>120</v>
      </c>
    </row>
    <row r="658" spans="1:6">
      <c r="A658" s="378"/>
      <c r="B658" s="384"/>
      <c r="C658" s="383"/>
      <c r="D658" s="383"/>
      <c r="E658" s="386"/>
      <c r="F658" s="328" t="s">
        <v>120</v>
      </c>
    </row>
    <row r="659" spans="1:6">
      <c r="A659" s="378"/>
      <c r="B659" s="384"/>
      <c r="C659" s="383"/>
      <c r="D659" s="383"/>
      <c r="E659" s="385" t="s">
        <v>121</v>
      </c>
      <c r="F659" s="328" t="s">
        <v>120</v>
      </c>
    </row>
    <row r="660" spans="1:6">
      <c r="A660" s="378"/>
      <c r="B660" s="384"/>
      <c r="C660" s="383"/>
      <c r="D660" s="383"/>
      <c r="E660" s="386"/>
      <c r="F660" s="328" t="s">
        <v>120</v>
      </c>
    </row>
    <row r="661" spans="1:6">
      <c r="A661" s="378"/>
      <c r="B661" s="384"/>
      <c r="C661" s="383"/>
      <c r="D661" s="383"/>
      <c r="E661" s="385" t="s">
        <v>122</v>
      </c>
      <c r="F661" s="328" t="s">
        <v>120</v>
      </c>
    </row>
    <row r="662" spans="1:6">
      <c r="A662" s="378"/>
      <c r="B662" s="384"/>
      <c r="C662" s="383"/>
      <c r="D662" s="383"/>
      <c r="E662" s="387"/>
      <c r="F662" s="328" t="s">
        <v>120</v>
      </c>
    </row>
    <row r="663" spans="1:6">
      <c r="A663" s="378"/>
      <c r="B663" s="384"/>
      <c r="C663" s="383"/>
      <c r="D663" s="383"/>
      <c r="E663" s="387"/>
      <c r="F663" s="328" t="s">
        <v>120</v>
      </c>
    </row>
    <row r="664" spans="1:6">
      <c r="A664" s="378"/>
      <c r="B664" s="384"/>
      <c r="C664" s="383"/>
      <c r="D664" s="383"/>
      <c r="E664" s="386"/>
      <c r="F664" s="328" t="s">
        <v>120</v>
      </c>
    </row>
    <row r="665" spans="1:6">
      <c r="A665" s="378"/>
      <c r="B665" s="384"/>
      <c r="C665" s="383"/>
      <c r="D665" s="383"/>
      <c r="E665" s="385" t="s">
        <v>123</v>
      </c>
      <c r="F665" s="328" t="s">
        <v>120</v>
      </c>
    </row>
    <row r="666" spans="1:6">
      <c r="A666" s="378"/>
      <c r="B666" s="384"/>
      <c r="C666" s="383"/>
      <c r="D666" s="383"/>
      <c r="E666" s="387"/>
      <c r="F666" s="328" t="s">
        <v>120</v>
      </c>
    </row>
    <row r="667" spans="1:6">
      <c r="A667" s="378"/>
      <c r="B667" s="384"/>
      <c r="C667" s="383"/>
      <c r="D667" s="383"/>
      <c r="E667" s="386"/>
      <c r="F667" s="328" t="s">
        <v>120</v>
      </c>
    </row>
    <row r="668" spans="1:6">
      <c r="A668" s="378"/>
      <c r="B668" s="384"/>
      <c r="C668" s="383"/>
      <c r="D668" s="383"/>
      <c r="E668" s="385" t="s">
        <v>124</v>
      </c>
      <c r="F668" s="328" t="s">
        <v>120</v>
      </c>
    </row>
    <row r="669" spans="1:6">
      <c r="A669" s="378"/>
      <c r="B669" s="384"/>
      <c r="C669" s="383"/>
      <c r="D669" s="383"/>
      <c r="E669" s="387"/>
      <c r="F669" s="328" t="s">
        <v>120</v>
      </c>
    </row>
    <row r="670" spans="1:6">
      <c r="A670" s="378"/>
      <c r="B670" s="384"/>
      <c r="C670" s="383"/>
      <c r="D670" s="383"/>
      <c r="E670" s="386"/>
      <c r="F670" s="328" t="s">
        <v>120</v>
      </c>
    </row>
    <row r="671" spans="1:6">
      <c r="A671" s="378"/>
      <c r="B671" s="384"/>
      <c r="C671" s="383"/>
      <c r="D671" s="383"/>
      <c r="E671" s="385" t="s">
        <v>125</v>
      </c>
      <c r="F671" s="328" t="s">
        <v>120</v>
      </c>
    </row>
    <row r="672" spans="1:6">
      <c r="A672" s="378"/>
      <c r="B672" s="384"/>
      <c r="C672" s="383"/>
      <c r="D672" s="383"/>
      <c r="E672" s="387"/>
      <c r="F672" s="328" t="s">
        <v>120</v>
      </c>
    </row>
    <row r="673" spans="1:6">
      <c r="A673" s="378"/>
      <c r="B673" s="384"/>
      <c r="C673" s="383"/>
      <c r="D673" s="383"/>
      <c r="E673" s="386"/>
      <c r="F673" s="328" t="s">
        <v>120</v>
      </c>
    </row>
    <row r="674" spans="1:6">
      <c r="A674" s="378"/>
      <c r="B674" s="384"/>
      <c r="C674" s="383"/>
      <c r="D674" s="383"/>
      <c r="E674" s="385" t="s">
        <v>126</v>
      </c>
      <c r="F674" s="328" t="s">
        <v>120</v>
      </c>
    </row>
    <row r="675" spans="1:6">
      <c r="A675" s="378"/>
      <c r="B675" s="384"/>
      <c r="C675" s="383"/>
      <c r="D675" s="383"/>
      <c r="E675" s="387"/>
      <c r="F675" s="328" t="s">
        <v>120</v>
      </c>
    </row>
    <row r="676" spans="1:6">
      <c r="A676" s="378"/>
      <c r="B676" s="384"/>
      <c r="C676" s="383"/>
      <c r="D676" s="383"/>
      <c r="E676" s="386"/>
      <c r="F676" s="328" t="s">
        <v>120</v>
      </c>
    </row>
    <row r="677" spans="1:6">
      <c r="A677" s="378"/>
      <c r="B677" s="384"/>
      <c r="C677" s="383"/>
      <c r="D677" s="383"/>
      <c r="E677" s="385" t="s">
        <v>127</v>
      </c>
      <c r="F677" s="328" t="s">
        <v>120</v>
      </c>
    </row>
    <row r="678" spans="1:6">
      <c r="A678" s="378"/>
      <c r="B678" s="384"/>
      <c r="C678" s="383"/>
      <c r="D678" s="383"/>
      <c r="E678" s="386"/>
      <c r="F678" s="328" t="s">
        <v>120</v>
      </c>
    </row>
    <row r="679" spans="1:6">
      <c r="A679" s="378"/>
      <c r="B679" s="384"/>
      <c r="C679" s="383"/>
      <c r="D679" s="383"/>
      <c r="E679" s="385" t="s">
        <v>128</v>
      </c>
      <c r="F679" s="328" t="s">
        <v>120</v>
      </c>
    </row>
    <row r="680" spans="1:6">
      <c r="A680" s="378"/>
      <c r="B680" s="384"/>
      <c r="C680" s="383"/>
      <c r="D680" s="383"/>
      <c r="E680" s="387"/>
      <c r="F680" s="328" t="s">
        <v>120</v>
      </c>
    </row>
    <row r="681" spans="1:6">
      <c r="A681" s="378"/>
      <c r="B681" s="384"/>
      <c r="C681" s="383"/>
      <c r="D681" s="383"/>
      <c r="E681" s="386"/>
      <c r="F681" s="328" t="s">
        <v>120</v>
      </c>
    </row>
    <row r="682" spans="1:6">
      <c r="A682" s="378"/>
      <c r="B682" s="384"/>
      <c r="C682" s="383"/>
      <c r="D682" s="383"/>
      <c r="E682" s="385" t="s">
        <v>129</v>
      </c>
      <c r="F682" s="328" t="s">
        <v>120</v>
      </c>
    </row>
    <row r="683" spans="1:6">
      <c r="A683" s="378"/>
      <c r="B683" s="384"/>
      <c r="C683" s="383"/>
      <c r="D683" s="383"/>
      <c r="E683" s="387"/>
      <c r="F683" s="328" t="s">
        <v>120</v>
      </c>
    </row>
    <row r="684" spans="1:6">
      <c r="A684" s="378"/>
      <c r="B684" s="384"/>
      <c r="C684" s="383"/>
      <c r="D684" s="383"/>
      <c r="E684" s="385" t="s">
        <v>113</v>
      </c>
      <c r="F684" s="328" t="s">
        <v>120</v>
      </c>
    </row>
    <row r="685" spans="1:6">
      <c r="A685" s="378"/>
      <c r="B685" s="384"/>
      <c r="C685" s="383"/>
      <c r="D685" s="383"/>
      <c r="E685" s="387"/>
      <c r="F685" s="328" t="s">
        <v>120</v>
      </c>
    </row>
    <row r="686" spans="1:6">
      <c r="A686" s="378"/>
      <c r="B686" s="384"/>
      <c r="C686" s="383"/>
      <c r="D686" s="383"/>
      <c r="E686" s="387"/>
      <c r="F686" s="328" t="s">
        <v>120</v>
      </c>
    </row>
    <row r="687" spans="1:6">
      <c r="A687" s="378"/>
      <c r="B687" s="384"/>
      <c r="C687" s="383"/>
      <c r="D687" s="383"/>
      <c r="E687" s="387"/>
      <c r="F687" s="328" t="s">
        <v>120</v>
      </c>
    </row>
    <row r="688" spans="1:6">
      <c r="A688" s="378"/>
      <c r="B688" s="384"/>
      <c r="C688" s="383"/>
      <c r="D688" s="383"/>
      <c r="E688" s="387"/>
      <c r="F688" s="328" t="s">
        <v>120</v>
      </c>
    </row>
    <row r="689" spans="1:6">
      <c r="A689" s="378"/>
      <c r="B689" s="384"/>
      <c r="C689" s="383"/>
      <c r="D689" s="383"/>
      <c r="E689" s="387"/>
      <c r="F689" s="328" t="s">
        <v>120</v>
      </c>
    </row>
    <row r="690" spans="1:6">
      <c r="A690" s="378"/>
      <c r="B690" s="384"/>
      <c r="C690" s="383"/>
      <c r="D690" s="383"/>
      <c r="E690" s="386"/>
      <c r="F690" s="328" t="s">
        <v>120</v>
      </c>
    </row>
    <row r="691" spans="1:6">
      <c r="A691" s="378"/>
      <c r="B691" s="384"/>
      <c r="C691" s="383"/>
      <c r="D691" s="383"/>
      <c r="E691" s="385" t="s">
        <v>28</v>
      </c>
      <c r="F691" s="328" t="s">
        <v>120</v>
      </c>
    </row>
    <row r="692" spans="1:6">
      <c r="A692" s="378"/>
      <c r="B692" s="384"/>
      <c r="C692" s="383"/>
      <c r="D692" s="383"/>
      <c r="E692" s="387"/>
      <c r="F692" s="328" t="s">
        <v>120</v>
      </c>
    </row>
    <row r="693" spans="1:6">
      <c r="A693" s="378"/>
      <c r="B693" s="384"/>
      <c r="C693" s="383"/>
      <c r="D693" s="388"/>
      <c r="E693" s="387"/>
      <c r="F693" s="328" t="s">
        <v>120</v>
      </c>
    </row>
    <row r="694" spans="1:6">
      <c r="A694" s="378"/>
      <c r="B694" s="384"/>
      <c r="C694" s="382" t="s">
        <v>130</v>
      </c>
      <c r="D694" s="382" t="s">
        <v>17</v>
      </c>
      <c r="E694" s="385" t="s">
        <v>18</v>
      </c>
      <c r="F694" s="333" t="s">
        <v>19</v>
      </c>
    </row>
    <row r="695" spans="1:6">
      <c r="A695" s="378"/>
      <c r="B695" s="384"/>
      <c r="C695" s="383"/>
      <c r="D695" s="383"/>
      <c r="E695" s="386"/>
      <c r="F695" s="328" t="s">
        <v>21</v>
      </c>
    </row>
    <row r="696" spans="1:6">
      <c r="A696" s="378"/>
      <c r="B696" s="384"/>
      <c r="C696" s="383"/>
      <c r="D696" s="383"/>
      <c r="E696" s="385" t="s">
        <v>20</v>
      </c>
      <c r="F696" s="328" t="s">
        <v>21</v>
      </c>
    </row>
    <row r="697" spans="1:6">
      <c r="A697" s="378"/>
      <c r="B697" s="384"/>
      <c r="C697" s="383"/>
      <c r="D697" s="383"/>
      <c r="E697" s="386"/>
      <c r="F697" s="328" t="s">
        <v>21</v>
      </c>
    </row>
    <row r="698" spans="1:6">
      <c r="A698" s="378"/>
      <c r="B698" s="384"/>
      <c r="C698" s="383"/>
      <c r="D698" s="383"/>
      <c r="E698" s="385" t="s">
        <v>22</v>
      </c>
      <c r="F698" s="328" t="s">
        <v>21</v>
      </c>
    </row>
    <row r="699" spans="1:6">
      <c r="A699" s="378"/>
      <c r="B699" s="384"/>
      <c r="C699" s="383"/>
      <c r="D699" s="383"/>
      <c r="E699" s="387"/>
      <c r="F699" s="328" t="s">
        <v>21</v>
      </c>
    </row>
    <row r="700" spans="1:6">
      <c r="A700" s="378"/>
      <c r="B700" s="384"/>
      <c r="C700" s="383"/>
      <c r="D700" s="383"/>
      <c r="E700" s="387"/>
      <c r="F700" s="328" t="s">
        <v>21</v>
      </c>
    </row>
    <row r="701" spans="1:6">
      <c r="A701" s="378"/>
      <c r="B701" s="384"/>
      <c r="C701" s="383"/>
      <c r="D701" s="383"/>
      <c r="E701" s="330" t="s">
        <v>131</v>
      </c>
      <c r="F701" s="328" t="s">
        <v>21</v>
      </c>
    </row>
    <row r="702" spans="1:6">
      <c r="A702" s="378"/>
      <c r="B702" s="384"/>
      <c r="C702" s="383"/>
      <c r="D702" s="383"/>
      <c r="E702" s="385" t="s">
        <v>132</v>
      </c>
      <c r="F702" s="328" t="s">
        <v>21</v>
      </c>
    </row>
    <row r="703" spans="1:6">
      <c r="A703" s="378"/>
      <c r="B703" s="384"/>
      <c r="C703" s="383"/>
      <c r="D703" s="383"/>
      <c r="E703" s="387"/>
      <c r="F703" s="328" t="s">
        <v>21</v>
      </c>
    </row>
    <row r="704" spans="1:6">
      <c r="A704" s="378"/>
      <c r="B704" s="384"/>
      <c r="C704" s="383"/>
      <c r="D704" s="383"/>
      <c r="E704" s="387"/>
      <c r="F704" s="328" t="s">
        <v>21</v>
      </c>
    </row>
    <row r="705" spans="1:6">
      <c r="A705" s="378"/>
      <c r="B705" s="384"/>
      <c r="C705" s="383"/>
      <c r="D705" s="383"/>
      <c r="E705" s="386"/>
      <c r="F705" s="328" t="s">
        <v>21</v>
      </c>
    </row>
    <row r="706" spans="1:6">
      <c r="A706" s="378"/>
      <c r="B706" s="384"/>
      <c r="C706" s="383"/>
      <c r="D706" s="383"/>
      <c r="E706" s="385" t="s">
        <v>133</v>
      </c>
      <c r="F706" s="328" t="s">
        <v>21</v>
      </c>
    </row>
    <row r="707" spans="1:6">
      <c r="A707" s="378"/>
      <c r="B707" s="384"/>
      <c r="C707" s="383"/>
      <c r="D707" s="383"/>
      <c r="E707" s="387"/>
      <c r="F707" s="328" t="s">
        <v>21</v>
      </c>
    </row>
    <row r="708" spans="1:6">
      <c r="A708" s="378"/>
      <c r="B708" s="384"/>
      <c r="C708" s="383"/>
      <c r="D708" s="383"/>
      <c r="E708" s="387"/>
      <c r="F708" s="328" t="s">
        <v>21</v>
      </c>
    </row>
    <row r="709" spans="1:6">
      <c r="A709" s="378"/>
      <c r="B709" s="384"/>
      <c r="C709" s="383"/>
      <c r="D709" s="383"/>
      <c r="E709" s="387"/>
      <c r="F709" s="328" t="s">
        <v>21</v>
      </c>
    </row>
    <row r="710" spans="1:6">
      <c r="A710" s="378"/>
      <c r="B710" s="384"/>
      <c r="C710" s="383"/>
      <c r="D710" s="383"/>
      <c r="E710" s="387"/>
      <c r="F710" s="328" t="s">
        <v>21</v>
      </c>
    </row>
    <row r="711" spans="1:6">
      <c r="A711" s="378"/>
      <c r="B711" s="384"/>
      <c r="C711" s="383"/>
      <c r="D711" s="383"/>
      <c r="E711" s="385" t="s">
        <v>124</v>
      </c>
      <c r="F711" s="328" t="s">
        <v>120</v>
      </c>
    </row>
    <row r="712" spans="1:6">
      <c r="A712" s="378"/>
      <c r="B712" s="384"/>
      <c r="C712" s="383"/>
      <c r="D712" s="383"/>
      <c r="E712" s="387"/>
      <c r="F712" s="328" t="s">
        <v>120</v>
      </c>
    </row>
    <row r="713" spans="1:6">
      <c r="A713" s="378"/>
      <c r="B713" s="384"/>
      <c r="C713" s="383"/>
      <c r="D713" s="383"/>
      <c r="E713" s="386"/>
      <c r="F713" s="328" t="s">
        <v>120</v>
      </c>
    </row>
    <row r="714" spans="1:6">
      <c r="A714" s="378"/>
      <c r="B714" s="384"/>
      <c r="C714" s="383"/>
      <c r="D714" s="383"/>
      <c r="E714" s="385" t="s">
        <v>126</v>
      </c>
      <c r="F714" s="328" t="s">
        <v>120</v>
      </c>
    </row>
    <row r="715" spans="1:6">
      <c r="A715" s="378"/>
      <c r="B715" s="384"/>
      <c r="C715" s="383"/>
      <c r="D715" s="383"/>
      <c r="E715" s="387"/>
      <c r="F715" s="328" t="s">
        <v>120</v>
      </c>
    </row>
    <row r="716" spans="1:6">
      <c r="A716" s="378"/>
      <c r="B716" s="384"/>
      <c r="C716" s="383"/>
      <c r="D716" s="383"/>
      <c r="E716" s="386"/>
      <c r="F716" s="328" t="s">
        <v>120</v>
      </c>
    </row>
    <row r="717" spans="1:6">
      <c r="A717" s="378"/>
      <c r="B717" s="384"/>
      <c r="C717" s="383"/>
      <c r="D717" s="383"/>
      <c r="E717" s="385" t="s">
        <v>127</v>
      </c>
      <c r="F717" s="328" t="s">
        <v>120</v>
      </c>
    </row>
    <row r="718" spans="1:6">
      <c r="A718" s="378"/>
      <c r="B718" s="384"/>
      <c r="C718" s="383"/>
      <c r="D718" s="383"/>
      <c r="E718" s="386"/>
      <c r="F718" s="328" t="s">
        <v>120</v>
      </c>
    </row>
    <row r="719" spans="1:6">
      <c r="A719" s="378"/>
      <c r="B719" s="384"/>
      <c r="C719" s="383"/>
      <c r="D719" s="383"/>
      <c r="E719" s="385" t="s">
        <v>128</v>
      </c>
      <c r="F719" s="328" t="s">
        <v>120</v>
      </c>
    </row>
    <row r="720" spans="1:6">
      <c r="A720" s="378"/>
      <c r="B720" s="384"/>
      <c r="C720" s="383"/>
      <c r="D720" s="383"/>
      <c r="E720" s="387"/>
      <c r="F720" s="328" t="s">
        <v>120</v>
      </c>
    </row>
    <row r="721" spans="1:6">
      <c r="A721" s="378"/>
      <c r="B721" s="384"/>
      <c r="C721" s="383"/>
      <c r="D721" s="383"/>
      <c r="E721" s="386"/>
      <c r="F721" s="328" t="s">
        <v>120</v>
      </c>
    </row>
    <row r="722" spans="1:6">
      <c r="A722" s="378"/>
      <c r="B722" s="384"/>
      <c r="C722" s="383"/>
      <c r="D722" s="383"/>
      <c r="E722" s="329" t="s">
        <v>25</v>
      </c>
      <c r="F722" s="328" t="s">
        <v>120</v>
      </c>
    </row>
    <row r="723" spans="1:6">
      <c r="A723" s="378"/>
      <c r="B723" s="384"/>
      <c r="C723" s="383"/>
      <c r="D723" s="383"/>
      <c r="E723" s="385" t="s">
        <v>113</v>
      </c>
      <c r="F723" s="328" t="s">
        <v>120</v>
      </c>
    </row>
    <row r="724" spans="1:6">
      <c r="A724" s="378"/>
      <c r="B724" s="384"/>
      <c r="C724" s="383"/>
      <c r="D724" s="383"/>
      <c r="E724" s="387"/>
      <c r="F724" s="328" t="s">
        <v>120</v>
      </c>
    </row>
    <row r="725" spans="1:6">
      <c r="A725" s="378"/>
      <c r="B725" s="384"/>
      <c r="C725" s="383"/>
      <c r="D725" s="383"/>
      <c r="E725" s="387"/>
      <c r="F725" s="328" t="s">
        <v>120</v>
      </c>
    </row>
    <row r="726" spans="1:6">
      <c r="A726" s="378"/>
      <c r="B726" s="384"/>
      <c r="C726" s="383"/>
      <c r="D726" s="383"/>
      <c r="E726" s="387"/>
      <c r="F726" s="328" t="s">
        <v>120</v>
      </c>
    </row>
    <row r="727" spans="1:6">
      <c r="A727" s="378"/>
      <c r="B727" s="384"/>
      <c r="C727" s="383"/>
      <c r="D727" s="383"/>
      <c r="E727" s="387"/>
      <c r="F727" s="328" t="s">
        <v>120</v>
      </c>
    </row>
    <row r="728" spans="1:6">
      <c r="A728" s="378"/>
      <c r="B728" s="384"/>
      <c r="C728" s="383"/>
      <c r="D728" s="383"/>
      <c r="E728" s="387"/>
      <c r="F728" s="328" t="s">
        <v>120</v>
      </c>
    </row>
    <row r="729" spans="1:6">
      <c r="A729" s="378"/>
      <c r="B729" s="384"/>
      <c r="C729" s="383"/>
      <c r="D729" s="383"/>
      <c r="E729" s="386"/>
      <c r="F729" s="328" t="s">
        <v>120</v>
      </c>
    </row>
    <row r="730" spans="1:6">
      <c r="A730" s="378"/>
      <c r="B730" s="384"/>
      <c r="C730" s="383"/>
      <c r="D730" s="383"/>
      <c r="E730" s="385" t="s">
        <v>28</v>
      </c>
      <c r="F730" s="328" t="s">
        <v>120</v>
      </c>
    </row>
    <row r="731" spans="1:6">
      <c r="A731" s="378"/>
      <c r="B731" s="384"/>
      <c r="C731" s="383"/>
      <c r="D731" s="383"/>
      <c r="E731" s="387"/>
      <c r="F731" s="328" t="s">
        <v>120</v>
      </c>
    </row>
    <row r="732" spans="1:6">
      <c r="A732" s="378"/>
      <c r="B732" s="384"/>
      <c r="C732" s="388"/>
      <c r="D732" s="388"/>
      <c r="E732" s="386"/>
      <c r="F732" s="328" t="s">
        <v>120</v>
      </c>
    </row>
    <row r="733" spans="1:6">
      <c r="A733" s="378"/>
      <c r="B733" s="384"/>
      <c r="C733" s="382" t="s">
        <v>134</v>
      </c>
      <c r="D733" s="382" t="s">
        <v>17</v>
      </c>
      <c r="E733" s="385" t="s">
        <v>18</v>
      </c>
      <c r="F733" s="333" t="s">
        <v>19</v>
      </c>
    </row>
    <row r="734" spans="1:6">
      <c r="A734" s="378"/>
      <c r="B734" s="384"/>
      <c r="C734" s="383"/>
      <c r="D734" s="383"/>
      <c r="E734" s="386"/>
      <c r="F734" s="328" t="s">
        <v>120</v>
      </c>
    </row>
    <row r="735" spans="1:6">
      <c r="A735" s="378"/>
      <c r="B735" s="384"/>
      <c r="C735" s="383"/>
      <c r="D735" s="383"/>
      <c r="E735" s="385" t="s">
        <v>20</v>
      </c>
      <c r="F735" s="328" t="s">
        <v>120</v>
      </c>
    </row>
    <row r="736" spans="1:6">
      <c r="A736" s="378"/>
      <c r="B736" s="384"/>
      <c r="C736" s="383"/>
      <c r="D736" s="383"/>
      <c r="E736" s="386"/>
      <c r="F736" s="328" t="s">
        <v>120</v>
      </c>
    </row>
    <row r="737" spans="1:6">
      <c r="A737" s="378"/>
      <c r="B737" s="384"/>
      <c r="C737" s="383"/>
      <c r="D737" s="383"/>
      <c r="E737" s="385" t="s">
        <v>22</v>
      </c>
      <c r="F737" s="328" t="s">
        <v>120</v>
      </c>
    </row>
    <row r="738" spans="1:6">
      <c r="A738" s="378"/>
      <c r="B738" s="384"/>
      <c r="C738" s="383"/>
      <c r="D738" s="383"/>
      <c r="E738" s="387"/>
      <c r="F738" s="328" t="s">
        <v>120</v>
      </c>
    </row>
    <row r="739" spans="1:6">
      <c r="A739" s="378"/>
      <c r="B739" s="384"/>
      <c r="C739" s="383"/>
      <c r="D739" s="383"/>
      <c r="E739" s="387"/>
      <c r="F739" s="328" t="s">
        <v>120</v>
      </c>
    </row>
    <row r="740" spans="1:6">
      <c r="A740" s="378"/>
      <c r="B740" s="384"/>
      <c r="C740" s="383"/>
      <c r="D740" s="383"/>
      <c r="E740" s="330" t="s">
        <v>131</v>
      </c>
      <c r="F740" s="328" t="s">
        <v>120</v>
      </c>
    </row>
    <row r="741" spans="1:6">
      <c r="A741" s="378"/>
      <c r="B741" s="384"/>
      <c r="C741" s="383"/>
      <c r="D741" s="383"/>
      <c r="E741" s="385" t="s">
        <v>133</v>
      </c>
      <c r="F741" s="328" t="s">
        <v>120</v>
      </c>
    </row>
    <row r="742" spans="1:6">
      <c r="A742" s="378"/>
      <c r="B742" s="384"/>
      <c r="C742" s="383"/>
      <c r="D742" s="383"/>
      <c r="E742" s="387"/>
      <c r="F742" s="328" t="s">
        <v>120</v>
      </c>
    </row>
    <row r="743" spans="1:6">
      <c r="A743" s="378"/>
      <c r="B743" s="384"/>
      <c r="C743" s="383"/>
      <c r="D743" s="383"/>
      <c r="E743" s="387"/>
      <c r="F743" s="328" t="s">
        <v>120</v>
      </c>
    </row>
    <row r="744" spans="1:6">
      <c r="A744" s="378"/>
      <c r="B744" s="384"/>
      <c r="C744" s="383"/>
      <c r="D744" s="383"/>
      <c r="E744" s="386"/>
      <c r="F744" s="328" t="s">
        <v>120</v>
      </c>
    </row>
    <row r="745" spans="1:6">
      <c r="A745" s="378"/>
      <c r="B745" s="384"/>
      <c r="C745" s="383"/>
      <c r="D745" s="383"/>
      <c r="E745" s="385" t="s">
        <v>135</v>
      </c>
      <c r="F745" s="328" t="s">
        <v>120</v>
      </c>
    </row>
    <row r="746" spans="1:6">
      <c r="A746" s="378"/>
      <c r="B746" s="384"/>
      <c r="C746" s="383"/>
      <c r="D746" s="383"/>
      <c r="E746" s="386"/>
      <c r="F746" s="328" t="s">
        <v>120</v>
      </c>
    </row>
    <row r="747" spans="1:6">
      <c r="A747" s="378"/>
      <c r="B747" s="384"/>
      <c r="C747" s="383"/>
      <c r="D747" s="383"/>
      <c r="E747" s="385" t="s">
        <v>136</v>
      </c>
      <c r="F747" s="328" t="s">
        <v>120</v>
      </c>
    </row>
    <row r="748" spans="1:6">
      <c r="A748" s="378"/>
      <c r="B748" s="384"/>
      <c r="C748" s="383"/>
      <c r="D748" s="383"/>
      <c r="E748" s="387"/>
      <c r="F748" s="328" t="s">
        <v>120</v>
      </c>
    </row>
    <row r="749" spans="1:6">
      <c r="A749" s="378"/>
      <c r="B749" s="384"/>
      <c r="C749" s="383"/>
      <c r="D749" s="383"/>
      <c r="E749" s="386"/>
      <c r="F749" s="328" t="s">
        <v>120</v>
      </c>
    </row>
    <row r="750" spans="1:6">
      <c r="A750" s="378"/>
      <c r="B750" s="384"/>
      <c r="C750" s="383"/>
      <c r="D750" s="383"/>
      <c r="E750" s="385" t="s">
        <v>137</v>
      </c>
      <c r="F750" s="328" t="s">
        <v>120</v>
      </c>
    </row>
    <row r="751" spans="1:6">
      <c r="A751" s="378"/>
      <c r="B751" s="384"/>
      <c r="C751" s="383"/>
      <c r="D751" s="383"/>
      <c r="E751" s="387"/>
      <c r="F751" s="328" t="s">
        <v>120</v>
      </c>
    </row>
    <row r="752" spans="1:6">
      <c r="A752" s="378"/>
      <c r="B752" s="384"/>
      <c r="C752" s="383"/>
      <c r="D752" s="383"/>
      <c r="E752" s="386"/>
      <c r="F752" s="328" t="s">
        <v>120</v>
      </c>
    </row>
    <row r="753" spans="1:6">
      <c r="A753" s="378"/>
      <c r="B753" s="384"/>
      <c r="C753" s="383"/>
      <c r="D753" s="383"/>
      <c r="E753" s="385" t="s">
        <v>138</v>
      </c>
      <c r="F753" s="328" t="s">
        <v>120</v>
      </c>
    </row>
    <row r="754" spans="1:6">
      <c r="A754" s="378"/>
      <c r="B754" s="384"/>
      <c r="C754" s="383"/>
      <c r="D754" s="383"/>
      <c r="E754" s="387"/>
      <c r="F754" s="328" t="s">
        <v>120</v>
      </c>
    </row>
    <row r="755" spans="1:6">
      <c r="A755" s="378"/>
      <c r="B755" s="384"/>
      <c r="C755" s="383"/>
      <c r="D755" s="383"/>
      <c r="E755" s="386"/>
      <c r="F755" s="328" t="s">
        <v>120</v>
      </c>
    </row>
    <row r="756" spans="1:6">
      <c r="A756" s="378"/>
      <c r="B756" s="384"/>
      <c r="C756" s="383"/>
      <c r="D756" s="383"/>
      <c r="E756" s="385" t="s">
        <v>139</v>
      </c>
      <c r="F756" s="328" t="s">
        <v>120</v>
      </c>
    </row>
    <row r="757" spans="1:6">
      <c r="A757" s="378"/>
      <c r="B757" s="384"/>
      <c r="C757" s="383"/>
      <c r="D757" s="383"/>
      <c r="E757" s="387"/>
      <c r="F757" s="328" t="s">
        <v>120</v>
      </c>
    </row>
    <row r="758" spans="1:6">
      <c r="A758" s="378"/>
      <c r="B758" s="384"/>
      <c r="C758" s="383"/>
      <c r="D758" s="383"/>
      <c r="E758" s="386"/>
      <c r="F758" s="328" t="s">
        <v>120</v>
      </c>
    </row>
    <row r="759" spans="1:6">
      <c r="A759" s="378"/>
      <c r="B759" s="384"/>
      <c r="C759" s="383"/>
      <c r="D759" s="383"/>
      <c r="E759" s="385" t="s">
        <v>113</v>
      </c>
      <c r="F759" s="328" t="s">
        <v>21</v>
      </c>
    </row>
    <row r="760" spans="1:6">
      <c r="A760" s="378"/>
      <c r="B760" s="384"/>
      <c r="C760" s="383"/>
      <c r="D760" s="383"/>
      <c r="E760" s="387"/>
      <c r="F760" s="328" t="s">
        <v>21</v>
      </c>
    </row>
    <row r="761" spans="1:6">
      <c r="A761" s="378"/>
      <c r="B761" s="384"/>
      <c r="C761" s="383"/>
      <c r="D761" s="383"/>
      <c r="E761" s="387"/>
      <c r="F761" s="328" t="s">
        <v>21</v>
      </c>
    </row>
    <row r="762" spans="1:6">
      <c r="A762" s="378"/>
      <c r="B762" s="384"/>
      <c r="C762" s="383"/>
      <c r="D762" s="383"/>
      <c r="E762" s="387"/>
      <c r="F762" s="328" t="s">
        <v>21</v>
      </c>
    </row>
    <row r="763" spans="1:6">
      <c r="A763" s="378"/>
      <c r="B763" s="384"/>
      <c r="C763" s="383"/>
      <c r="D763" s="383"/>
      <c r="E763" s="387"/>
      <c r="F763" s="328" t="s">
        <v>21</v>
      </c>
    </row>
    <row r="764" spans="1:6">
      <c r="A764" s="378"/>
      <c r="B764" s="384"/>
      <c r="C764" s="383"/>
      <c r="D764" s="383"/>
      <c r="E764" s="387"/>
      <c r="F764" s="328" t="s">
        <v>21</v>
      </c>
    </row>
    <row r="765" spans="1:6">
      <c r="A765" s="378"/>
      <c r="B765" s="384"/>
      <c r="C765" s="383"/>
      <c r="D765" s="383"/>
      <c r="E765" s="386"/>
      <c r="F765" s="328" t="s">
        <v>21</v>
      </c>
    </row>
    <row r="766" spans="1:6">
      <c r="A766" s="378"/>
      <c r="B766" s="384"/>
      <c r="C766" s="383"/>
      <c r="D766" s="383"/>
      <c r="E766" s="385" t="s">
        <v>28</v>
      </c>
      <c r="F766" s="328" t="s">
        <v>21</v>
      </c>
    </row>
    <row r="767" spans="1:6">
      <c r="A767" s="378"/>
      <c r="B767" s="384"/>
      <c r="C767" s="383"/>
      <c r="D767" s="383"/>
      <c r="E767" s="387"/>
      <c r="F767" s="328" t="s">
        <v>21</v>
      </c>
    </row>
    <row r="768" spans="1:6">
      <c r="A768" s="378"/>
      <c r="B768" s="384"/>
      <c r="C768" s="388"/>
      <c r="D768" s="388"/>
      <c r="E768" s="386"/>
      <c r="F768" s="328" t="s">
        <v>21</v>
      </c>
    </row>
    <row r="769" spans="1:6" ht="45" customHeight="1">
      <c r="A769" s="378"/>
      <c r="B769" s="362" t="s">
        <v>140</v>
      </c>
      <c r="C769" s="382" t="s">
        <v>141</v>
      </c>
      <c r="D769" s="382" t="s">
        <v>17</v>
      </c>
      <c r="E769" s="385" t="s">
        <v>18</v>
      </c>
      <c r="F769" s="333" t="s">
        <v>19</v>
      </c>
    </row>
    <row r="770" spans="1:6">
      <c r="A770" s="378"/>
      <c r="B770" s="363"/>
      <c r="C770" s="383"/>
      <c r="D770" s="383"/>
      <c r="E770" s="386"/>
      <c r="F770" s="328" t="s">
        <v>21</v>
      </c>
    </row>
    <row r="771" spans="1:6">
      <c r="A771" s="378"/>
      <c r="B771" s="363"/>
      <c r="C771" s="383"/>
      <c r="D771" s="383"/>
      <c r="E771" s="385" t="s">
        <v>142</v>
      </c>
      <c r="F771" s="328" t="s">
        <v>21</v>
      </c>
    </row>
    <row r="772" spans="1:6">
      <c r="A772" s="378"/>
      <c r="B772" s="363"/>
      <c r="C772" s="383"/>
      <c r="D772" s="383"/>
      <c r="E772" s="386"/>
      <c r="F772" s="328" t="s">
        <v>21</v>
      </c>
    </row>
    <row r="773" spans="1:6">
      <c r="A773" s="378"/>
      <c r="B773" s="363"/>
      <c r="C773" s="383"/>
      <c r="D773" s="383"/>
      <c r="E773" s="385" t="s">
        <v>22</v>
      </c>
      <c r="F773" s="328" t="s">
        <v>21</v>
      </c>
    </row>
    <row r="774" spans="1:6">
      <c r="A774" s="378"/>
      <c r="B774" s="363"/>
      <c r="C774" s="383"/>
      <c r="D774" s="383"/>
      <c r="E774" s="387"/>
      <c r="F774" s="328" t="s">
        <v>21</v>
      </c>
    </row>
    <row r="775" spans="1:6">
      <c r="A775" s="378"/>
      <c r="B775" s="363"/>
      <c r="C775" s="383"/>
      <c r="D775" s="383"/>
      <c r="E775" s="386"/>
      <c r="F775" s="328" t="s">
        <v>21</v>
      </c>
    </row>
    <row r="776" spans="1:6">
      <c r="A776" s="378"/>
      <c r="B776" s="363"/>
      <c r="C776" s="383"/>
      <c r="D776" s="383"/>
      <c r="E776" s="385" t="s">
        <v>143</v>
      </c>
      <c r="F776" s="328" t="s">
        <v>21</v>
      </c>
    </row>
    <row r="777" spans="1:6">
      <c r="A777" s="378"/>
      <c r="B777" s="363"/>
      <c r="C777" s="383"/>
      <c r="D777" s="383"/>
      <c r="E777" s="386"/>
      <c r="F777" s="328" t="s">
        <v>21</v>
      </c>
    </row>
    <row r="778" spans="1:6">
      <c r="A778" s="378"/>
      <c r="B778" s="363"/>
      <c r="C778" s="383"/>
      <c r="D778" s="383"/>
      <c r="E778" s="327" t="s">
        <v>144</v>
      </c>
      <c r="F778" s="328" t="s">
        <v>21</v>
      </c>
    </row>
    <row r="779" spans="1:6">
      <c r="A779" s="378"/>
      <c r="B779" s="363"/>
      <c r="C779" s="383"/>
      <c r="D779" s="383"/>
      <c r="E779" s="385" t="s">
        <v>145</v>
      </c>
      <c r="F779" s="328" t="s">
        <v>21</v>
      </c>
    </row>
    <row r="780" spans="1:6">
      <c r="A780" s="378"/>
      <c r="B780" s="363"/>
      <c r="C780" s="383"/>
      <c r="D780" s="383"/>
      <c r="E780" s="387"/>
      <c r="F780" s="328" t="s">
        <v>21</v>
      </c>
    </row>
    <row r="781" spans="1:6">
      <c r="A781" s="378"/>
      <c r="B781" s="363"/>
      <c r="C781" s="383"/>
      <c r="D781" s="383"/>
      <c r="E781" s="387"/>
      <c r="F781" s="328" t="s">
        <v>21</v>
      </c>
    </row>
    <row r="782" spans="1:6">
      <c r="A782" s="378"/>
      <c r="B782" s="363"/>
      <c r="C782" s="383"/>
      <c r="D782" s="383"/>
      <c r="E782" s="387"/>
      <c r="F782" s="328" t="s">
        <v>21</v>
      </c>
    </row>
    <row r="783" spans="1:6">
      <c r="A783" s="378"/>
      <c r="B783" s="363"/>
      <c r="C783" s="383"/>
      <c r="D783" s="383"/>
      <c r="E783" s="387"/>
      <c r="F783" s="328" t="s">
        <v>21</v>
      </c>
    </row>
    <row r="784" spans="1:6">
      <c r="A784" s="378"/>
      <c r="B784" s="363"/>
      <c r="C784" s="383"/>
      <c r="D784" s="383"/>
      <c r="E784" s="387"/>
      <c r="F784" s="328" t="s">
        <v>21</v>
      </c>
    </row>
    <row r="785" spans="1:6">
      <c r="A785" s="378"/>
      <c r="B785" s="363"/>
      <c r="C785" s="383"/>
      <c r="D785" s="383"/>
      <c r="E785" s="387"/>
      <c r="F785" s="328" t="s">
        <v>21</v>
      </c>
    </row>
    <row r="786" spans="1:6">
      <c r="A786" s="378"/>
      <c r="B786" s="363"/>
      <c r="C786" s="383"/>
      <c r="D786" s="383"/>
      <c r="E786" s="386"/>
      <c r="F786" s="328" t="s">
        <v>21</v>
      </c>
    </row>
    <row r="787" spans="1:6">
      <c r="A787" s="378"/>
      <c r="B787" s="363"/>
      <c r="C787" s="383"/>
      <c r="D787" s="383"/>
      <c r="E787" s="385" t="s">
        <v>146</v>
      </c>
      <c r="F787" s="328" t="s">
        <v>21</v>
      </c>
    </row>
    <row r="788" spans="1:6">
      <c r="A788" s="378"/>
      <c r="B788" s="363"/>
      <c r="C788" s="383"/>
      <c r="D788" s="383"/>
      <c r="E788" s="387"/>
      <c r="F788" s="328" t="s">
        <v>21</v>
      </c>
    </row>
    <row r="789" spans="1:6">
      <c r="A789" s="378"/>
      <c r="B789" s="363"/>
      <c r="C789" s="383"/>
      <c r="D789" s="383"/>
      <c r="E789" s="387"/>
      <c r="F789" s="328" t="s">
        <v>21</v>
      </c>
    </row>
    <row r="790" spans="1:6">
      <c r="A790" s="378"/>
      <c r="B790" s="363"/>
      <c r="C790" s="383"/>
      <c r="D790" s="383"/>
      <c r="E790" s="387"/>
      <c r="F790" s="328" t="s">
        <v>21</v>
      </c>
    </row>
    <row r="791" spans="1:6">
      <c r="A791" s="378"/>
      <c r="B791" s="363"/>
      <c r="C791" s="383"/>
      <c r="D791" s="383"/>
      <c r="E791" s="385" t="s">
        <v>147</v>
      </c>
      <c r="F791" s="328" t="s">
        <v>21</v>
      </c>
    </row>
    <row r="792" spans="1:6">
      <c r="A792" s="378"/>
      <c r="B792" s="363"/>
      <c r="C792" s="383"/>
      <c r="D792" s="383"/>
      <c r="E792" s="387"/>
      <c r="F792" s="328" t="s">
        <v>21</v>
      </c>
    </row>
    <row r="793" spans="1:6">
      <c r="A793" s="378"/>
      <c r="B793" s="363"/>
      <c r="C793" s="383"/>
      <c r="D793" s="383"/>
      <c r="E793" s="387"/>
      <c r="F793" s="328" t="s">
        <v>21</v>
      </c>
    </row>
    <row r="794" spans="1:6">
      <c r="A794" s="378"/>
      <c r="B794" s="363"/>
      <c r="C794" s="383"/>
      <c r="D794" s="383"/>
      <c r="E794" s="387"/>
      <c r="F794" s="328" t="s">
        <v>21</v>
      </c>
    </row>
    <row r="795" spans="1:6">
      <c r="A795" s="378"/>
      <c r="B795" s="363"/>
      <c r="C795" s="383"/>
      <c r="D795" s="383"/>
      <c r="E795" s="387"/>
      <c r="F795" s="328" t="s">
        <v>21</v>
      </c>
    </row>
    <row r="796" spans="1:6">
      <c r="A796" s="378"/>
      <c r="B796" s="363"/>
      <c r="C796" s="383"/>
      <c r="D796" s="383"/>
      <c r="E796" s="387"/>
      <c r="F796" s="328" t="s">
        <v>21</v>
      </c>
    </row>
    <row r="797" spans="1:6">
      <c r="A797" s="378"/>
      <c r="B797" s="363"/>
      <c r="C797" s="383"/>
      <c r="D797" s="383"/>
      <c r="E797" s="387"/>
      <c r="F797" s="328" t="s">
        <v>21</v>
      </c>
    </row>
    <row r="798" spans="1:6">
      <c r="A798" s="378"/>
      <c r="B798" s="363"/>
      <c r="C798" s="383"/>
      <c r="D798" s="383"/>
      <c r="E798" s="386"/>
      <c r="F798" s="328" t="s">
        <v>21</v>
      </c>
    </row>
    <row r="799" spans="1:6">
      <c r="A799" s="378"/>
      <c r="B799" s="363"/>
      <c r="C799" s="383"/>
      <c r="D799" s="383"/>
      <c r="E799" s="329" t="s">
        <v>25</v>
      </c>
      <c r="F799" s="328" t="s">
        <v>21</v>
      </c>
    </row>
    <row r="800" spans="1:6">
      <c r="A800" s="378"/>
      <c r="B800" s="363"/>
      <c r="C800" s="383"/>
      <c r="D800" s="383"/>
      <c r="E800" s="385" t="s">
        <v>113</v>
      </c>
      <c r="F800" s="328" t="s">
        <v>21</v>
      </c>
    </row>
    <row r="801" spans="1:6">
      <c r="A801" s="378"/>
      <c r="B801" s="363"/>
      <c r="C801" s="383"/>
      <c r="D801" s="383"/>
      <c r="E801" s="387"/>
      <c r="F801" s="328" t="s">
        <v>21</v>
      </c>
    </row>
    <row r="802" spans="1:6">
      <c r="A802" s="378"/>
      <c r="B802" s="363"/>
      <c r="C802" s="383"/>
      <c r="D802" s="383"/>
      <c r="E802" s="387"/>
      <c r="F802" s="328" t="s">
        <v>21</v>
      </c>
    </row>
    <row r="803" spans="1:6">
      <c r="A803" s="378"/>
      <c r="B803" s="363"/>
      <c r="C803" s="383"/>
      <c r="D803" s="383"/>
      <c r="E803" s="387"/>
      <c r="F803" s="328" t="s">
        <v>21</v>
      </c>
    </row>
    <row r="804" spans="1:6">
      <c r="A804" s="378"/>
      <c r="B804" s="363"/>
      <c r="C804" s="383"/>
      <c r="D804" s="383"/>
      <c r="E804" s="387"/>
      <c r="F804" s="328" t="s">
        <v>21</v>
      </c>
    </row>
    <row r="805" spans="1:6">
      <c r="A805" s="378"/>
      <c r="B805" s="363"/>
      <c r="C805" s="383"/>
      <c r="D805" s="383"/>
      <c r="E805" s="387"/>
      <c r="F805" s="328" t="s">
        <v>21</v>
      </c>
    </row>
    <row r="806" spans="1:6">
      <c r="A806" s="378"/>
      <c r="B806" s="363"/>
      <c r="C806" s="383"/>
      <c r="D806" s="383"/>
      <c r="E806" s="386"/>
      <c r="F806" s="328" t="s">
        <v>21</v>
      </c>
    </row>
    <row r="807" spans="1:6">
      <c r="A807" s="378"/>
      <c r="B807" s="363"/>
      <c r="C807" s="383"/>
      <c r="D807" s="383"/>
      <c r="E807" s="385" t="s">
        <v>28</v>
      </c>
      <c r="F807" s="328" t="s">
        <v>21</v>
      </c>
    </row>
    <row r="808" spans="1:6">
      <c r="A808" s="378"/>
      <c r="B808" s="363"/>
      <c r="C808" s="383"/>
      <c r="D808" s="383"/>
      <c r="E808" s="387"/>
      <c r="F808" s="328" t="s">
        <v>21</v>
      </c>
    </row>
    <row r="809" spans="1:6">
      <c r="A809" s="378"/>
      <c r="B809" s="363"/>
      <c r="C809" s="388"/>
      <c r="D809" s="388"/>
      <c r="E809" s="386"/>
      <c r="F809" s="328" t="s">
        <v>21</v>
      </c>
    </row>
    <row r="810" spans="1:6">
      <c r="A810" s="378"/>
      <c r="B810" s="363"/>
      <c r="C810" s="382" t="s">
        <v>148</v>
      </c>
      <c r="D810" s="382" t="s">
        <v>17</v>
      </c>
      <c r="E810" s="385" t="s">
        <v>18</v>
      </c>
      <c r="F810" s="333" t="s">
        <v>19</v>
      </c>
    </row>
    <row r="811" spans="1:6">
      <c r="A811" s="378"/>
      <c r="B811" s="363"/>
      <c r="C811" s="383"/>
      <c r="D811" s="383"/>
      <c r="E811" s="386"/>
      <c r="F811" s="328" t="s">
        <v>21</v>
      </c>
    </row>
    <row r="812" spans="1:6">
      <c r="A812" s="378"/>
      <c r="B812" s="363"/>
      <c r="C812" s="383"/>
      <c r="D812" s="383"/>
      <c r="E812" s="385" t="s">
        <v>142</v>
      </c>
      <c r="F812" s="328" t="s">
        <v>21</v>
      </c>
    </row>
    <row r="813" spans="1:6">
      <c r="A813" s="378"/>
      <c r="B813" s="363"/>
      <c r="C813" s="383"/>
      <c r="D813" s="383"/>
      <c r="E813" s="386"/>
      <c r="F813" s="328" t="s">
        <v>21</v>
      </c>
    </row>
    <row r="814" spans="1:6">
      <c r="A814" s="378"/>
      <c r="B814" s="363"/>
      <c r="C814" s="383"/>
      <c r="D814" s="383"/>
      <c r="E814" s="385" t="s">
        <v>22</v>
      </c>
      <c r="F814" s="328" t="s">
        <v>21</v>
      </c>
    </row>
    <row r="815" spans="1:6">
      <c r="A815" s="378"/>
      <c r="B815" s="363"/>
      <c r="C815" s="383"/>
      <c r="D815" s="383"/>
      <c r="E815" s="387"/>
      <c r="F815" s="328" t="s">
        <v>21</v>
      </c>
    </row>
    <row r="816" spans="1:6">
      <c r="A816" s="378"/>
      <c r="B816" s="363"/>
      <c r="C816" s="383"/>
      <c r="D816" s="383"/>
      <c r="E816" s="387"/>
      <c r="F816" s="328" t="s">
        <v>21</v>
      </c>
    </row>
    <row r="817" spans="1:6">
      <c r="A817" s="378"/>
      <c r="B817" s="363"/>
      <c r="C817" s="383"/>
      <c r="D817" s="383"/>
      <c r="E817" s="385" t="s">
        <v>143</v>
      </c>
      <c r="F817" s="328" t="s">
        <v>21</v>
      </c>
    </row>
    <row r="818" spans="1:6">
      <c r="A818" s="378"/>
      <c r="B818" s="363"/>
      <c r="C818" s="383"/>
      <c r="D818" s="383"/>
      <c r="E818" s="386"/>
      <c r="F818" s="328" t="s">
        <v>21</v>
      </c>
    </row>
    <row r="819" spans="1:6">
      <c r="A819" s="378"/>
      <c r="B819" s="363"/>
      <c r="C819" s="383"/>
      <c r="D819" s="383"/>
      <c r="E819" s="327" t="s">
        <v>144</v>
      </c>
      <c r="F819" s="328" t="s">
        <v>21</v>
      </c>
    </row>
    <row r="820" spans="1:6">
      <c r="A820" s="378"/>
      <c r="B820" s="363"/>
      <c r="C820" s="383"/>
      <c r="D820" s="383"/>
      <c r="E820" s="385" t="s">
        <v>145</v>
      </c>
      <c r="F820" s="328" t="s">
        <v>21</v>
      </c>
    </row>
    <row r="821" spans="1:6">
      <c r="A821" s="378"/>
      <c r="B821" s="363"/>
      <c r="C821" s="383"/>
      <c r="D821" s="383"/>
      <c r="E821" s="387"/>
      <c r="F821" s="328" t="s">
        <v>21</v>
      </c>
    </row>
    <row r="822" spans="1:6">
      <c r="A822" s="378"/>
      <c r="B822" s="363"/>
      <c r="C822" s="383"/>
      <c r="D822" s="383"/>
      <c r="E822" s="387"/>
      <c r="F822" s="328" t="s">
        <v>21</v>
      </c>
    </row>
    <row r="823" spans="1:6">
      <c r="A823" s="378"/>
      <c r="B823" s="363"/>
      <c r="C823" s="383"/>
      <c r="D823" s="383"/>
      <c r="E823" s="387"/>
      <c r="F823" s="328" t="s">
        <v>21</v>
      </c>
    </row>
    <row r="824" spans="1:6">
      <c r="A824" s="378"/>
      <c r="B824" s="363"/>
      <c r="C824" s="383"/>
      <c r="D824" s="383"/>
      <c r="E824" s="387"/>
      <c r="F824" s="328" t="s">
        <v>21</v>
      </c>
    </row>
    <row r="825" spans="1:6">
      <c r="A825" s="378"/>
      <c r="B825" s="363"/>
      <c r="C825" s="383"/>
      <c r="D825" s="383"/>
      <c r="E825" s="387"/>
      <c r="F825" s="328" t="s">
        <v>21</v>
      </c>
    </row>
    <row r="826" spans="1:6">
      <c r="A826" s="378"/>
      <c r="B826" s="363"/>
      <c r="C826" s="383"/>
      <c r="D826" s="383"/>
      <c r="E826" s="387"/>
      <c r="F826" s="328" t="s">
        <v>21</v>
      </c>
    </row>
    <row r="827" spans="1:6">
      <c r="A827" s="378"/>
      <c r="B827" s="363"/>
      <c r="C827" s="383"/>
      <c r="D827" s="383"/>
      <c r="E827" s="387"/>
      <c r="F827" s="328" t="s">
        <v>21</v>
      </c>
    </row>
    <row r="828" spans="1:6">
      <c r="A828" s="378"/>
      <c r="B828" s="363"/>
      <c r="C828" s="383"/>
      <c r="D828" s="383"/>
      <c r="E828" s="386"/>
      <c r="F828" s="328" t="s">
        <v>21</v>
      </c>
    </row>
    <row r="829" spans="1:6">
      <c r="A829" s="378"/>
      <c r="B829" s="363"/>
      <c r="C829" s="383"/>
      <c r="D829" s="383"/>
      <c r="E829" s="385" t="s">
        <v>146</v>
      </c>
      <c r="F829" s="328" t="s">
        <v>21</v>
      </c>
    </row>
    <row r="830" spans="1:6">
      <c r="A830" s="378"/>
      <c r="B830" s="363"/>
      <c r="C830" s="383"/>
      <c r="D830" s="383"/>
      <c r="E830" s="387"/>
      <c r="F830" s="328" t="s">
        <v>21</v>
      </c>
    </row>
    <row r="831" spans="1:6">
      <c r="A831" s="378"/>
      <c r="B831" s="363"/>
      <c r="C831" s="383"/>
      <c r="D831" s="383"/>
      <c r="E831" s="387"/>
      <c r="F831" s="328" t="s">
        <v>21</v>
      </c>
    </row>
    <row r="832" spans="1:6">
      <c r="A832" s="378"/>
      <c r="B832" s="363"/>
      <c r="C832" s="383"/>
      <c r="D832" s="383"/>
      <c r="E832" s="387"/>
      <c r="F832" s="328" t="s">
        <v>21</v>
      </c>
    </row>
    <row r="833" spans="1:6">
      <c r="A833" s="378"/>
      <c r="B833" s="363"/>
      <c r="C833" s="383"/>
      <c r="D833" s="383"/>
      <c r="E833" s="385" t="s">
        <v>147</v>
      </c>
      <c r="F833" s="328" t="s">
        <v>21</v>
      </c>
    </row>
    <row r="834" spans="1:6">
      <c r="A834" s="378"/>
      <c r="B834" s="363"/>
      <c r="C834" s="383"/>
      <c r="D834" s="383"/>
      <c r="E834" s="387"/>
      <c r="F834" s="328" t="s">
        <v>21</v>
      </c>
    </row>
    <row r="835" spans="1:6">
      <c r="A835" s="378"/>
      <c r="B835" s="363"/>
      <c r="C835" s="383"/>
      <c r="D835" s="383"/>
      <c r="E835" s="387"/>
      <c r="F835" s="328" t="s">
        <v>21</v>
      </c>
    </row>
    <row r="836" spans="1:6">
      <c r="A836" s="378"/>
      <c r="B836" s="363"/>
      <c r="C836" s="383"/>
      <c r="D836" s="383"/>
      <c r="E836" s="387"/>
      <c r="F836" s="328" t="s">
        <v>21</v>
      </c>
    </row>
    <row r="837" spans="1:6">
      <c r="A837" s="378"/>
      <c r="B837" s="363"/>
      <c r="C837" s="383"/>
      <c r="D837" s="383"/>
      <c r="E837" s="387"/>
      <c r="F837" s="328" t="s">
        <v>21</v>
      </c>
    </row>
    <row r="838" spans="1:6">
      <c r="A838" s="378"/>
      <c r="B838" s="363"/>
      <c r="C838" s="383"/>
      <c r="D838" s="383"/>
      <c r="E838" s="387"/>
      <c r="F838" s="328" t="s">
        <v>21</v>
      </c>
    </row>
    <row r="839" spans="1:6">
      <c r="A839" s="378"/>
      <c r="B839" s="363"/>
      <c r="C839" s="383"/>
      <c r="D839" s="383"/>
      <c r="E839" s="387"/>
      <c r="F839" s="328" t="s">
        <v>21</v>
      </c>
    </row>
    <row r="840" spans="1:6">
      <c r="A840" s="378"/>
      <c r="B840" s="363"/>
      <c r="C840" s="383"/>
      <c r="D840" s="383"/>
      <c r="E840" s="386"/>
      <c r="F840" s="328" t="s">
        <v>21</v>
      </c>
    </row>
    <row r="841" spans="1:6">
      <c r="A841" s="378"/>
      <c r="B841" s="363"/>
      <c r="C841" s="383"/>
      <c r="D841" s="383"/>
      <c r="E841" s="329" t="s">
        <v>25</v>
      </c>
      <c r="F841" s="328" t="s">
        <v>21</v>
      </c>
    </row>
    <row r="842" spans="1:6">
      <c r="A842" s="378"/>
      <c r="B842" s="363"/>
      <c r="C842" s="383"/>
      <c r="D842" s="383"/>
      <c r="E842" s="385" t="s">
        <v>113</v>
      </c>
      <c r="F842" s="328" t="s">
        <v>21</v>
      </c>
    </row>
    <row r="843" spans="1:6">
      <c r="A843" s="378"/>
      <c r="B843" s="363"/>
      <c r="C843" s="383"/>
      <c r="D843" s="383"/>
      <c r="E843" s="387"/>
      <c r="F843" s="328" t="s">
        <v>21</v>
      </c>
    </row>
    <row r="844" spans="1:6">
      <c r="A844" s="378"/>
      <c r="B844" s="363"/>
      <c r="C844" s="383"/>
      <c r="D844" s="383"/>
      <c r="E844" s="387"/>
      <c r="F844" s="328" t="s">
        <v>21</v>
      </c>
    </row>
    <row r="845" spans="1:6">
      <c r="A845" s="378"/>
      <c r="B845" s="363"/>
      <c r="C845" s="383"/>
      <c r="D845" s="383"/>
      <c r="E845" s="387"/>
      <c r="F845" s="328" t="s">
        <v>21</v>
      </c>
    </row>
    <row r="846" spans="1:6">
      <c r="A846" s="378"/>
      <c r="B846" s="363"/>
      <c r="C846" s="383"/>
      <c r="D846" s="383"/>
      <c r="E846" s="387"/>
      <c r="F846" s="328" t="s">
        <v>21</v>
      </c>
    </row>
    <row r="847" spans="1:6">
      <c r="A847" s="378"/>
      <c r="B847" s="363"/>
      <c r="C847" s="383"/>
      <c r="D847" s="383"/>
      <c r="E847" s="387"/>
      <c r="F847" s="328" t="s">
        <v>21</v>
      </c>
    </row>
    <row r="848" spans="1:6">
      <c r="A848" s="378"/>
      <c r="B848" s="363"/>
      <c r="C848" s="383"/>
      <c r="D848" s="383"/>
      <c r="E848" s="386"/>
      <c r="F848" s="328" t="s">
        <v>21</v>
      </c>
    </row>
    <row r="849" spans="1:6">
      <c r="A849" s="378"/>
      <c r="B849" s="363"/>
      <c r="C849" s="383"/>
      <c r="D849" s="383"/>
      <c r="E849" s="385" t="s">
        <v>28</v>
      </c>
      <c r="F849" s="328" t="s">
        <v>21</v>
      </c>
    </row>
    <row r="850" spans="1:6">
      <c r="A850" s="378"/>
      <c r="B850" s="363"/>
      <c r="C850" s="383"/>
      <c r="D850" s="383"/>
      <c r="E850" s="387"/>
      <c r="F850" s="328" t="s">
        <v>21</v>
      </c>
    </row>
    <row r="851" spans="1:6">
      <c r="A851" s="378"/>
      <c r="B851" s="363"/>
      <c r="C851" s="388"/>
      <c r="D851" s="388"/>
      <c r="E851" s="386"/>
      <c r="F851" s="328" t="s">
        <v>21</v>
      </c>
    </row>
    <row r="852" spans="1:6">
      <c r="A852" s="378"/>
      <c r="B852" s="363"/>
      <c r="C852" s="382" t="s">
        <v>149</v>
      </c>
      <c r="D852" s="382" t="s">
        <v>17</v>
      </c>
      <c r="E852" s="385" t="s">
        <v>18</v>
      </c>
      <c r="F852" s="333" t="s">
        <v>19</v>
      </c>
    </row>
    <row r="853" spans="1:6">
      <c r="A853" s="378"/>
      <c r="B853" s="363"/>
      <c r="C853" s="383"/>
      <c r="D853" s="383"/>
      <c r="E853" s="386"/>
      <c r="F853" s="328" t="s">
        <v>21</v>
      </c>
    </row>
    <row r="854" spans="1:6">
      <c r="A854" s="378"/>
      <c r="B854" s="363"/>
      <c r="C854" s="383"/>
      <c r="D854" s="383"/>
      <c r="E854" s="385" t="s">
        <v>142</v>
      </c>
      <c r="F854" s="328" t="s">
        <v>21</v>
      </c>
    </row>
    <row r="855" spans="1:6">
      <c r="A855" s="378"/>
      <c r="B855" s="363"/>
      <c r="C855" s="383"/>
      <c r="D855" s="383"/>
      <c r="E855" s="386"/>
      <c r="F855" s="328" t="s">
        <v>21</v>
      </c>
    </row>
    <row r="856" spans="1:6">
      <c r="A856" s="378"/>
      <c r="B856" s="363"/>
      <c r="C856" s="383"/>
      <c r="D856" s="383"/>
      <c r="E856" s="385" t="s">
        <v>22</v>
      </c>
      <c r="F856" s="328" t="s">
        <v>21</v>
      </c>
    </row>
    <row r="857" spans="1:6">
      <c r="A857" s="378"/>
      <c r="B857" s="363"/>
      <c r="C857" s="383"/>
      <c r="D857" s="383"/>
      <c r="E857" s="387"/>
      <c r="F857" s="328" t="s">
        <v>21</v>
      </c>
    </row>
    <row r="858" spans="1:6">
      <c r="A858" s="378"/>
      <c r="B858" s="363"/>
      <c r="C858" s="383"/>
      <c r="D858" s="383"/>
      <c r="E858" s="387"/>
      <c r="F858" s="328" t="s">
        <v>21</v>
      </c>
    </row>
    <row r="859" spans="1:6">
      <c r="A859" s="378"/>
      <c r="B859" s="363"/>
      <c r="C859" s="383"/>
      <c r="D859" s="383"/>
      <c r="E859" s="385" t="s">
        <v>143</v>
      </c>
      <c r="F859" s="328" t="s">
        <v>21</v>
      </c>
    </row>
    <row r="860" spans="1:6">
      <c r="A860" s="378"/>
      <c r="B860" s="363"/>
      <c r="C860" s="383"/>
      <c r="D860" s="383"/>
      <c r="E860" s="386"/>
      <c r="F860" s="328" t="s">
        <v>21</v>
      </c>
    </row>
    <row r="861" spans="1:6">
      <c r="A861" s="378"/>
      <c r="B861" s="363"/>
      <c r="C861" s="383"/>
      <c r="D861" s="383"/>
      <c r="E861" s="327" t="s">
        <v>144</v>
      </c>
      <c r="F861" s="328" t="s">
        <v>21</v>
      </c>
    </row>
    <row r="862" spans="1:6">
      <c r="A862" s="378"/>
      <c r="B862" s="363"/>
      <c r="C862" s="383"/>
      <c r="D862" s="383"/>
      <c r="E862" s="385" t="s">
        <v>145</v>
      </c>
      <c r="F862" s="328" t="s">
        <v>21</v>
      </c>
    </row>
    <row r="863" spans="1:6">
      <c r="A863" s="378"/>
      <c r="B863" s="363"/>
      <c r="C863" s="383"/>
      <c r="D863" s="383"/>
      <c r="E863" s="387"/>
      <c r="F863" s="328" t="s">
        <v>21</v>
      </c>
    </row>
    <row r="864" spans="1:6">
      <c r="A864" s="378"/>
      <c r="B864" s="363"/>
      <c r="C864" s="383"/>
      <c r="D864" s="383"/>
      <c r="E864" s="387"/>
      <c r="F864" s="328" t="s">
        <v>21</v>
      </c>
    </row>
    <row r="865" spans="1:6">
      <c r="A865" s="378"/>
      <c r="B865" s="363"/>
      <c r="C865" s="383"/>
      <c r="D865" s="383"/>
      <c r="E865" s="387"/>
      <c r="F865" s="328" t="s">
        <v>21</v>
      </c>
    </row>
    <row r="866" spans="1:6">
      <c r="A866" s="378"/>
      <c r="B866" s="363"/>
      <c r="C866" s="383"/>
      <c r="D866" s="383"/>
      <c r="E866" s="387"/>
      <c r="F866" s="328" t="s">
        <v>21</v>
      </c>
    </row>
    <row r="867" spans="1:6">
      <c r="A867" s="378"/>
      <c r="B867" s="363"/>
      <c r="C867" s="383"/>
      <c r="D867" s="383"/>
      <c r="E867" s="387"/>
      <c r="F867" s="328" t="s">
        <v>21</v>
      </c>
    </row>
    <row r="868" spans="1:6">
      <c r="A868" s="378"/>
      <c r="B868" s="363"/>
      <c r="C868" s="383"/>
      <c r="D868" s="383"/>
      <c r="E868" s="387"/>
      <c r="F868" s="328" t="s">
        <v>21</v>
      </c>
    </row>
    <row r="869" spans="1:6">
      <c r="A869" s="378"/>
      <c r="B869" s="363"/>
      <c r="C869" s="383"/>
      <c r="D869" s="383"/>
      <c r="E869" s="387"/>
      <c r="F869" s="328" t="s">
        <v>21</v>
      </c>
    </row>
    <row r="870" spans="1:6">
      <c r="A870" s="378"/>
      <c r="B870" s="363"/>
      <c r="C870" s="383"/>
      <c r="D870" s="383"/>
      <c r="E870" s="386"/>
      <c r="F870" s="328" t="s">
        <v>21</v>
      </c>
    </row>
    <row r="871" spans="1:6">
      <c r="A871" s="378"/>
      <c r="B871" s="363"/>
      <c r="C871" s="383"/>
      <c r="D871" s="383"/>
      <c r="E871" s="385" t="s">
        <v>146</v>
      </c>
      <c r="F871" s="328" t="s">
        <v>21</v>
      </c>
    </row>
    <row r="872" spans="1:6">
      <c r="A872" s="378"/>
      <c r="B872" s="363"/>
      <c r="C872" s="383"/>
      <c r="D872" s="383"/>
      <c r="E872" s="387"/>
      <c r="F872" s="328" t="s">
        <v>21</v>
      </c>
    </row>
    <row r="873" spans="1:6">
      <c r="A873" s="378"/>
      <c r="B873" s="363"/>
      <c r="C873" s="383"/>
      <c r="D873" s="383"/>
      <c r="E873" s="387"/>
      <c r="F873" s="328" t="s">
        <v>21</v>
      </c>
    </row>
    <row r="874" spans="1:6">
      <c r="A874" s="378"/>
      <c r="B874" s="363"/>
      <c r="C874" s="383"/>
      <c r="D874" s="383"/>
      <c r="E874" s="387"/>
      <c r="F874" s="328" t="s">
        <v>21</v>
      </c>
    </row>
    <row r="875" spans="1:6">
      <c r="A875" s="378"/>
      <c r="B875" s="363"/>
      <c r="C875" s="383"/>
      <c r="D875" s="383"/>
      <c r="E875" s="385" t="s">
        <v>147</v>
      </c>
      <c r="F875" s="328" t="s">
        <v>21</v>
      </c>
    </row>
    <row r="876" spans="1:6">
      <c r="A876" s="378"/>
      <c r="B876" s="363"/>
      <c r="C876" s="383"/>
      <c r="D876" s="383"/>
      <c r="E876" s="387"/>
      <c r="F876" s="328" t="s">
        <v>21</v>
      </c>
    </row>
    <row r="877" spans="1:6">
      <c r="A877" s="378"/>
      <c r="B877" s="363"/>
      <c r="C877" s="383"/>
      <c r="D877" s="383"/>
      <c r="E877" s="387"/>
      <c r="F877" s="328" t="s">
        <v>21</v>
      </c>
    </row>
    <row r="878" spans="1:6">
      <c r="A878" s="378"/>
      <c r="B878" s="363"/>
      <c r="C878" s="383"/>
      <c r="D878" s="383"/>
      <c r="E878" s="387"/>
      <c r="F878" s="328" t="s">
        <v>21</v>
      </c>
    </row>
    <row r="879" spans="1:6">
      <c r="A879" s="378"/>
      <c r="B879" s="363"/>
      <c r="C879" s="383"/>
      <c r="D879" s="383"/>
      <c r="E879" s="387"/>
      <c r="F879" s="328" t="s">
        <v>21</v>
      </c>
    </row>
    <row r="880" spans="1:6">
      <c r="A880" s="378"/>
      <c r="B880" s="363"/>
      <c r="C880" s="383"/>
      <c r="D880" s="383"/>
      <c r="E880" s="387"/>
      <c r="F880" s="328" t="s">
        <v>21</v>
      </c>
    </row>
    <row r="881" spans="1:6">
      <c r="A881" s="378"/>
      <c r="B881" s="363"/>
      <c r="C881" s="383"/>
      <c r="D881" s="383"/>
      <c r="E881" s="387"/>
      <c r="F881" s="328" t="s">
        <v>21</v>
      </c>
    </row>
    <row r="882" spans="1:6">
      <c r="A882" s="378"/>
      <c r="B882" s="363"/>
      <c r="C882" s="383"/>
      <c r="D882" s="383"/>
      <c r="E882" s="387"/>
      <c r="F882" s="328" t="s">
        <v>21</v>
      </c>
    </row>
    <row r="883" spans="1:6">
      <c r="A883" s="378"/>
      <c r="B883" s="363"/>
      <c r="C883" s="383"/>
      <c r="D883" s="383"/>
      <c r="E883" s="386"/>
      <c r="F883" s="328" t="s">
        <v>21</v>
      </c>
    </row>
    <row r="884" spans="1:6">
      <c r="A884" s="378"/>
      <c r="B884" s="363"/>
      <c r="C884" s="383"/>
      <c r="D884" s="383"/>
      <c r="E884" s="329" t="s">
        <v>25</v>
      </c>
      <c r="F884" s="328" t="s">
        <v>21</v>
      </c>
    </row>
    <row r="885" spans="1:6">
      <c r="A885" s="378"/>
      <c r="B885" s="363"/>
      <c r="C885" s="383"/>
      <c r="D885" s="383"/>
      <c r="E885" s="385" t="s">
        <v>113</v>
      </c>
      <c r="F885" s="328" t="s">
        <v>21</v>
      </c>
    </row>
    <row r="886" spans="1:6">
      <c r="A886" s="378"/>
      <c r="B886" s="363"/>
      <c r="C886" s="383"/>
      <c r="D886" s="383"/>
      <c r="E886" s="387"/>
      <c r="F886" s="328" t="s">
        <v>21</v>
      </c>
    </row>
    <row r="887" spans="1:6">
      <c r="A887" s="378"/>
      <c r="B887" s="363"/>
      <c r="C887" s="383"/>
      <c r="D887" s="383"/>
      <c r="E887" s="387"/>
      <c r="F887" s="328" t="s">
        <v>21</v>
      </c>
    </row>
    <row r="888" spans="1:6">
      <c r="A888" s="378"/>
      <c r="B888" s="363"/>
      <c r="C888" s="383"/>
      <c r="D888" s="383"/>
      <c r="E888" s="387"/>
      <c r="F888" s="328" t="s">
        <v>21</v>
      </c>
    </row>
    <row r="889" spans="1:6">
      <c r="A889" s="378"/>
      <c r="B889" s="363"/>
      <c r="C889" s="383"/>
      <c r="D889" s="383"/>
      <c r="E889" s="387"/>
      <c r="F889" s="328" t="s">
        <v>21</v>
      </c>
    </row>
    <row r="890" spans="1:6">
      <c r="A890" s="378"/>
      <c r="B890" s="363"/>
      <c r="C890" s="383"/>
      <c r="D890" s="383"/>
      <c r="E890" s="387"/>
      <c r="F890" s="328" t="s">
        <v>21</v>
      </c>
    </row>
    <row r="891" spans="1:6">
      <c r="A891" s="378"/>
      <c r="B891" s="363"/>
      <c r="C891" s="383"/>
      <c r="D891" s="383"/>
      <c r="E891" s="386"/>
      <c r="F891" s="328" t="s">
        <v>21</v>
      </c>
    </row>
    <row r="892" spans="1:6">
      <c r="A892" s="378"/>
      <c r="B892" s="363"/>
      <c r="C892" s="383"/>
      <c r="D892" s="383"/>
      <c r="E892" s="385" t="s">
        <v>28</v>
      </c>
      <c r="F892" s="328" t="s">
        <v>21</v>
      </c>
    </row>
    <row r="893" spans="1:6">
      <c r="A893" s="378"/>
      <c r="B893" s="363"/>
      <c r="C893" s="383"/>
      <c r="D893" s="383"/>
      <c r="E893" s="387"/>
      <c r="F893" s="328" t="s">
        <v>21</v>
      </c>
    </row>
    <row r="894" spans="1:6">
      <c r="A894" s="378"/>
      <c r="B894" s="363"/>
      <c r="C894" s="388"/>
      <c r="D894" s="388"/>
      <c r="E894" s="386"/>
      <c r="F894" s="328" t="s">
        <v>21</v>
      </c>
    </row>
    <row r="895" spans="1:6">
      <c r="A895" s="378"/>
      <c r="B895" s="363"/>
      <c r="C895" s="382" t="s">
        <v>150</v>
      </c>
      <c r="D895" s="382" t="s">
        <v>17</v>
      </c>
      <c r="E895" s="385" t="s">
        <v>18</v>
      </c>
      <c r="F895" s="333" t="s">
        <v>19</v>
      </c>
    </row>
    <row r="896" spans="1:6">
      <c r="A896" s="378"/>
      <c r="B896" s="363"/>
      <c r="C896" s="383"/>
      <c r="D896" s="383"/>
      <c r="E896" s="386"/>
      <c r="F896" s="328" t="s">
        <v>21</v>
      </c>
    </row>
    <row r="897" spans="1:6">
      <c r="A897" s="378"/>
      <c r="B897" s="363"/>
      <c r="C897" s="383"/>
      <c r="D897" s="383"/>
      <c r="E897" s="385" t="s">
        <v>142</v>
      </c>
      <c r="F897" s="328" t="s">
        <v>21</v>
      </c>
    </row>
    <row r="898" spans="1:6">
      <c r="A898" s="378"/>
      <c r="B898" s="363"/>
      <c r="C898" s="383"/>
      <c r="D898" s="383"/>
      <c r="E898" s="386"/>
      <c r="F898" s="328" t="s">
        <v>21</v>
      </c>
    </row>
    <row r="899" spans="1:6">
      <c r="A899" s="378"/>
      <c r="B899" s="363"/>
      <c r="C899" s="383"/>
      <c r="D899" s="383"/>
      <c r="E899" s="385" t="s">
        <v>22</v>
      </c>
      <c r="F899" s="328" t="s">
        <v>21</v>
      </c>
    </row>
    <row r="900" spans="1:6">
      <c r="A900" s="378"/>
      <c r="B900" s="363"/>
      <c r="C900" s="383"/>
      <c r="D900" s="383"/>
      <c r="E900" s="387"/>
      <c r="F900" s="328" t="s">
        <v>21</v>
      </c>
    </row>
    <row r="901" spans="1:6">
      <c r="A901" s="378"/>
      <c r="B901" s="363"/>
      <c r="C901" s="383"/>
      <c r="D901" s="383"/>
      <c r="E901" s="387"/>
      <c r="F901" s="328" t="s">
        <v>21</v>
      </c>
    </row>
    <row r="902" spans="1:6">
      <c r="A902" s="378"/>
      <c r="B902" s="363"/>
      <c r="C902" s="383"/>
      <c r="D902" s="383"/>
      <c r="E902" s="385" t="s">
        <v>143</v>
      </c>
      <c r="F902" s="328" t="s">
        <v>21</v>
      </c>
    </row>
    <row r="903" spans="1:6">
      <c r="A903" s="378"/>
      <c r="B903" s="363"/>
      <c r="C903" s="383"/>
      <c r="D903" s="383"/>
      <c r="E903" s="386"/>
      <c r="F903" s="328" t="s">
        <v>21</v>
      </c>
    </row>
    <row r="904" spans="1:6">
      <c r="A904" s="378"/>
      <c r="B904" s="363"/>
      <c r="C904" s="383"/>
      <c r="D904" s="383"/>
      <c r="E904" s="327" t="s">
        <v>144</v>
      </c>
      <c r="F904" s="328" t="s">
        <v>21</v>
      </c>
    </row>
    <row r="905" spans="1:6">
      <c r="A905" s="378"/>
      <c r="B905" s="363"/>
      <c r="C905" s="383"/>
      <c r="D905" s="383"/>
      <c r="E905" s="385" t="s">
        <v>145</v>
      </c>
      <c r="F905" s="328" t="s">
        <v>21</v>
      </c>
    </row>
    <row r="906" spans="1:6">
      <c r="A906" s="378"/>
      <c r="B906" s="363"/>
      <c r="C906" s="383"/>
      <c r="D906" s="383"/>
      <c r="E906" s="387"/>
      <c r="F906" s="328" t="s">
        <v>21</v>
      </c>
    </row>
    <row r="907" spans="1:6">
      <c r="A907" s="378"/>
      <c r="B907" s="363"/>
      <c r="C907" s="383"/>
      <c r="D907" s="383"/>
      <c r="E907" s="387"/>
      <c r="F907" s="328" t="s">
        <v>21</v>
      </c>
    </row>
    <row r="908" spans="1:6">
      <c r="A908" s="378"/>
      <c r="B908" s="363"/>
      <c r="C908" s="383"/>
      <c r="D908" s="383"/>
      <c r="E908" s="387"/>
      <c r="F908" s="328" t="s">
        <v>21</v>
      </c>
    </row>
    <row r="909" spans="1:6">
      <c r="A909" s="378"/>
      <c r="B909" s="363"/>
      <c r="C909" s="383"/>
      <c r="D909" s="383"/>
      <c r="E909" s="387"/>
      <c r="F909" s="328" t="s">
        <v>21</v>
      </c>
    </row>
    <row r="910" spans="1:6">
      <c r="A910" s="378"/>
      <c r="B910" s="363"/>
      <c r="C910" s="383"/>
      <c r="D910" s="383"/>
      <c r="E910" s="387"/>
      <c r="F910" s="328" t="s">
        <v>21</v>
      </c>
    </row>
    <row r="911" spans="1:6">
      <c r="A911" s="378"/>
      <c r="B911" s="363"/>
      <c r="C911" s="383"/>
      <c r="D911" s="383"/>
      <c r="E911" s="387"/>
      <c r="F911" s="328" t="s">
        <v>21</v>
      </c>
    </row>
    <row r="912" spans="1:6">
      <c r="A912" s="378"/>
      <c r="B912" s="363"/>
      <c r="C912" s="383"/>
      <c r="D912" s="383"/>
      <c r="E912" s="387"/>
      <c r="F912" s="328" t="s">
        <v>21</v>
      </c>
    </row>
    <row r="913" spans="1:6">
      <c r="A913" s="378"/>
      <c r="B913" s="363"/>
      <c r="C913" s="383"/>
      <c r="D913" s="383"/>
      <c r="E913" s="386"/>
      <c r="F913" s="328" t="s">
        <v>21</v>
      </c>
    </row>
    <row r="914" spans="1:6">
      <c r="A914" s="378"/>
      <c r="B914" s="363"/>
      <c r="C914" s="383"/>
      <c r="D914" s="383"/>
      <c r="E914" s="385" t="s">
        <v>146</v>
      </c>
      <c r="F914" s="328" t="s">
        <v>21</v>
      </c>
    </row>
    <row r="915" spans="1:6">
      <c r="A915" s="378"/>
      <c r="B915" s="363"/>
      <c r="C915" s="383"/>
      <c r="D915" s="383"/>
      <c r="E915" s="387"/>
      <c r="F915" s="328" t="s">
        <v>21</v>
      </c>
    </row>
    <row r="916" spans="1:6">
      <c r="A916" s="378"/>
      <c r="B916" s="363"/>
      <c r="C916" s="383"/>
      <c r="D916" s="383"/>
      <c r="E916" s="387"/>
      <c r="F916" s="328" t="s">
        <v>21</v>
      </c>
    </row>
    <row r="917" spans="1:6">
      <c r="A917" s="378"/>
      <c r="B917" s="363"/>
      <c r="C917" s="383"/>
      <c r="D917" s="383"/>
      <c r="E917" s="387"/>
      <c r="F917" s="328" t="s">
        <v>21</v>
      </c>
    </row>
    <row r="918" spans="1:6">
      <c r="A918" s="378"/>
      <c r="B918" s="363"/>
      <c r="C918" s="383"/>
      <c r="D918" s="383"/>
      <c r="E918" s="387"/>
      <c r="F918" s="328" t="s">
        <v>21</v>
      </c>
    </row>
    <row r="919" spans="1:6">
      <c r="A919" s="378"/>
      <c r="B919" s="363"/>
      <c r="C919" s="383"/>
      <c r="D919" s="383"/>
      <c r="E919" s="386"/>
      <c r="F919" s="328" t="s">
        <v>21</v>
      </c>
    </row>
    <row r="920" spans="1:6">
      <c r="A920" s="378"/>
      <c r="B920" s="363"/>
      <c r="C920" s="383"/>
      <c r="D920" s="383"/>
      <c r="E920" s="385" t="s">
        <v>147</v>
      </c>
      <c r="F920" s="328" t="s">
        <v>21</v>
      </c>
    </row>
    <row r="921" spans="1:6">
      <c r="A921" s="378"/>
      <c r="B921" s="363"/>
      <c r="C921" s="383"/>
      <c r="D921" s="383"/>
      <c r="E921" s="387"/>
      <c r="F921" s="328" t="s">
        <v>21</v>
      </c>
    </row>
    <row r="922" spans="1:6">
      <c r="A922" s="378"/>
      <c r="B922" s="363"/>
      <c r="C922" s="383"/>
      <c r="D922" s="383"/>
      <c r="E922" s="387"/>
      <c r="F922" s="328" t="s">
        <v>21</v>
      </c>
    </row>
    <row r="923" spans="1:6">
      <c r="A923" s="378"/>
      <c r="B923" s="363"/>
      <c r="C923" s="383"/>
      <c r="D923" s="383"/>
      <c r="E923" s="387"/>
      <c r="F923" s="328" t="s">
        <v>21</v>
      </c>
    </row>
    <row r="924" spans="1:6">
      <c r="A924" s="378"/>
      <c r="B924" s="363"/>
      <c r="C924" s="383"/>
      <c r="D924" s="383"/>
      <c r="E924" s="387"/>
      <c r="F924" s="328" t="s">
        <v>21</v>
      </c>
    </row>
    <row r="925" spans="1:6">
      <c r="A925" s="378"/>
      <c r="B925" s="363"/>
      <c r="C925" s="383"/>
      <c r="D925" s="383"/>
      <c r="E925" s="387"/>
      <c r="F925" s="328" t="s">
        <v>21</v>
      </c>
    </row>
    <row r="926" spans="1:6">
      <c r="A926" s="378"/>
      <c r="B926" s="363"/>
      <c r="C926" s="383"/>
      <c r="D926" s="383"/>
      <c r="E926" s="387"/>
      <c r="F926" s="328" t="s">
        <v>21</v>
      </c>
    </row>
    <row r="927" spans="1:6">
      <c r="A927" s="378"/>
      <c r="B927" s="363"/>
      <c r="C927" s="383"/>
      <c r="D927" s="383"/>
      <c r="E927" s="387"/>
      <c r="F927" s="328" t="s">
        <v>21</v>
      </c>
    </row>
    <row r="928" spans="1:6">
      <c r="A928" s="378"/>
      <c r="B928" s="363"/>
      <c r="C928" s="383"/>
      <c r="D928" s="383"/>
      <c r="E928" s="386"/>
      <c r="F928" s="328" t="s">
        <v>21</v>
      </c>
    </row>
    <row r="929" spans="1:6">
      <c r="A929" s="378"/>
      <c r="B929" s="363"/>
      <c r="C929" s="383"/>
      <c r="D929" s="383"/>
      <c r="E929" s="329" t="s">
        <v>25</v>
      </c>
      <c r="F929" s="328" t="s">
        <v>21</v>
      </c>
    </row>
    <row r="930" spans="1:6">
      <c r="A930" s="378"/>
      <c r="B930" s="363"/>
      <c r="C930" s="383"/>
      <c r="D930" s="383"/>
      <c r="E930" s="385" t="s">
        <v>113</v>
      </c>
      <c r="F930" s="328" t="s">
        <v>21</v>
      </c>
    </row>
    <row r="931" spans="1:6">
      <c r="A931" s="378"/>
      <c r="B931" s="363"/>
      <c r="C931" s="383"/>
      <c r="D931" s="383"/>
      <c r="E931" s="387"/>
      <c r="F931" s="328" t="s">
        <v>21</v>
      </c>
    </row>
    <row r="932" spans="1:6">
      <c r="A932" s="378"/>
      <c r="B932" s="363"/>
      <c r="C932" s="383"/>
      <c r="D932" s="383"/>
      <c r="E932" s="387"/>
      <c r="F932" s="328" t="s">
        <v>21</v>
      </c>
    </row>
    <row r="933" spans="1:6">
      <c r="A933" s="378"/>
      <c r="B933" s="363"/>
      <c r="C933" s="383"/>
      <c r="D933" s="383"/>
      <c r="E933" s="387"/>
      <c r="F933" s="328" t="s">
        <v>21</v>
      </c>
    </row>
    <row r="934" spans="1:6">
      <c r="A934" s="378"/>
      <c r="B934" s="363"/>
      <c r="C934" s="383"/>
      <c r="D934" s="383"/>
      <c r="E934" s="387"/>
      <c r="F934" s="328" t="s">
        <v>21</v>
      </c>
    </row>
    <row r="935" spans="1:6">
      <c r="A935" s="378"/>
      <c r="B935" s="363"/>
      <c r="C935" s="383"/>
      <c r="D935" s="383"/>
      <c r="E935" s="387"/>
      <c r="F935" s="328" t="s">
        <v>21</v>
      </c>
    </row>
    <row r="936" spans="1:6">
      <c r="A936" s="378"/>
      <c r="B936" s="363"/>
      <c r="C936" s="383"/>
      <c r="D936" s="383"/>
      <c r="E936" s="386"/>
      <c r="F936" s="328" t="s">
        <v>21</v>
      </c>
    </row>
    <row r="937" spans="1:6">
      <c r="A937" s="378"/>
      <c r="B937" s="363"/>
      <c r="C937" s="383"/>
      <c r="D937" s="383"/>
      <c r="E937" s="385" t="s">
        <v>28</v>
      </c>
      <c r="F937" s="328" t="s">
        <v>21</v>
      </c>
    </row>
    <row r="938" spans="1:6">
      <c r="A938" s="378"/>
      <c r="B938" s="363"/>
      <c r="C938" s="383"/>
      <c r="D938" s="383"/>
      <c r="E938" s="387"/>
      <c r="F938" s="328" t="s">
        <v>21</v>
      </c>
    </row>
    <row r="939" spans="1:6">
      <c r="A939" s="378"/>
      <c r="B939" s="363"/>
      <c r="C939" s="388"/>
      <c r="D939" s="388"/>
      <c r="E939" s="386"/>
      <c r="F939" s="328" t="s">
        <v>21</v>
      </c>
    </row>
    <row r="940" spans="1:6">
      <c r="A940" s="378"/>
      <c r="B940" s="363"/>
      <c r="C940" s="382" t="s">
        <v>151</v>
      </c>
      <c r="D940" s="382" t="s">
        <v>17</v>
      </c>
      <c r="E940" s="385" t="s">
        <v>18</v>
      </c>
      <c r="F940" s="333" t="s">
        <v>19</v>
      </c>
    </row>
    <row r="941" spans="1:6">
      <c r="A941" s="378"/>
      <c r="B941" s="363"/>
      <c r="C941" s="383"/>
      <c r="D941" s="383"/>
      <c r="E941" s="386"/>
      <c r="F941" s="328" t="s">
        <v>21</v>
      </c>
    </row>
    <row r="942" spans="1:6">
      <c r="A942" s="378"/>
      <c r="B942" s="363"/>
      <c r="C942" s="383"/>
      <c r="D942" s="383"/>
      <c r="E942" s="385" t="s">
        <v>142</v>
      </c>
      <c r="F942" s="328" t="s">
        <v>21</v>
      </c>
    </row>
    <row r="943" spans="1:6">
      <c r="A943" s="378"/>
      <c r="B943" s="363"/>
      <c r="C943" s="383"/>
      <c r="D943" s="383"/>
      <c r="E943" s="386"/>
      <c r="F943" s="328" t="s">
        <v>21</v>
      </c>
    </row>
    <row r="944" spans="1:6">
      <c r="A944" s="378"/>
      <c r="B944" s="363"/>
      <c r="C944" s="383"/>
      <c r="D944" s="383"/>
      <c r="E944" s="385" t="s">
        <v>22</v>
      </c>
      <c r="F944" s="328" t="s">
        <v>21</v>
      </c>
    </row>
    <row r="945" spans="1:6">
      <c r="A945" s="378"/>
      <c r="B945" s="363"/>
      <c r="C945" s="383"/>
      <c r="D945" s="383"/>
      <c r="E945" s="387"/>
      <c r="F945" s="328" t="s">
        <v>21</v>
      </c>
    </row>
    <row r="946" spans="1:6">
      <c r="A946" s="378"/>
      <c r="B946" s="363"/>
      <c r="C946" s="383"/>
      <c r="D946" s="383"/>
      <c r="E946" s="387"/>
      <c r="F946" s="328" t="s">
        <v>21</v>
      </c>
    </row>
    <row r="947" spans="1:6">
      <c r="A947" s="378"/>
      <c r="B947" s="363"/>
      <c r="C947" s="383"/>
      <c r="D947" s="383"/>
      <c r="E947" s="385" t="s">
        <v>143</v>
      </c>
      <c r="F947" s="328" t="s">
        <v>21</v>
      </c>
    </row>
    <row r="948" spans="1:6">
      <c r="A948" s="378"/>
      <c r="B948" s="363"/>
      <c r="C948" s="383"/>
      <c r="D948" s="383"/>
      <c r="E948" s="386"/>
      <c r="F948" s="328" t="s">
        <v>21</v>
      </c>
    </row>
    <row r="949" spans="1:6">
      <c r="A949" s="378"/>
      <c r="B949" s="363"/>
      <c r="C949" s="383"/>
      <c r="D949" s="383"/>
      <c r="E949" s="327" t="s">
        <v>144</v>
      </c>
      <c r="F949" s="328" t="s">
        <v>21</v>
      </c>
    </row>
    <row r="950" spans="1:6">
      <c r="A950" s="378"/>
      <c r="B950" s="363"/>
      <c r="C950" s="383"/>
      <c r="D950" s="383"/>
      <c r="E950" s="385" t="s">
        <v>145</v>
      </c>
      <c r="F950" s="328" t="s">
        <v>21</v>
      </c>
    </row>
    <row r="951" spans="1:6">
      <c r="A951" s="378"/>
      <c r="B951" s="363"/>
      <c r="C951" s="383"/>
      <c r="D951" s="383"/>
      <c r="E951" s="387"/>
      <c r="F951" s="328" t="s">
        <v>21</v>
      </c>
    </row>
    <row r="952" spans="1:6">
      <c r="A952" s="378"/>
      <c r="B952" s="363"/>
      <c r="C952" s="383"/>
      <c r="D952" s="383"/>
      <c r="E952" s="387"/>
      <c r="F952" s="328" t="s">
        <v>21</v>
      </c>
    </row>
    <row r="953" spans="1:6">
      <c r="A953" s="378"/>
      <c r="B953" s="363"/>
      <c r="C953" s="383"/>
      <c r="D953" s="383"/>
      <c r="E953" s="387"/>
      <c r="F953" s="328" t="s">
        <v>21</v>
      </c>
    </row>
    <row r="954" spans="1:6">
      <c r="A954" s="378"/>
      <c r="B954" s="363"/>
      <c r="C954" s="383"/>
      <c r="D954" s="383"/>
      <c r="E954" s="387"/>
      <c r="F954" s="328" t="s">
        <v>21</v>
      </c>
    </row>
    <row r="955" spans="1:6">
      <c r="A955" s="378"/>
      <c r="B955" s="363"/>
      <c r="C955" s="383"/>
      <c r="D955" s="383"/>
      <c r="E955" s="387"/>
      <c r="F955" s="328" t="s">
        <v>21</v>
      </c>
    </row>
    <row r="956" spans="1:6">
      <c r="A956" s="378"/>
      <c r="B956" s="363"/>
      <c r="C956" s="383"/>
      <c r="D956" s="383"/>
      <c r="E956" s="387"/>
      <c r="F956" s="328" t="s">
        <v>21</v>
      </c>
    </row>
    <row r="957" spans="1:6">
      <c r="A957" s="378"/>
      <c r="B957" s="363"/>
      <c r="C957" s="383"/>
      <c r="D957" s="383"/>
      <c r="E957" s="387"/>
      <c r="F957" s="328" t="s">
        <v>21</v>
      </c>
    </row>
    <row r="958" spans="1:6">
      <c r="A958" s="378"/>
      <c r="B958" s="363"/>
      <c r="C958" s="383"/>
      <c r="D958" s="383"/>
      <c r="E958" s="386"/>
      <c r="F958" s="328" t="s">
        <v>21</v>
      </c>
    </row>
    <row r="959" spans="1:6">
      <c r="A959" s="378"/>
      <c r="B959" s="363"/>
      <c r="C959" s="383"/>
      <c r="D959" s="383"/>
      <c r="E959" s="385" t="s">
        <v>146</v>
      </c>
      <c r="F959" s="328" t="s">
        <v>21</v>
      </c>
    </row>
    <row r="960" spans="1:6">
      <c r="A960" s="378"/>
      <c r="B960" s="363"/>
      <c r="C960" s="383"/>
      <c r="D960" s="383"/>
      <c r="E960" s="387"/>
      <c r="F960" s="328" t="s">
        <v>21</v>
      </c>
    </row>
    <row r="961" spans="1:6">
      <c r="A961" s="378"/>
      <c r="B961" s="363"/>
      <c r="C961" s="383"/>
      <c r="D961" s="383"/>
      <c r="E961" s="387"/>
      <c r="F961" s="328" t="s">
        <v>21</v>
      </c>
    </row>
    <row r="962" spans="1:6">
      <c r="A962" s="378"/>
      <c r="B962" s="363"/>
      <c r="C962" s="383"/>
      <c r="D962" s="383"/>
      <c r="E962" s="387"/>
      <c r="F962" s="328" t="s">
        <v>21</v>
      </c>
    </row>
    <row r="963" spans="1:6">
      <c r="A963" s="378"/>
      <c r="B963" s="363"/>
      <c r="C963" s="383"/>
      <c r="D963" s="383"/>
      <c r="E963" s="385" t="s">
        <v>147</v>
      </c>
      <c r="F963" s="328" t="s">
        <v>21</v>
      </c>
    </row>
    <row r="964" spans="1:6">
      <c r="A964" s="378"/>
      <c r="B964" s="363"/>
      <c r="C964" s="383"/>
      <c r="D964" s="383"/>
      <c r="E964" s="387"/>
      <c r="F964" s="328" t="s">
        <v>21</v>
      </c>
    </row>
    <row r="965" spans="1:6">
      <c r="A965" s="378"/>
      <c r="B965" s="363"/>
      <c r="C965" s="383"/>
      <c r="D965" s="383"/>
      <c r="E965" s="387"/>
      <c r="F965" s="328" t="s">
        <v>21</v>
      </c>
    </row>
    <row r="966" spans="1:6">
      <c r="A966" s="378"/>
      <c r="B966" s="363"/>
      <c r="C966" s="383"/>
      <c r="D966" s="383"/>
      <c r="E966" s="387"/>
      <c r="F966" s="328" t="s">
        <v>21</v>
      </c>
    </row>
    <row r="967" spans="1:6">
      <c r="A967" s="378"/>
      <c r="B967" s="363"/>
      <c r="C967" s="383"/>
      <c r="D967" s="383"/>
      <c r="E967" s="387"/>
      <c r="F967" s="328" t="s">
        <v>21</v>
      </c>
    </row>
    <row r="968" spans="1:6">
      <c r="A968" s="378"/>
      <c r="B968" s="363"/>
      <c r="C968" s="383"/>
      <c r="D968" s="383"/>
      <c r="E968" s="387"/>
      <c r="F968" s="328" t="s">
        <v>21</v>
      </c>
    </row>
    <row r="969" spans="1:6">
      <c r="A969" s="378"/>
      <c r="B969" s="363"/>
      <c r="C969" s="383"/>
      <c r="D969" s="383"/>
      <c r="E969" s="387"/>
      <c r="F969" s="328" t="s">
        <v>21</v>
      </c>
    </row>
    <row r="970" spans="1:6">
      <c r="A970" s="378"/>
      <c r="B970" s="363"/>
      <c r="C970" s="383"/>
      <c r="D970" s="383"/>
      <c r="E970" s="387"/>
      <c r="F970" s="328" t="s">
        <v>21</v>
      </c>
    </row>
    <row r="971" spans="1:6">
      <c r="A971" s="378"/>
      <c r="B971" s="363"/>
      <c r="C971" s="383"/>
      <c r="D971" s="383"/>
      <c r="E971" s="386"/>
      <c r="F971" s="328" t="s">
        <v>21</v>
      </c>
    </row>
    <row r="972" spans="1:6">
      <c r="A972" s="378"/>
      <c r="B972" s="363"/>
      <c r="C972" s="383"/>
      <c r="D972" s="383"/>
      <c r="E972" s="329" t="s">
        <v>25</v>
      </c>
      <c r="F972" s="328" t="s">
        <v>21</v>
      </c>
    </row>
    <row r="973" spans="1:6">
      <c r="A973" s="378"/>
      <c r="B973" s="363"/>
      <c r="C973" s="383"/>
      <c r="D973" s="383"/>
      <c r="E973" s="385" t="s">
        <v>113</v>
      </c>
      <c r="F973" s="328" t="s">
        <v>21</v>
      </c>
    </row>
    <row r="974" spans="1:6">
      <c r="A974" s="378"/>
      <c r="B974" s="363"/>
      <c r="C974" s="383"/>
      <c r="D974" s="383"/>
      <c r="E974" s="387"/>
      <c r="F974" s="328" t="s">
        <v>21</v>
      </c>
    </row>
    <row r="975" spans="1:6">
      <c r="A975" s="378"/>
      <c r="B975" s="363"/>
      <c r="C975" s="383"/>
      <c r="D975" s="383"/>
      <c r="E975" s="387"/>
      <c r="F975" s="328" t="s">
        <v>21</v>
      </c>
    </row>
    <row r="976" spans="1:6">
      <c r="A976" s="378"/>
      <c r="B976" s="363"/>
      <c r="C976" s="383"/>
      <c r="D976" s="383"/>
      <c r="E976" s="387"/>
      <c r="F976" s="328" t="s">
        <v>21</v>
      </c>
    </row>
    <row r="977" spans="1:6">
      <c r="A977" s="378"/>
      <c r="B977" s="363"/>
      <c r="C977" s="383"/>
      <c r="D977" s="383"/>
      <c r="E977" s="387"/>
      <c r="F977" s="328" t="s">
        <v>21</v>
      </c>
    </row>
    <row r="978" spans="1:6">
      <c r="A978" s="378"/>
      <c r="B978" s="363"/>
      <c r="C978" s="383"/>
      <c r="D978" s="383"/>
      <c r="E978" s="387"/>
      <c r="F978" s="328" t="s">
        <v>21</v>
      </c>
    </row>
    <row r="979" spans="1:6">
      <c r="A979" s="378"/>
      <c r="B979" s="363"/>
      <c r="C979" s="383"/>
      <c r="D979" s="383"/>
      <c r="E979" s="386"/>
      <c r="F979" s="328" t="s">
        <v>21</v>
      </c>
    </row>
    <row r="980" spans="1:6">
      <c r="A980" s="378"/>
      <c r="B980" s="363"/>
      <c r="C980" s="383"/>
      <c r="D980" s="383"/>
      <c r="E980" s="385" t="s">
        <v>28</v>
      </c>
      <c r="F980" s="328" t="s">
        <v>21</v>
      </c>
    </row>
    <row r="981" spans="1:6">
      <c r="A981" s="378"/>
      <c r="B981" s="363"/>
      <c r="C981" s="383"/>
      <c r="D981" s="383"/>
      <c r="E981" s="387"/>
      <c r="F981" s="328" t="s">
        <v>21</v>
      </c>
    </row>
    <row r="982" spans="1:6">
      <c r="A982" s="378"/>
      <c r="B982" s="363"/>
      <c r="C982" s="388"/>
      <c r="D982" s="388"/>
      <c r="E982" s="386"/>
      <c r="F982" s="328" t="s">
        <v>21</v>
      </c>
    </row>
    <row r="983" spans="1:6">
      <c r="A983" s="378"/>
      <c r="B983" s="363"/>
      <c r="C983" s="382" t="s">
        <v>152</v>
      </c>
      <c r="D983" s="382" t="s">
        <v>17</v>
      </c>
      <c r="E983" s="385" t="s">
        <v>18</v>
      </c>
      <c r="F983" s="333" t="s">
        <v>19</v>
      </c>
    </row>
    <row r="984" spans="1:6">
      <c r="A984" s="378"/>
      <c r="B984" s="363"/>
      <c r="C984" s="383"/>
      <c r="D984" s="383"/>
      <c r="E984" s="386"/>
      <c r="F984" s="328" t="s">
        <v>21</v>
      </c>
    </row>
    <row r="985" spans="1:6">
      <c r="A985" s="378"/>
      <c r="B985" s="363"/>
      <c r="C985" s="383"/>
      <c r="D985" s="383"/>
      <c r="E985" s="385" t="s">
        <v>142</v>
      </c>
      <c r="F985" s="328" t="s">
        <v>21</v>
      </c>
    </row>
    <row r="986" spans="1:6">
      <c r="A986" s="378"/>
      <c r="B986" s="363"/>
      <c r="C986" s="383"/>
      <c r="D986" s="383"/>
      <c r="E986" s="386"/>
      <c r="F986" s="328" t="s">
        <v>21</v>
      </c>
    </row>
    <row r="987" spans="1:6">
      <c r="A987" s="378"/>
      <c r="B987" s="363"/>
      <c r="C987" s="383"/>
      <c r="D987" s="383"/>
      <c r="E987" s="385" t="s">
        <v>22</v>
      </c>
      <c r="F987" s="328" t="s">
        <v>21</v>
      </c>
    </row>
    <row r="988" spans="1:6">
      <c r="A988" s="378"/>
      <c r="B988" s="363"/>
      <c r="C988" s="383"/>
      <c r="D988" s="383"/>
      <c r="E988" s="387"/>
      <c r="F988" s="328" t="s">
        <v>21</v>
      </c>
    </row>
    <row r="989" spans="1:6">
      <c r="A989" s="378"/>
      <c r="B989" s="363"/>
      <c r="C989" s="383"/>
      <c r="D989" s="383"/>
      <c r="E989" s="387"/>
      <c r="F989" s="328" t="s">
        <v>21</v>
      </c>
    </row>
    <row r="990" spans="1:6">
      <c r="A990" s="378"/>
      <c r="B990" s="363"/>
      <c r="C990" s="383"/>
      <c r="D990" s="383"/>
      <c r="E990" s="385" t="s">
        <v>143</v>
      </c>
      <c r="F990" s="328" t="s">
        <v>21</v>
      </c>
    </row>
    <row r="991" spans="1:6">
      <c r="A991" s="378"/>
      <c r="B991" s="363"/>
      <c r="C991" s="383"/>
      <c r="D991" s="383"/>
      <c r="E991" s="386"/>
      <c r="F991" s="328" t="s">
        <v>21</v>
      </c>
    </row>
    <row r="992" spans="1:6">
      <c r="A992" s="378"/>
      <c r="B992" s="363"/>
      <c r="C992" s="383"/>
      <c r="D992" s="383"/>
      <c r="E992" s="327" t="s">
        <v>144</v>
      </c>
      <c r="F992" s="328" t="s">
        <v>21</v>
      </c>
    </row>
    <row r="993" spans="1:6">
      <c r="A993" s="378"/>
      <c r="B993" s="363"/>
      <c r="C993" s="383"/>
      <c r="D993" s="383"/>
      <c r="E993" s="385" t="s">
        <v>145</v>
      </c>
      <c r="F993" s="328" t="s">
        <v>21</v>
      </c>
    </row>
    <row r="994" spans="1:6">
      <c r="A994" s="378"/>
      <c r="B994" s="363"/>
      <c r="C994" s="383"/>
      <c r="D994" s="383"/>
      <c r="E994" s="387"/>
      <c r="F994" s="328" t="s">
        <v>21</v>
      </c>
    </row>
    <row r="995" spans="1:6">
      <c r="A995" s="378"/>
      <c r="B995" s="363"/>
      <c r="C995" s="383"/>
      <c r="D995" s="383"/>
      <c r="E995" s="387"/>
      <c r="F995" s="328" t="s">
        <v>21</v>
      </c>
    </row>
    <row r="996" spans="1:6">
      <c r="A996" s="378"/>
      <c r="B996" s="363"/>
      <c r="C996" s="383"/>
      <c r="D996" s="383"/>
      <c r="E996" s="387"/>
      <c r="F996" s="328" t="s">
        <v>21</v>
      </c>
    </row>
    <row r="997" spans="1:6">
      <c r="A997" s="378"/>
      <c r="B997" s="363"/>
      <c r="C997" s="383"/>
      <c r="D997" s="383"/>
      <c r="E997" s="387"/>
      <c r="F997" s="328" t="s">
        <v>21</v>
      </c>
    </row>
    <row r="998" spans="1:6">
      <c r="A998" s="378"/>
      <c r="B998" s="363"/>
      <c r="C998" s="383"/>
      <c r="D998" s="383"/>
      <c r="E998" s="387"/>
      <c r="F998" s="328" t="s">
        <v>21</v>
      </c>
    </row>
    <row r="999" spans="1:6">
      <c r="A999" s="378"/>
      <c r="B999" s="363"/>
      <c r="C999" s="383"/>
      <c r="D999" s="383"/>
      <c r="E999" s="387"/>
      <c r="F999" s="328" t="s">
        <v>21</v>
      </c>
    </row>
    <row r="1000" spans="1:6">
      <c r="A1000" s="378"/>
      <c r="B1000" s="363"/>
      <c r="C1000" s="383"/>
      <c r="D1000" s="383"/>
      <c r="E1000" s="386"/>
      <c r="F1000" s="328" t="s">
        <v>21</v>
      </c>
    </row>
    <row r="1001" spans="1:6">
      <c r="A1001" s="378"/>
      <c r="B1001" s="363"/>
      <c r="C1001" s="383"/>
      <c r="D1001" s="383"/>
      <c r="E1001" s="385" t="s">
        <v>146</v>
      </c>
      <c r="F1001" s="328" t="s">
        <v>21</v>
      </c>
    </row>
    <row r="1002" spans="1:6">
      <c r="A1002" s="378"/>
      <c r="B1002" s="363"/>
      <c r="C1002" s="383"/>
      <c r="D1002" s="383"/>
      <c r="E1002" s="387"/>
      <c r="F1002" s="328" t="s">
        <v>21</v>
      </c>
    </row>
    <row r="1003" spans="1:6">
      <c r="A1003" s="378"/>
      <c r="B1003" s="363"/>
      <c r="C1003" s="383"/>
      <c r="D1003" s="383"/>
      <c r="E1003" s="387"/>
      <c r="F1003" s="328" t="s">
        <v>21</v>
      </c>
    </row>
    <row r="1004" spans="1:6">
      <c r="A1004" s="378"/>
      <c r="B1004" s="363"/>
      <c r="C1004" s="383"/>
      <c r="D1004" s="383"/>
      <c r="E1004" s="387"/>
      <c r="F1004" s="328" t="s">
        <v>21</v>
      </c>
    </row>
    <row r="1005" spans="1:6">
      <c r="A1005" s="378"/>
      <c r="B1005" s="363"/>
      <c r="C1005" s="383"/>
      <c r="D1005" s="383"/>
      <c r="E1005" s="385" t="s">
        <v>147</v>
      </c>
      <c r="F1005" s="328" t="s">
        <v>21</v>
      </c>
    </row>
    <row r="1006" spans="1:6">
      <c r="A1006" s="378"/>
      <c r="B1006" s="363"/>
      <c r="C1006" s="383"/>
      <c r="D1006" s="383"/>
      <c r="E1006" s="387"/>
      <c r="F1006" s="328" t="s">
        <v>21</v>
      </c>
    </row>
    <row r="1007" spans="1:6">
      <c r="A1007" s="378"/>
      <c r="B1007" s="363"/>
      <c r="C1007" s="383"/>
      <c r="D1007" s="383"/>
      <c r="E1007" s="387"/>
      <c r="F1007" s="328" t="s">
        <v>21</v>
      </c>
    </row>
    <row r="1008" spans="1:6">
      <c r="A1008" s="378"/>
      <c r="B1008" s="363"/>
      <c r="C1008" s="383"/>
      <c r="D1008" s="383"/>
      <c r="E1008" s="387"/>
      <c r="F1008" s="328" t="s">
        <v>21</v>
      </c>
    </row>
    <row r="1009" spans="1:6">
      <c r="A1009" s="378"/>
      <c r="B1009" s="363"/>
      <c r="C1009" s="383"/>
      <c r="D1009" s="383"/>
      <c r="E1009" s="387"/>
      <c r="F1009" s="328" t="s">
        <v>21</v>
      </c>
    </row>
    <row r="1010" spans="1:6">
      <c r="A1010" s="378"/>
      <c r="B1010" s="363"/>
      <c r="C1010" s="383"/>
      <c r="D1010" s="383"/>
      <c r="E1010" s="387"/>
      <c r="F1010" s="328" t="s">
        <v>21</v>
      </c>
    </row>
    <row r="1011" spans="1:6">
      <c r="A1011" s="378"/>
      <c r="B1011" s="363"/>
      <c r="C1011" s="383"/>
      <c r="D1011" s="383"/>
      <c r="E1011" s="387"/>
      <c r="F1011" s="328" t="s">
        <v>21</v>
      </c>
    </row>
    <row r="1012" spans="1:6">
      <c r="A1012" s="378"/>
      <c r="B1012" s="363"/>
      <c r="C1012" s="383"/>
      <c r="D1012" s="383"/>
      <c r="E1012" s="387"/>
      <c r="F1012" s="328" t="s">
        <v>21</v>
      </c>
    </row>
    <row r="1013" spans="1:6">
      <c r="A1013" s="378"/>
      <c r="B1013" s="363"/>
      <c r="C1013" s="383"/>
      <c r="D1013" s="383"/>
      <c r="E1013" s="386"/>
      <c r="F1013" s="328" t="s">
        <v>21</v>
      </c>
    </row>
    <row r="1014" spans="1:6">
      <c r="A1014" s="378"/>
      <c r="B1014" s="363"/>
      <c r="C1014" s="383"/>
      <c r="D1014" s="383"/>
      <c r="E1014" s="329" t="s">
        <v>25</v>
      </c>
      <c r="F1014" s="328" t="s">
        <v>21</v>
      </c>
    </row>
    <row r="1015" spans="1:6">
      <c r="A1015" s="378"/>
      <c r="B1015" s="363"/>
      <c r="C1015" s="383"/>
      <c r="D1015" s="383"/>
      <c r="E1015" s="385" t="s">
        <v>113</v>
      </c>
      <c r="F1015" s="328" t="s">
        <v>21</v>
      </c>
    </row>
    <row r="1016" spans="1:6">
      <c r="A1016" s="378"/>
      <c r="B1016" s="363"/>
      <c r="C1016" s="383"/>
      <c r="D1016" s="383"/>
      <c r="E1016" s="387"/>
      <c r="F1016" s="328" t="s">
        <v>21</v>
      </c>
    </row>
    <row r="1017" spans="1:6">
      <c r="A1017" s="378"/>
      <c r="B1017" s="363"/>
      <c r="C1017" s="383"/>
      <c r="D1017" s="383"/>
      <c r="E1017" s="387"/>
      <c r="F1017" s="328" t="s">
        <v>21</v>
      </c>
    </row>
    <row r="1018" spans="1:6">
      <c r="A1018" s="378"/>
      <c r="B1018" s="363"/>
      <c r="C1018" s="383"/>
      <c r="D1018" s="383"/>
      <c r="E1018" s="387"/>
      <c r="F1018" s="328" t="s">
        <v>21</v>
      </c>
    </row>
    <row r="1019" spans="1:6">
      <c r="A1019" s="378"/>
      <c r="B1019" s="363"/>
      <c r="C1019" s="383"/>
      <c r="D1019" s="383"/>
      <c r="E1019" s="387"/>
      <c r="F1019" s="328" t="s">
        <v>21</v>
      </c>
    </row>
    <row r="1020" spans="1:6">
      <c r="A1020" s="378"/>
      <c r="B1020" s="363"/>
      <c r="C1020" s="383"/>
      <c r="D1020" s="383"/>
      <c r="E1020" s="387"/>
      <c r="F1020" s="328" t="s">
        <v>21</v>
      </c>
    </row>
    <row r="1021" spans="1:6">
      <c r="A1021" s="378"/>
      <c r="B1021" s="363"/>
      <c r="C1021" s="383"/>
      <c r="D1021" s="383"/>
      <c r="E1021" s="386"/>
      <c r="F1021" s="328" t="s">
        <v>21</v>
      </c>
    </row>
    <row r="1022" spans="1:6">
      <c r="A1022" s="378"/>
      <c r="B1022" s="363"/>
      <c r="C1022" s="383"/>
      <c r="D1022" s="383"/>
      <c r="E1022" s="385" t="s">
        <v>28</v>
      </c>
      <c r="F1022" s="328" t="s">
        <v>21</v>
      </c>
    </row>
    <row r="1023" spans="1:6">
      <c r="A1023" s="378"/>
      <c r="B1023" s="363"/>
      <c r="C1023" s="383"/>
      <c r="D1023" s="383"/>
      <c r="E1023" s="387"/>
      <c r="F1023" s="328" t="s">
        <v>21</v>
      </c>
    </row>
    <row r="1024" spans="1:6">
      <c r="A1024" s="378"/>
      <c r="B1024" s="363"/>
      <c r="C1024" s="388"/>
      <c r="D1024" s="388"/>
      <c r="E1024" s="386"/>
      <c r="F1024" s="328" t="s">
        <v>21</v>
      </c>
    </row>
    <row r="1025" spans="1:6" ht="45" customHeight="1">
      <c r="A1025" s="378"/>
      <c r="B1025" s="363"/>
      <c r="C1025" s="382" t="s">
        <v>153</v>
      </c>
      <c r="D1025" s="382" t="s">
        <v>17</v>
      </c>
      <c r="E1025" s="385" t="s">
        <v>18</v>
      </c>
      <c r="F1025" s="333" t="s">
        <v>19</v>
      </c>
    </row>
    <row r="1026" spans="1:6">
      <c r="A1026" s="378"/>
      <c r="B1026" s="363"/>
      <c r="C1026" s="383"/>
      <c r="D1026" s="383"/>
      <c r="E1026" s="386"/>
      <c r="F1026" s="328" t="s">
        <v>21</v>
      </c>
    </row>
    <row r="1027" spans="1:6">
      <c r="A1027" s="378"/>
      <c r="B1027" s="363"/>
      <c r="C1027" s="383"/>
      <c r="D1027" s="383"/>
      <c r="E1027" s="385" t="s">
        <v>142</v>
      </c>
      <c r="F1027" s="328" t="s">
        <v>21</v>
      </c>
    </row>
    <row r="1028" spans="1:6">
      <c r="A1028" s="378"/>
      <c r="B1028" s="363"/>
      <c r="C1028" s="383"/>
      <c r="D1028" s="383"/>
      <c r="E1028" s="386"/>
      <c r="F1028" s="328" t="s">
        <v>21</v>
      </c>
    </row>
    <row r="1029" spans="1:6">
      <c r="A1029" s="378"/>
      <c r="B1029" s="363"/>
      <c r="C1029" s="383"/>
      <c r="D1029" s="383"/>
      <c r="E1029" s="385" t="s">
        <v>22</v>
      </c>
      <c r="F1029" s="328" t="s">
        <v>21</v>
      </c>
    </row>
    <row r="1030" spans="1:6">
      <c r="A1030" s="378"/>
      <c r="B1030" s="363"/>
      <c r="C1030" s="383"/>
      <c r="D1030" s="383"/>
      <c r="E1030" s="387"/>
      <c r="F1030" s="328" t="s">
        <v>21</v>
      </c>
    </row>
    <row r="1031" spans="1:6">
      <c r="A1031" s="378"/>
      <c r="B1031" s="363"/>
      <c r="C1031" s="383"/>
      <c r="D1031" s="383"/>
      <c r="E1031" s="387"/>
      <c r="F1031" s="328" t="s">
        <v>21</v>
      </c>
    </row>
    <row r="1032" spans="1:6">
      <c r="A1032" s="378"/>
      <c r="B1032" s="363"/>
      <c r="C1032" s="383"/>
      <c r="D1032" s="383"/>
      <c r="E1032" s="385" t="s">
        <v>143</v>
      </c>
      <c r="F1032" s="328" t="s">
        <v>21</v>
      </c>
    </row>
    <row r="1033" spans="1:6">
      <c r="A1033" s="378"/>
      <c r="B1033" s="363"/>
      <c r="C1033" s="383"/>
      <c r="D1033" s="383"/>
      <c r="E1033" s="386"/>
      <c r="F1033" s="328" t="s">
        <v>21</v>
      </c>
    </row>
    <row r="1034" spans="1:6">
      <c r="A1034" s="378"/>
      <c r="B1034" s="363"/>
      <c r="C1034" s="383"/>
      <c r="D1034" s="383"/>
      <c r="E1034" s="327" t="s">
        <v>144</v>
      </c>
      <c r="F1034" s="328" t="s">
        <v>21</v>
      </c>
    </row>
    <row r="1035" spans="1:6">
      <c r="A1035" s="378"/>
      <c r="B1035" s="363"/>
      <c r="C1035" s="383"/>
      <c r="D1035" s="383"/>
      <c r="E1035" s="387" t="s">
        <v>154</v>
      </c>
      <c r="F1035" s="328" t="s">
        <v>21</v>
      </c>
    </row>
    <row r="1036" spans="1:6">
      <c r="A1036" s="378"/>
      <c r="B1036" s="363"/>
      <c r="C1036" s="383"/>
      <c r="D1036" s="383"/>
      <c r="E1036" s="387"/>
      <c r="F1036" s="328" t="s">
        <v>21</v>
      </c>
    </row>
    <row r="1037" spans="1:6">
      <c r="A1037" s="378"/>
      <c r="B1037" s="363"/>
      <c r="C1037" s="383"/>
      <c r="D1037" s="383"/>
      <c r="E1037" s="387"/>
      <c r="F1037" s="328" t="s">
        <v>21</v>
      </c>
    </row>
    <row r="1038" spans="1:6">
      <c r="A1038" s="378"/>
      <c r="B1038" s="363"/>
      <c r="C1038" s="383"/>
      <c r="D1038" s="383"/>
      <c r="E1038" s="387"/>
      <c r="F1038" s="328" t="s">
        <v>21</v>
      </c>
    </row>
    <row r="1039" spans="1:6">
      <c r="A1039" s="378"/>
      <c r="B1039" s="363"/>
      <c r="C1039" s="383"/>
      <c r="D1039" s="383"/>
      <c r="E1039" s="387"/>
      <c r="F1039" s="328" t="s">
        <v>21</v>
      </c>
    </row>
    <row r="1040" spans="1:6">
      <c r="A1040" s="378"/>
      <c r="B1040" s="363"/>
      <c r="C1040" s="383"/>
      <c r="D1040" s="383"/>
      <c r="E1040" s="387"/>
      <c r="F1040" s="328" t="s">
        <v>21</v>
      </c>
    </row>
    <row r="1041" spans="1:6">
      <c r="A1041" s="378"/>
      <c r="B1041" s="363"/>
      <c r="C1041" s="383"/>
      <c r="D1041" s="383"/>
      <c r="E1041" s="387"/>
      <c r="F1041" s="328" t="s">
        <v>21</v>
      </c>
    </row>
    <row r="1042" spans="1:6">
      <c r="A1042" s="378"/>
      <c r="B1042" s="363"/>
      <c r="C1042" s="383"/>
      <c r="D1042" s="383"/>
      <c r="E1042" s="387"/>
      <c r="F1042" s="328" t="s">
        <v>21</v>
      </c>
    </row>
    <row r="1043" spans="1:6">
      <c r="A1043" s="378"/>
      <c r="B1043" s="363"/>
      <c r="C1043" s="383"/>
      <c r="D1043" s="383"/>
      <c r="E1043" s="387"/>
      <c r="F1043" s="328" t="s">
        <v>21</v>
      </c>
    </row>
    <row r="1044" spans="1:6">
      <c r="A1044" s="378"/>
      <c r="B1044" s="363"/>
      <c r="C1044" s="383"/>
      <c r="D1044" s="383"/>
      <c r="E1044" s="386"/>
      <c r="F1044" s="328" t="s">
        <v>21</v>
      </c>
    </row>
    <row r="1045" spans="1:6">
      <c r="A1045" s="378"/>
      <c r="B1045" s="363"/>
      <c r="C1045" s="383"/>
      <c r="D1045" s="383"/>
      <c r="E1045" s="385" t="s">
        <v>155</v>
      </c>
      <c r="F1045" s="328" t="s">
        <v>21</v>
      </c>
    </row>
    <row r="1046" spans="1:6">
      <c r="A1046" s="378"/>
      <c r="B1046" s="363"/>
      <c r="C1046" s="383"/>
      <c r="D1046" s="383"/>
      <c r="E1046" s="387"/>
      <c r="F1046" s="328" t="s">
        <v>21</v>
      </c>
    </row>
    <row r="1047" spans="1:6">
      <c r="A1047" s="378"/>
      <c r="B1047" s="363"/>
      <c r="C1047" s="383"/>
      <c r="D1047" s="383"/>
      <c r="E1047" s="387"/>
      <c r="F1047" s="328" t="s">
        <v>21</v>
      </c>
    </row>
    <row r="1048" spans="1:6">
      <c r="A1048" s="378"/>
      <c r="B1048" s="363"/>
      <c r="C1048" s="383"/>
      <c r="D1048" s="383"/>
      <c r="E1048" s="387"/>
      <c r="F1048" s="328" t="s">
        <v>21</v>
      </c>
    </row>
    <row r="1049" spans="1:6">
      <c r="A1049" s="378"/>
      <c r="B1049" s="363"/>
      <c r="C1049" s="383"/>
      <c r="D1049" s="383"/>
      <c r="E1049" s="385" t="s">
        <v>156</v>
      </c>
      <c r="F1049" s="328" t="s">
        <v>21</v>
      </c>
    </row>
    <row r="1050" spans="1:6">
      <c r="A1050" s="378"/>
      <c r="B1050" s="363"/>
      <c r="C1050" s="383"/>
      <c r="D1050" s="383"/>
      <c r="E1050" s="387"/>
      <c r="F1050" s="328" t="s">
        <v>21</v>
      </c>
    </row>
    <row r="1051" spans="1:6">
      <c r="A1051" s="378"/>
      <c r="B1051" s="363"/>
      <c r="C1051" s="383"/>
      <c r="D1051" s="383"/>
      <c r="E1051" s="387"/>
      <c r="F1051" s="328" t="s">
        <v>21</v>
      </c>
    </row>
    <row r="1052" spans="1:6">
      <c r="A1052" s="378"/>
      <c r="B1052" s="363"/>
      <c r="C1052" s="383"/>
      <c r="D1052" s="383"/>
      <c r="E1052" s="387"/>
      <c r="F1052" s="328" t="s">
        <v>21</v>
      </c>
    </row>
    <row r="1053" spans="1:6">
      <c r="A1053" s="378"/>
      <c r="B1053" s="363"/>
      <c r="C1053" s="383"/>
      <c r="D1053" s="383"/>
      <c r="E1053" s="387"/>
      <c r="F1053" s="328" t="s">
        <v>21</v>
      </c>
    </row>
    <row r="1054" spans="1:6">
      <c r="A1054" s="378"/>
      <c r="B1054" s="363"/>
      <c r="C1054" s="383"/>
      <c r="D1054" s="383"/>
      <c r="E1054" s="387"/>
      <c r="F1054" s="328" t="s">
        <v>21</v>
      </c>
    </row>
    <row r="1055" spans="1:6">
      <c r="A1055" s="378"/>
      <c r="B1055" s="363"/>
      <c r="C1055" s="383"/>
      <c r="D1055" s="383"/>
      <c r="E1055" s="387"/>
      <c r="F1055" s="328" t="s">
        <v>21</v>
      </c>
    </row>
    <row r="1056" spans="1:6">
      <c r="A1056" s="378"/>
      <c r="B1056" s="363"/>
      <c r="C1056" s="383"/>
      <c r="D1056" s="383"/>
      <c r="E1056" s="387"/>
      <c r="F1056" s="328" t="s">
        <v>21</v>
      </c>
    </row>
    <row r="1057" spans="1:6">
      <c r="A1057" s="378"/>
      <c r="B1057" s="363"/>
      <c r="C1057" s="383"/>
      <c r="D1057" s="383"/>
      <c r="E1057" s="386"/>
      <c r="F1057" s="328" t="s">
        <v>21</v>
      </c>
    </row>
    <row r="1058" spans="1:6">
      <c r="A1058" s="378"/>
      <c r="B1058" s="363"/>
      <c r="C1058" s="383"/>
      <c r="D1058" s="383"/>
      <c r="E1058" s="329" t="s">
        <v>25</v>
      </c>
      <c r="F1058" s="328" t="s">
        <v>21</v>
      </c>
    </row>
    <row r="1059" spans="1:6">
      <c r="A1059" s="378"/>
      <c r="B1059" s="363"/>
      <c r="C1059" s="383"/>
      <c r="D1059" s="383"/>
      <c r="E1059" s="385" t="s">
        <v>113</v>
      </c>
      <c r="F1059" s="328" t="s">
        <v>21</v>
      </c>
    </row>
    <row r="1060" spans="1:6">
      <c r="A1060" s="378"/>
      <c r="B1060" s="363"/>
      <c r="C1060" s="383"/>
      <c r="D1060" s="383"/>
      <c r="E1060" s="387"/>
      <c r="F1060" s="328" t="s">
        <v>21</v>
      </c>
    </row>
    <row r="1061" spans="1:6">
      <c r="A1061" s="378"/>
      <c r="B1061" s="363"/>
      <c r="C1061" s="383"/>
      <c r="D1061" s="383"/>
      <c r="E1061" s="387"/>
      <c r="F1061" s="328" t="s">
        <v>21</v>
      </c>
    </row>
    <row r="1062" spans="1:6">
      <c r="A1062" s="378"/>
      <c r="B1062" s="363"/>
      <c r="C1062" s="383"/>
      <c r="D1062" s="383"/>
      <c r="E1062" s="387"/>
      <c r="F1062" s="328" t="s">
        <v>21</v>
      </c>
    </row>
    <row r="1063" spans="1:6">
      <c r="A1063" s="378"/>
      <c r="B1063" s="363"/>
      <c r="C1063" s="383"/>
      <c r="D1063" s="383"/>
      <c r="E1063" s="387"/>
      <c r="F1063" s="328" t="s">
        <v>21</v>
      </c>
    </row>
    <row r="1064" spans="1:6">
      <c r="A1064" s="378"/>
      <c r="B1064" s="363"/>
      <c r="C1064" s="383"/>
      <c r="D1064" s="383"/>
      <c r="E1064" s="387"/>
      <c r="F1064" s="328" t="s">
        <v>21</v>
      </c>
    </row>
    <row r="1065" spans="1:6">
      <c r="A1065" s="378"/>
      <c r="B1065" s="363"/>
      <c r="C1065" s="383"/>
      <c r="D1065" s="383"/>
      <c r="E1065" s="386"/>
      <c r="F1065" s="328" t="s">
        <v>21</v>
      </c>
    </row>
    <row r="1066" spans="1:6">
      <c r="A1066" s="378"/>
      <c r="B1066" s="363"/>
      <c r="C1066" s="383"/>
      <c r="D1066" s="383"/>
      <c r="E1066" s="385" t="s">
        <v>28</v>
      </c>
      <c r="F1066" s="328" t="s">
        <v>21</v>
      </c>
    </row>
    <row r="1067" spans="1:6">
      <c r="A1067" s="378"/>
      <c r="B1067" s="363"/>
      <c r="C1067" s="383"/>
      <c r="D1067" s="383"/>
      <c r="E1067" s="387"/>
      <c r="F1067" s="328" t="s">
        <v>21</v>
      </c>
    </row>
    <row r="1068" spans="1:6">
      <c r="A1068" s="378"/>
      <c r="B1068" s="363"/>
      <c r="C1068" s="388"/>
      <c r="D1068" s="388"/>
      <c r="E1068" s="386"/>
      <c r="F1068" s="328" t="s">
        <v>21</v>
      </c>
    </row>
    <row r="1069" spans="1:6">
      <c r="A1069" s="378"/>
      <c r="B1069" s="363"/>
      <c r="C1069" s="382" t="s">
        <v>157</v>
      </c>
      <c r="D1069" s="382" t="s">
        <v>17</v>
      </c>
      <c r="E1069" s="385" t="s">
        <v>18</v>
      </c>
      <c r="F1069" s="333" t="s">
        <v>19</v>
      </c>
    </row>
    <row r="1070" spans="1:6">
      <c r="A1070" s="378"/>
      <c r="B1070" s="363"/>
      <c r="C1070" s="383"/>
      <c r="D1070" s="383"/>
      <c r="E1070" s="386"/>
      <c r="F1070" s="328" t="s">
        <v>21</v>
      </c>
    </row>
    <row r="1071" spans="1:6">
      <c r="A1071" s="378"/>
      <c r="B1071" s="363"/>
      <c r="C1071" s="383"/>
      <c r="D1071" s="383"/>
      <c r="E1071" s="385" t="s">
        <v>142</v>
      </c>
      <c r="F1071" s="328" t="s">
        <v>21</v>
      </c>
    </row>
    <row r="1072" spans="1:6">
      <c r="A1072" s="378"/>
      <c r="B1072" s="363"/>
      <c r="C1072" s="383"/>
      <c r="D1072" s="383"/>
      <c r="E1072" s="386"/>
      <c r="F1072" s="328" t="s">
        <v>21</v>
      </c>
    </row>
    <row r="1073" spans="1:6">
      <c r="A1073" s="378"/>
      <c r="B1073" s="363"/>
      <c r="C1073" s="383"/>
      <c r="D1073" s="383"/>
      <c r="E1073" s="385" t="s">
        <v>22</v>
      </c>
      <c r="F1073" s="328" t="s">
        <v>21</v>
      </c>
    </row>
    <row r="1074" spans="1:6">
      <c r="A1074" s="378"/>
      <c r="B1074" s="363"/>
      <c r="C1074" s="383"/>
      <c r="D1074" s="383"/>
      <c r="E1074" s="387"/>
      <c r="F1074" s="328" t="s">
        <v>21</v>
      </c>
    </row>
    <row r="1075" spans="1:6">
      <c r="A1075" s="378"/>
      <c r="B1075" s="363"/>
      <c r="C1075" s="383"/>
      <c r="D1075" s="383"/>
      <c r="E1075" s="387"/>
      <c r="F1075" s="328" t="s">
        <v>21</v>
      </c>
    </row>
    <row r="1076" spans="1:6">
      <c r="A1076" s="378"/>
      <c r="B1076" s="363"/>
      <c r="C1076" s="383"/>
      <c r="D1076" s="383"/>
      <c r="E1076" s="385" t="s">
        <v>143</v>
      </c>
      <c r="F1076" s="328" t="s">
        <v>21</v>
      </c>
    </row>
    <row r="1077" spans="1:6">
      <c r="A1077" s="378"/>
      <c r="B1077" s="363"/>
      <c r="C1077" s="383"/>
      <c r="D1077" s="383"/>
      <c r="E1077" s="386"/>
      <c r="F1077" s="328" t="s">
        <v>21</v>
      </c>
    </row>
    <row r="1078" spans="1:6">
      <c r="A1078" s="378"/>
      <c r="B1078" s="363"/>
      <c r="C1078" s="383"/>
      <c r="D1078" s="383"/>
      <c r="E1078" s="327" t="s">
        <v>144</v>
      </c>
      <c r="F1078" s="328" t="s">
        <v>21</v>
      </c>
    </row>
    <row r="1079" spans="1:6">
      <c r="A1079" s="378"/>
      <c r="B1079" s="363"/>
      <c r="C1079" s="383"/>
      <c r="D1079" s="383"/>
      <c r="E1079" s="385" t="s">
        <v>158</v>
      </c>
      <c r="F1079" s="328" t="s">
        <v>21</v>
      </c>
    </row>
    <row r="1080" spans="1:6">
      <c r="A1080" s="378"/>
      <c r="B1080" s="363"/>
      <c r="C1080" s="383"/>
      <c r="D1080" s="383"/>
      <c r="E1080" s="387"/>
      <c r="F1080" s="328" t="s">
        <v>21</v>
      </c>
    </row>
    <row r="1081" spans="1:6">
      <c r="A1081" s="378"/>
      <c r="B1081" s="363"/>
      <c r="C1081" s="383"/>
      <c r="D1081" s="383"/>
      <c r="E1081" s="387"/>
      <c r="F1081" s="328" t="s">
        <v>21</v>
      </c>
    </row>
    <row r="1082" spans="1:6">
      <c r="A1082" s="378"/>
      <c r="B1082" s="363"/>
      <c r="C1082" s="383"/>
      <c r="D1082" s="383"/>
      <c r="E1082" s="387"/>
      <c r="F1082" s="328" t="s">
        <v>21</v>
      </c>
    </row>
    <row r="1083" spans="1:6">
      <c r="A1083" s="378"/>
      <c r="B1083" s="363"/>
      <c r="C1083" s="383"/>
      <c r="D1083" s="383"/>
      <c r="E1083" s="387"/>
      <c r="F1083" s="328" t="s">
        <v>21</v>
      </c>
    </row>
    <row r="1084" spans="1:6">
      <c r="A1084" s="378"/>
      <c r="B1084" s="363"/>
      <c r="C1084" s="383"/>
      <c r="D1084" s="383"/>
      <c r="E1084" s="387"/>
      <c r="F1084" s="328" t="s">
        <v>21</v>
      </c>
    </row>
    <row r="1085" spans="1:6">
      <c r="A1085" s="378"/>
      <c r="B1085" s="363"/>
      <c r="C1085" s="383"/>
      <c r="D1085" s="383"/>
      <c r="E1085" s="387"/>
      <c r="F1085" s="328" t="s">
        <v>21</v>
      </c>
    </row>
    <row r="1086" spans="1:6">
      <c r="A1086" s="378"/>
      <c r="B1086" s="363"/>
      <c r="C1086" s="383"/>
      <c r="D1086" s="383"/>
      <c r="E1086" s="387"/>
      <c r="F1086" s="328" t="s">
        <v>21</v>
      </c>
    </row>
    <row r="1087" spans="1:6">
      <c r="A1087" s="378"/>
      <c r="B1087" s="363"/>
      <c r="C1087" s="383"/>
      <c r="D1087" s="383"/>
      <c r="E1087" s="386"/>
      <c r="F1087" s="328" t="s">
        <v>21</v>
      </c>
    </row>
    <row r="1088" spans="1:6">
      <c r="A1088" s="378"/>
      <c r="B1088" s="363"/>
      <c r="C1088" s="383"/>
      <c r="D1088" s="383"/>
      <c r="E1088" s="385" t="s">
        <v>159</v>
      </c>
      <c r="F1088" s="328" t="s">
        <v>21</v>
      </c>
    </row>
    <row r="1089" spans="1:6">
      <c r="A1089" s="378"/>
      <c r="B1089" s="363"/>
      <c r="C1089" s="383"/>
      <c r="D1089" s="383"/>
      <c r="E1089" s="387"/>
      <c r="F1089" s="328" t="s">
        <v>21</v>
      </c>
    </row>
    <row r="1090" spans="1:6">
      <c r="A1090" s="378"/>
      <c r="B1090" s="363"/>
      <c r="C1090" s="383"/>
      <c r="D1090" s="383"/>
      <c r="E1090" s="387"/>
      <c r="F1090" s="328" t="s">
        <v>21</v>
      </c>
    </row>
    <row r="1091" spans="1:6">
      <c r="A1091" s="378"/>
      <c r="B1091" s="363"/>
      <c r="C1091" s="383"/>
      <c r="D1091" s="383"/>
      <c r="E1091" s="387"/>
      <c r="F1091" s="328" t="s">
        <v>21</v>
      </c>
    </row>
    <row r="1092" spans="1:6">
      <c r="A1092" s="378"/>
      <c r="B1092" s="363"/>
      <c r="C1092" s="383"/>
      <c r="D1092" s="383"/>
      <c r="E1092" s="385" t="s">
        <v>160</v>
      </c>
      <c r="F1092" s="328" t="s">
        <v>21</v>
      </c>
    </row>
    <row r="1093" spans="1:6">
      <c r="A1093" s="378"/>
      <c r="B1093" s="363"/>
      <c r="C1093" s="383"/>
      <c r="D1093" s="383"/>
      <c r="E1093" s="387"/>
      <c r="F1093" s="328" t="s">
        <v>21</v>
      </c>
    </row>
    <row r="1094" spans="1:6">
      <c r="A1094" s="378"/>
      <c r="B1094" s="363"/>
      <c r="C1094" s="383"/>
      <c r="D1094" s="383"/>
      <c r="E1094" s="387"/>
      <c r="F1094" s="328" t="s">
        <v>21</v>
      </c>
    </row>
    <row r="1095" spans="1:6">
      <c r="A1095" s="378"/>
      <c r="B1095" s="363"/>
      <c r="C1095" s="383"/>
      <c r="D1095" s="383"/>
      <c r="E1095" s="387"/>
      <c r="F1095" s="328" t="s">
        <v>21</v>
      </c>
    </row>
    <row r="1096" spans="1:6">
      <c r="A1096" s="378"/>
      <c r="B1096" s="363"/>
      <c r="C1096" s="383"/>
      <c r="D1096" s="383"/>
      <c r="E1096" s="387"/>
      <c r="F1096" s="328" t="s">
        <v>21</v>
      </c>
    </row>
    <row r="1097" spans="1:6">
      <c r="A1097" s="378"/>
      <c r="B1097" s="363"/>
      <c r="C1097" s="383"/>
      <c r="D1097" s="383"/>
      <c r="E1097" s="387"/>
      <c r="F1097" s="328" t="s">
        <v>21</v>
      </c>
    </row>
    <row r="1098" spans="1:6">
      <c r="A1098" s="378"/>
      <c r="B1098" s="363"/>
      <c r="C1098" s="383"/>
      <c r="D1098" s="383"/>
      <c r="E1098" s="387"/>
      <c r="F1098" s="328" t="s">
        <v>21</v>
      </c>
    </row>
    <row r="1099" spans="1:6">
      <c r="A1099" s="378"/>
      <c r="B1099" s="363"/>
      <c r="C1099" s="383"/>
      <c r="D1099" s="383"/>
      <c r="E1099" s="387"/>
      <c r="F1099" s="328" t="s">
        <v>21</v>
      </c>
    </row>
    <row r="1100" spans="1:6">
      <c r="A1100" s="378"/>
      <c r="B1100" s="363"/>
      <c r="C1100" s="383"/>
      <c r="D1100" s="383"/>
      <c r="E1100" s="386"/>
      <c r="F1100" s="328" t="s">
        <v>21</v>
      </c>
    </row>
    <row r="1101" spans="1:6">
      <c r="A1101" s="378"/>
      <c r="B1101" s="363"/>
      <c r="C1101" s="383"/>
      <c r="D1101" s="383"/>
      <c r="E1101" s="329" t="s">
        <v>25</v>
      </c>
      <c r="F1101" s="328" t="s">
        <v>21</v>
      </c>
    </row>
    <row r="1102" spans="1:6">
      <c r="A1102" s="378"/>
      <c r="B1102" s="363"/>
      <c r="C1102" s="383"/>
      <c r="D1102" s="383"/>
      <c r="E1102" s="385" t="s">
        <v>113</v>
      </c>
      <c r="F1102" s="328" t="s">
        <v>21</v>
      </c>
    </row>
    <row r="1103" spans="1:6">
      <c r="A1103" s="378"/>
      <c r="B1103" s="363"/>
      <c r="C1103" s="383"/>
      <c r="D1103" s="383"/>
      <c r="E1103" s="387"/>
      <c r="F1103" s="328" t="s">
        <v>21</v>
      </c>
    </row>
    <row r="1104" spans="1:6">
      <c r="A1104" s="378"/>
      <c r="B1104" s="363"/>
      <c r="C1104" s="383"/>
      <c r="D1104" s="383"/>
      <c r="E1104" s="387"/>
      <c r="F1104" s="328" t="s">
        <v>21</v>
      </c>
    </row>
    <row r="1105" spans="1:6">
      <c r="A1105" s="378"/>
      <c r="B1105" s="363"/>
      <c r="C1105" s="383"/>
      <c r="D1105" s="383"/>
      <c r="E1105" s="387"/>
      <c r="F1105" s="328" t="s">
        <v>21</v>
      </c>
    </row>
    <row r="1106" spans="1:6">
      <c r="A1106" s="378"/>
      <c r="B1106" s="363"/>
      <c r="C1106" s="383"/>
      <c r="D1106" s="383"/>
      <c r="E1106" s="387"/>
      <c r="F1106" s="328" t="s">
        <v>21</v>
      </c>
    </row>
    <row r="1107" spans="1:6">
      <c r="A1107" s="378"/>
      <c r="B1107" s="363"/>
      <c r="C1107" s="383"/>
      <c r="D1107" s="383"/>
      <c r="E1107" s="387"/>
      <c r="F1107" s="328" t="s">
        <v>21</v>
      </c>
    </row>
    <row r="1108" spans="1:6">
      <c r="A1108" s="378"/>
      <c r="B1108" s="363"/>
      <c r="C1108" s="383"/>
      <c r="D1108" s="383"/>
      <c r="E1108" s="386"/>
      <c r="F1108" s="328" t="s">
        <v>21</v>
      </c>
    </row>
    <row r="1109" spans="1:6">
      <c r="A1109" s="378"/>
      <c r="B1109" s="363"/>
      <c r="C1109" s="383"/>
      <c r="D1109" s="383"/>
      <c r="E1109" s="385" t="s">
        <v>28</v>
      </c>
      <c r="F1109" s="328" t="s">
        <v>21</v>
      </c>
    </row>
    <row r="1110" spans="1:6">
      <c r="A1110" s="378"/>
      <c r="B1110" s="363"/>
      <c r="C1110" s="383"/>
      <c r="D1110" s="383"/>
      <c r="E1110" s="387"/>
      <c r="F1110" s="328" t="s">
        <v>21</v>
      </c>
    </row>
    <row r="1111" spans="1:6">
      <c r="A1111" s="378"/>
      <c r="B1111" s="363"/>
      <c r="C1111" s="388"/>
      <c r="D1111" s="388"/>
      <c r="E1111" s="386"/>
      <c r="F1111" s="328" t="s">
        <v>21</v>
      </c>
    </row>
    <row r="1112" spans="1:6">
      <c r="A1112" s="378"/>
      <c r="B1112" s="363"/>
      <c r="C1112" s="382" t="s">
        <v>161</v>
      </c>
      <c r="D1112" s="382" t="s">
        <v>17</v>
      </c>
      <c r="E1112" s="385" t="s">
        <v>18</v>
      </c>
      <c r="F1112" s="333" t="s">
        <v>19</v>
      </c>
    </row>
    <row r="1113" spans="1:6">
      <c r="A1113" s="378"/>
      <c r="B1113" s="363"/>
      <c r="C1113" s="383"/>
      <c r="D1113" s="383"/>
      <c r="E1113" s="386"/>
      <c r="F1113" s="328" t="s">
        <v>21</v>
      </c>
    </row>
    <row r="1114" spans="1:6">
      <c r="A1114" s="378"/>
      <c r="B1114" s="363"/>
      <c r="C1114" s="383"/>
      <c r="D1114" s="383"/>
      <c r="E1114" s="385" t="s">
        <v>142</v>
      </c>
      <c r="F1114" s="328" t="s">
        <v>21</v>
      </c>
    </row>
    <row r="1115" spans="1:6">
      <c r="A1115" s="378"/>
      <c r="B1115" s="363"/>
      <c r="C1115" s="383"/>
      <c r="D1115" s="383"/>
      <c r="E1115" s="386"/>
      <c r="F1115" s="328" t="s">
        <v>21</v>
      </c>
    </row>
    <row r="1116" spans="1:6">
      <c r="A1116" s="378"/>
      <c r="B1116" s="363"/>
      <c r="C1116" s="383"/>
      <c r="D1116" s="383"/>
      <c r="E1116" s="385" t="s">
        <v>22</v>
      </c>
      <c r="F1116" s="328" t="s">
        <v>21</v>
      </c>
    </row>
    <row r="1117" spans="1:6">
      <c r="A1117" s="378"/>
      <c r="B1117" s="363"/>
      <c r="C1117" s="383"/>
      <c r="D1117" s="383"/>
      <c r="E1117" s="387"/>
      <c r="F1117" s="328" t="s">
        <v>21</v>
      </c>
    </row>
    <row r="1118" spans="1:6">
      <c r="A1118" s="378"/>
      <c r="B1118" s="363"/>
      <c r="C1118" s="383"/>
      <c r="D1118" s="383"/>
      <c r="E1118" s="387"/>
      <c r="F1118" s="328" t="s">
        <v>21</v>
      </c>
    </row>
    <row r="1119" spans="1:6">
      <c r="A1119" s="378"/>
      <c r="B1119" s="363"/>
      <c r="C1119" s="383"/>
      <c r="D1119" s="383"/>
      <c r="E1119" s="385" t="s">
        <v>143</v>
      </c>
      <c r="F1119" s="328" t="s">
        <v>21</v>
      </c>
    </row>
    <row r="1120" spans="1:6">
      <c r="A1120" s="378"/>
      <c r="B1120" s="363"/>
      <c r="C1120" s="383"/>
      <c r="D1120" s="383"/>
      <c r="E1120" s="386"/>
      <c r="F1120" s="328" t="s">
        <v>21</v>
      </c>
    </row>
    <row r="1121" spans="1:6">
      <c r="A1121" s="378"/>
      <c r="B1121" s="363"/>
      <c r="C1121" s="383"/>
      <c r="D1121" s="383"/>
      <c r="E1121" s="327" t="s">
        <v>144</v>
      </c>
      <c r="F1121" s="328" t="s">
        <v>21</v>
      </c>
    </row>
    <row r="1122" spans="1:6">
      <c r="A1122" s="378"/>
      <c r="B1122" s="363"/>
      <c r="C1122" s="383"/>
      <c r="D1122" s="383"/>
      <c r="E1122" s="385" t="s">
        <v>162</v>
      </c>
      <c r="F1122" s="328" t="s">
        <v>21</v>
      </c>
    </row>
    <row r="1123" spans="1:6">
      <c r="A1123" s="378"/>
      <c r="B1123" s="363"/>
      <c r="C1123" s="383"/>
      <c r="D1123" s="383"/>
      <c r="E1123" s="387"/>
      <c r="F1123" s="328" t="s">
        <v>21</v>
      </c>
    </row>
    <row r="1124" spans="1:6">
      <c r="A1124" s="378"/>
      <c r="B1124" s="363"/>
      <c r="C1124" s="383"/>
      <c r="D1124" s="383"/>
      <c r="E1124" s="387"/>
      <c r="F1124" s="328" t="s">
        <v>21</v>
      </c>
    </row>
    <row r="1125" spans="1:6">
      <c r="A1125" s="378"/>
      <c r="B1125" s="363"/>
      <c r="C1125" s="383"/>
      <c r="D1125" s="383"/>
      <c r="E1125" s="387"/>
      <c r="F1125" s="328" t="s">
        <v>21</v>
      </c>
    </row>
    <row r="1126" spans="1:6">
      <c r="A1126" s="378"/>
      <c r="B1126" s="363"/>
      <c r="C1126" s="383"/>
      <c r="D1126" s="383"/>
      <c r="E1126" s="387"/>
      <c r="F1126" s="328" t="s">
        <v>21</v>
      </c>
    </row>
    <row r="1127" spans="1:6">
      <c r="A1127" s="378"/>
      <c r="B1127" s="363"/>
      <c r="C1127" s="383"/>
      <c r="D1127" s="383"/>
      <c r="E1127" s="387"/>
      <c r="F1127" s="328" t="s">
        <v>21</v>
      </c>
    </row>
    <row r="1128" spans="1:6">
      <c r="A1128" s="378"/>
      <c r="B1128" s="363"/>
      <c r="C1128" s="383"/>
      <c r="D1128" s="383"/>
      <c r="E1128" s="387"/>
      <c r="F1128" s="328" t="s">
        <v>21</v>
      </c>
    </row>
    <row r="1129" spans="1:6">
      <c r="A1129" s="378"/>
      <c r="B1129" s="363"/>
      <c r="C1129" s="383"/>
      <c r="D1129" s="383"/>
      <c r="E1129" s="387"/>
      <c r="F1129" s="328" t="s">
        <v>21</v>
      </c>
    </row>
    <row r="1130" spans="1:6">
      <c r="A1130" s="378"/>
      <c r="B1130" s="363"/>
      <c r="C1130" s="383"/>
      <c r="D1130" s="383"/>
      <c r="E1130" s="386"/>
      <c r="F1130" s="328" t="s">
        <v>21</v>
      </c>
    </row>
    <row r="1131" spans="1:6">
      <c r="A1131" s="378"/>
      <c r="B1131" s="363"/>
      <c r="C1131" s="383"/>
      <c r="D1131" s="383"/>
      <c r="E1131" s="385" t="s">
        <v>163</v>
      </c>
      <c r="F1131" s="328" t="s">
        <v>21</v>
      </c>
    </row>
    <row r="1132" spans="1:6">
      <c r="A1132" s="378"/>
      <c r="B1132" s="363"/>
      <c r="C1132" s="383"/>
      <c r="D1132" s="383"/>
      <c r="E1132" s="387"/>
      <c r="F1132" s="328" t="s">
        <v>21</v>
      </c>
    </row>
    <row r="1133" spans="1:6">
      <c r="A1133" s="378"/>
      <c r="B1133" s="363"/>
      <c r="C1133" s="383"/>
      <c r="D1133" s="383"/>
      <c r="E1133" s="387"/>
      <c r="F1133" s="328" t="s">
        <v>21</v>
      </c>
    </row>
    <row r="1134" spans="1:6">
      <c r="A1134" s="378"/>
      <c r="B1134" s="363"/>
      <c r="C1134" s="383"/>
      <c r="D1134" s="383"/>
      <c r="E1134" s="387"/>
      <c r="F1134" s="328" t="s">
        <v>21</v>
      </c>
    </row>
    <row r="1135" spans="1:6">
      <c r="A1135" s="378"/>
      <c r="B1135" s="363"/>
      <c r="C1135" s="383"/>
      <c r="D1135" s="383"/>
      <c r="E1135" s="385" t="s">
        <v>164</v>
      </c>
      <c r="F1135" s="328" t="s">
        <v>21</v>
      </c>
    </row>
    <row r="1136" spans="1:6">
      <c r="A1136" s="378"/>
      <c r="B1136" s="363"/>
      <c r="C1136" s="383"/>
      <c r="D1136" s="383"/>
      <c r="E1136" s="387"/>
      <c r="F1136" s="328" t="s">
        <v>21</v>
      </c>
    </row>
    <row r="1137" spans="1:6">
      <c r="A1137" s="378"/>
      <c r="B1137" s="363"/>
      <c r="C1137" s="383"/>
      <c r="D1137" s="383"/>
      <c r="E1137" s="387"/>
      <c r="F1137" s="328" t="s">
        <v>21</v>
      </c>
    </row>
    <row r="1138" spans="1:6">
      <c r="A1138" s="378"/>
      <c r="B1138" s="363"/>
      <c r="C1138" s="383"/>
      <c r="D1138" s="383"/>
      <c r="E1138" s="387"/>
      <c r="F1138" s="328" t="s">
        <v>21</v>
      </c>
    </row>
    <row r="1139" spans="1:6">
      <c r="A1139" s="378"/>
      <c r="B1139" s="363"/>
      <c r="C1139" s="383"/>
      <c r="D1139" s="383"/>
      <c r="E1139" s="387"/>
      <c r="F1139" s="328" t="s">
        <v>21</v>
      </c>
    </row>
    <row r="1140" spans="1:6">
      <c r="A1140" s="378"/>
      <c r="B1140" s="363"/>
      <c r="C1140" s="383"/>
      <c r="D1140" s="383"/>
      <c r="E1140" s="387"/>
      <c r="F1140" s="328" t="s">
        <v>21</v>
      </c>
    </row>
    <row r="1141" spans="1:6">
      <c r="A1141" s="378"/>
      <c r="B1141" s="363"/>
      <c r="C1141" s="383"/>
      <c r="D1141" s="383"/>
      <c r="E1141" s="387"/>
      <c r="F1141" s="328" t="s">
        <v>21</v>
      </c>
    </row>
    <row r="1142" spans="1:6">
      <c r="A1142" s="378"/>
      <c r="B1142" s="363"/>
      <c r="C1142" s="383"/>
      <c r="D1142" s="383"/>
      <c r="E1142" s="387"/>
      <c r="F1142" s="328" t="s">
        <v>21</v>
      </c>
    </row>
    <row r="1143" spans="1:6">
      <c r="A1143" s="378"/>
      <c r="B1143" s="363"/>
      <c r="C1143" s="383"/>
      <c r="D1143" s="383"/>
      <c r="E1143" s="386"/>
      <c r="F1143" s="328" t="s">
        <v>21</v>
      </c>
    </row>
    <row r="1144" spans="1:6">
      <c r="A1144" s="378"/>
      <c r="B1144" s="363"/>
      <c r="C1144" s="383"/>
      <c r="D1144" s="383"/>
      <c r="E1144" s="329" t="s">
        <v>25</v>
      </c>
      <c r="F1144" s="328" t="s">
        <v>21</v>
      </c>
    </row>
    <row r="1145" spans="1:6">
      <c r="A1145" s="378"/>
      <c r="B1145" s="363"/>
      <c r="C1145" s="383"/>
      <c r="D1145" s="383"/>
      <c r="E1145" s="385" t="s">
        <v>113</v>
      </c>
      <c r="F1145" s="328" t="s">
        <v>21</v>
      </c>
    </row>
    <row r="1146" spans="1:6">
      <c r="A1146" s="378"/>
      <c r="B1146" s="363"/>
      <c r="C1146" s="383"/>
      <c r="D1146" s="383"/>
      <c r="E1146" s="387"/>
      <c r="F1146" s="328" t="s">
        <v>21</v>
      </c>
    </row>
    <row r="1147" spans="1:6">
      <c r="A1147" s="378"/>
      <c r="B1147" s="363"/>
      <c r="C1147" s="383"/>
      <c r="D1147" s="383"/>
      <c r="E1147" s="387"/>
      <c r="F1147" s="328" t="s">
        <v>21</v>
      </c>
    </row>
    <row r="1148" spans="1:6">
      <c r="A1148" s="378"/>
      <c r="B1148" s="363"/>
      <c r="C1148" s="383"/>
      <c r="D1148" s="383"/>
      <c r="E1148" s="387"/>
      <c r="F1148" s="328" t="s">
        <v>21</v>
      </c>
    </row>
    <row r="1149" spans="1:6">
      <c r="A1149" s="378"/>
      <c r="B1149" s="363"/>
      <c r="C1149" s="383"/>
      <c r="D1149" s="383"/>
      <c r="E1149" s="387"/>
      <c r="F1149" s="328" t="s">
        <v>21</v>
      </c>
    </row>
    <row r="1150" spans="1:6">
      <c r="A1150" s="378"/>
      <c r="B1150" s="363"/>
      <c r="C1150" s="383"/>
      <c r="D1150" s="383"/>
      <c r="E1150" s="387"/>
      <c r="F1150" s="328" t="s">
        <v>21</v>
      </c>
    </row>
    <row r="1151" spans="1:6">
      <c r="A1151" s="378"/>
      <c r="B1151" s="363"/>
      <c r="C1151" s="383"/>
      <c r="D1151" s="383"/>
      <c r="E1151" s="386"/>
      <c r="F1151" s="328" t="s">
        <v>21</v>
      </c>
    </row>
    <row r="1152" spans="1:6">
      <c r="A1152" s="378"/>
      <c r="B1152" s="363"/>
      <c r="C1152" s="383"/>
      <c r="D1152" s="383"/>
      <c r="E1152" s="385" t="s">
        <v>28</v>
      </c>
      <c r="F1152" s="328" t="s">
        <v>21</v>
      </c>
    </row>
    <row r="1153" spans="1:6">
      <c r="A1153" s="378"/>
      <c r="B1153" s="363"/>
      <c r="C1153" s="383"/>
      <c r="D1153" s="383"/>
      <c r="E1153" s="387"/>
      <c r="F1153" s="328" t="s">
        <v>21</v>
      </c>
    </row>
    <row r="1154" spans="1:6">
      <c r="A1154" s="378"/>
      <c r="B1154" s="363"/>
      <c r="C1154" s="388"/>
      <c r="D1154" s="388"/>
      <c r="E1154" s="386"/>
      <c r="F1154" s="328" t="s">
        <v>21</v>
      </c>
    </row>
    <row r="1155" spans="1:6">
      <c r="A1155" s="378"/>
      <c r="B1155" s="363"/>
      <c r="C1155" s="382" t="s">
        <v>165</v>
      </c>
      <c r="D1155" s="382" t="s">
        <v>17</v>
      </c>
      <c r="E1155" s="385" t="s">
        <v>18</v>
      </c>
      <c r="F1155" s="333" t="s">
        <v>19</v>
      </c>
    </row>
    <row r="1156" spans="1:6">
      <c r="A1156" s="378"/>
      <c r="B1156" s="363"/>
      <c r="C1156" s="383"/>
      <c r="D1156" s="383"/>
      <c r="E1156" s="386"/>
      <c r="F1156" s="328" t="s">
        <v>21</v>
      </c>
    </row>
    <row r="1157" spans="1:6">
      <c r="A1157" s="378"/>
      <c r="B1157" s="363"/>
      <c r="C1157" s="383"/>
      <c r="D1157" s="383"/>
      <c r="E1157" s="385" t="s">
        <v>142</v>
      </c>
      <c r="F1157" s="328" t="s">
        <v>21</v>
      </c>
    </row>
    <row r="1158" spans="1:6">
      <c r="A1158" s="378"/>
      <c r="B1158" s="363"/>
      <c r="C1158" s="383"/>
      <c r="D1158" s="383"/>
      <c r="E1158" s="386"/>
      <c r="F1158" s="328" t="s">
        <v>21</v>
      </c>
    </row>
    <row r="1159" spans="1:6">
      <c r="A1159" s="378"/>
      <c r="B1159" s="363"/>
      <c r="C1159" s="383"/>
      <c r="D1159" s="383"/>
      <c r="E1159" s="385" t="s">
        <v>22</v>
      </c>
      <c r="F1159" s="328" t="s">
        <v>21</v>
      </c>
    </row>
    <row r="1160" spans="1:6">
      <c r="A1160" s="378"/>
      <c r="B1160" s="363"/>
      <c r="C1160" s="383"/>
      <c r="D1160" s="383"/>
      <c r="E1160" s="387"/>
      <c r="F1160" s="328" t="s">
        <v>21</v>
      </c>
    </row>
    <row r="1161" spans="1:6">
      <c r="A1161" s="378"/>
      <c r="B1161" s="363"/>
      <c r="C1161" s="383"/>
      <c r="D1161" s="383"/>
      <c r="E1161" s="387"/>
      <c r="F1161" s="328" t="s">
        <v>21</v>
      </c>
    </row>
    <row r="1162" spans="1:6">
      <c r="A1162" s="378"/>
      <c r="B1162" s="363"/>
      <c r="C1162" s="383"/>
      <c r="D1162" s="383"/>
      <c r="E1162" s="385" t="s">
        <v>143</v>
      </c>
      <c r="F1162" s="328" t="s">
        <v>21</v>
      </c>
    </row>
    <row r="1163" spans="1:6">
      <c r="A1163" s="378"/>
      <c r="B1163" s="363"/>
      <c r="C1163" s="383"/>
      <c r="D1163" s="383"/>
      <c r="E1163" s="386"/>
      <c r="F1163" s="328" t="s">
        <v>21</v>
      </c>
    </row>
    <row r="1164" spans="1:6">
      <c r="A1164" s="378"/>
      <c r="B1164" s="363"/>
      <c r="C1164" s="383"/>
      <c r="D1164" s="383"/>
      <c r="E1164" s="327" t="s">
        <v>144</v>
      </c>
      <c r="F1164" s="328" t="s">
        <v>21</v>
      </c>
    </row>
    <row r="1165" spans="1:6">
      <c r="A1165" s="378"/>
      <c r="B1165" s="363"/>
      <c r="C1165" s="383"/>
      <c r="D1165" s="383"/>
      <c r="E1165" s="385" t="s">
        <v>166</v>
      </c>
      <c r="F1165" s="328" t="s">
        <v>21</v>
      </c>
    </row>
    <row r="1166" spans="1:6">
      <c r="A1166" s="378"/>
      <c r="B1166" s="363"/>
      <c r="C1166" s="383"/>
      <c r="D1166" s="383"/>
      <c r="E1166" s="387"/>
      <c r="F1166" s="328" t="s">
        <v>21</v>
      </c>
    </row>
    <row r="1167" spans="1:6">
      <c r="A1167" s="378"/>
      <c r="B1167" s="363"/>
      <c r="C1167" s="383"/>
      <c r="D1167" s="383"/>
      <c r="E1167" s="387"/>
      <c r="F1167" s="328" t="s">
        <v>21</v>
      </c>
    </row>
    <row r="1168" spans="1:6">
      <c r="A1168" s="378"/>
      <c r="B1168" s="363"/>
      <c r="C1168" s="383"/>
      <c r="D1168" s="383"/>
      <c r="E1168" s="387"/>
      <c r="F1168" s="328" t="s">
        <v>21</v>
      </c>
    </row>
    <row r="1169" spans="1:6">
      <c r="A1169" s="378"/>
      <c r="B1169" s="363"/>
      <c r="C1169" s="383"/>
      <c r="D1169" s="383"/>
      <c r="E1169" s="387"/>
      <c r="F1169" s="328" t="s">
        <v>21</v>
      </c>
    </row>
    <row r="1170" spans="1:6">
      <c r="A1170" s="378"/>
      <c r="B1170" s="363"/>
      <c r="C1170" s="383"/>
      <c r="D1170" s="383"/>
      <c r="E1170" s="387"/>
      <c r="F1170" s="328" t="s">
        <v>21</v>
      </c>
    </row>
    <row r="1171" spans="1:6">
      <c r="A1171" s="378"/>
      <c r="B1171" s="363"/>
      <c r="C1171" s="383"/>
      <c r="D1171" s="383"/>
      <c r="E1171" s="387"/>
      <c r="F1171" s="328" t="s">
        <v>21</v>
      </c>
    </row>
    <row r="1172" spans="1:6">
      <c r="A1172" s="378"/>
      <c r="B1172" s="363"/>
      <c r="C1172" s="383"/>
      <c r="D1172" s="383"/>
      <c r="E1172" s="387"/>
      <c r="F1172" s="328" t="s">
        <v>21</v>
      </c>
    </row>
    <row r="1173" spans="1:6">
      <c r="A1173" s="378"/>
      <c r="B1173" s="363"/>
      <c r="C1173" s="383"/>
      <c r="D1173" s="383"/>
      <c r="E1173" s="386"/>
      <c r="F1173" s="328" t="s">
        <v>21</v>
      </c>
    </row>
    <row r="1174" spans="1:6">
      <c r="A1174" s="378"/>
      <c r="B1174" s="363"/>
      <c r="C1174" s="383"/>
      <c r="D1174" s="383"/>
      <c r="E1174" s="385" t="s">
        <v>167</v>
      </c>
      <c r="F1174" s="328" t="s">
        <v>21</v>
      </c>
    </row>
    <row r="1175" spans="1:6">
      <c r="A1175" s="378"/>
      <c r="B1175" s="363"/>
      <c r="C1175" s="383"/>
      <c r="D1175" s="383"/>
      <c r="E1175" s="387"/>
      <c r="F1175" s="328" t="s">
        <v>21</v>
      </c>
    </row>
    <row r="1176" spans="1:6">
      <c r="A1176" s="378"/>
      <c r="B1176" s="363"/>
      <c r="C1176" s="383"/>
      <c r="D1176" s="383"/>
      <c r="E1176" s="387"/>
      <c r="F1176" s="328" t="s">
        <v>21</v>
      </c>
    </row>
    <row r="1177" spans="1:6">
      <c r="A1177" s="378"/>
      <c r="B1177" s="363"/>
      <c r="C1177" s="383"/>
      <c r="D1177" s="383"/>
      <c r="E1177" s="387"/>
      <c r="F1177" s="328" t="s">
        <v>21</v>
      </c>
    </row>
    <row r="1178" spans="1:6">
      <c r="A1178" s="378"/>
      <c r="B1178" s="363"/>
      <c r="C1178" s="383"/>
      <c r="D1178" s="383"/>
      <c r="E1178" s="385" t="s">
        <v>168</v>
      </c>
      <c r="F1178" s="328" t="s">
        <v>21</v>
      </c>
    </row>
    <row r="1179" spans="1:6">
      <c r="A1179" s="378"/>
      <c r="B1179" s="363"/>
      <c r="C1179" s="383"/>
      <c r="D1179" s="383"/>
      <c r="E1179" s="387"/>
      <c r="F1179" s="328" t="s">
        <v>21</v>
      </c>
    </row>
    <row r="1180" spans="1:6">
      <c r="A1180" s="378"/>
      <c r="B1180" s="363"/>
      <c r="C1180" s="383"/>
      <c r="D1180" s="383"/>
      <c r="E1180" s="387"/>
      <c r="F1180" s="328" t="s">
        <v>21</v>
      </c>
    </row>
    <row r="1181" spans="1:6">
      <c r="A1181" s="378"/>
      <c r="B1181" s="363"/>
      <c r="C1181" s="383"/>
      <c r="D1181" s="383"/>
      <c r="E1181" s="387"/>
      <c r="F1181" s="328" t="s">
        <v>21</v>
      </c>
    </row>
    <row r="1182" spans="1:6">
      <c r="A1182" s="378"/>
      <c r="B1182" s="363"/>
      <c r="C1182" s="383"/>
      <c r="D1182" s="383"/>
      <c r="E1182" s="387"/>
      <c r="F1182" s="328" t="s">
        <v>21</v>
      </c>
    </row>
    <row r="1183" spans="1:6">
      <c r="A1183" s="378"/>
      <c r="B1183" s="363"/>
      <c r="C1183" s="383"/>
      <c r="D1183" s="383"/>
      <c r="E1183" s="387"/>
      <c r="F1183" s="328" t="s">
        <v>21</v>
      </c>
    </row>
    <row r="1184" spans="1:6">
      <c r="A1184" s="378"/>
      <c r="B1184" s="363"/>
      <c r="C1184" s="383"/>
      <c r="D1184" s="383"/>
      <c r="E1184" s="387"/>
      <c r="F1184" s="328" t="s">
        <v>21</v>
      </c>
    </row>
    <row r="1185" spans="1:6">
      <c r="A1185" s="378"/>
      <c r="B1185" s="363"/>
      <c r="C1185" s="383"/>
      <c r="D1185" s="383"/>
      <c r="E1185" s="387"/>
      <c r="F1185" s="328" t="s">
        <v>21</v>
      </c>
    </row>
    <row r="1186" spans="1:6">
      <c r="A1186" s="378"/>
      <c r="B1186" s="363"/>
      <c r="C1186" s="383"/>
      <c r="D1186" s="383"/>
      <c r="E1186" s="386"/>
      <c r="F1186" s="328" t="s">
        <v>21</v>
      </c>
    </row>
    <row r="1187" spans="1:6">
      <c r="A1187" s="378"/>
      <c r="B1187" s="363"/>
      <c r="C1187" s="383"/>
      <c r="D1187" s="383"/>
      <c r="E1187" s="329" t="s">
        <v>25</v>
      </c>
      <c r="F1187" s="328" t="s">
        <v>21</v>
      </c>
    </row>
    <row r="1188" spans="1:6">
      <c r="A1188" s="378"/>
      <c r="B1188" s="363"/>
      <c r="C1188" s="383"/>
      <c r="D1188" s="383"/>
      <c r="E1188" s="385" t="s">
        <v>113</v>
      </c>
      <c r="F1188" s="328" t="s">
        <v>21</v>
      </c>
    </row>
    <row r="1189" spans="1:6">
      <c r="A1189" s="378"/>
      <c r="B1189" s="363"/>
      <c r="C1189" s="383"/>
      <c r="D1189" s="383"/>
      <c r="E1189" s="387"/>
      <c r="F1189" s="328" t="s">
        <v>21</v>
      </c>
    </row>
    <row r="1190" spans="1:6">
      <c r="A1190" s="378"/>
      <c r="B1190" s="363"/>
      <c r="C1190" s="383"/>
      <c r="D1190" s="383"/>
      <c r="E1190" s="387"/>
      <c r="F1190" s="328" t="s">
        <v>21</v>
      </c>
    </row>
    <row r="1191" spans="1:6">
      <c r="A1191" s="378"/>
      <c r="B1191" s="363"/>
      <c r="C1191" s="383"/>
      <c r="D1191" s="383"/>
      <c r="E1191" s="387"/>
      <c r="F1191" s="328" t="s">
        <v>21</v>
      </c>
    </row>
    <row r="1192" spans="1:6">
      <c r="A1192" s="378"/>
      <c r="B1192" s="363"/>
      <c r="C1192" s="383"/>
      <c r="D1192" s="383"/>
      <c r="E1192" s="387"/>
      <c r="F1192" s="328" t="s">
        <v>21</v>
      </c>
    </row>
    <row r="1193" spans="1:6">
      <c r="A1193" s="378"/>
      <c r="B1193" s="363"/>
      <c r="C1193" s="383"/>
      <c r="D1193" s="383"/>
      <c r="E1193" s="387"/>
      <c r="F1193" s="328" t="s">
        <v>21</v>
      </c>
    </row>
    <row r="1194" spans="1:6">
      <c r="A1194" s="378"/>
      <c r="B1194" s="363"/>
      <c r="C1194" s="383"/>
      <c r="D1194" s="383"/>
      <c r="E1194" s="386"/>
      <c r="F1194" s="328" t="s">
        <v>21</v>
      </c>
    </row>
    <row r="1195" spans="1:6">
      <c r="A1195" s="378"/>
      <c r="B1195" s="363"/>
      <c r="C1195" s="383"/>
      <c r="D1195" s="383"/>
      <c r="E1195" s="385" t="s">
        <v>28</v>
      </c>
      <c r="F1195" s="328" t="s">
        <v>21</v>
      </c>
    </row>
    <row r="1196" spans="1:6">
      <c r="A1196" s="378"/>
      <c r="B1196" s="363"/>
      <c r="C1196" s="383"/>
      <c r="D1196" s="383"/>
      <c r="E1196" s="387"/>
      <c r="F1196" s="328" t="s">
        <v>21</v>
      </c>
    </row>
    <row r="1197" spans="1:6">
      <c r="A1197" s="378"/>
      <c r="B1197" s="363"/>
      <c r="C1197" s="388"/>
      <c r="D1197" s="388"/>
      <c r="E1197" s="386"/>
      <c r="F1197" s="328" t="s">
        <v>21</v>
      </c>
    </row>
    <row r="1198" spans="1:6">
      <c r="A1198" s="378"/>
      <c r="B1198" s="363"/>
      <c r="C1198" s="382" t="s">
        <v>169</v>
      </c>
      <c r="D1198" s="382" t="s">
        <v>17</v>
      </c>
      <c r="E1198" s="385" t="s">
        <v>18</v>
      </c>
      <c r="F1198" s="333" t="s">
        <v>19</v>
      </c>
    </row>
    <row r="1199" spans="1:6">
      <c r="A1199" s="378"/>
      <c r="B1199" s="363"/>
      <c r="C1199" s="383"/>
      <c r="D1199" s="383"/>
      <c r="E1199" s="386"/>
      <c r="F1199" s="328" t="s">
        <v>21</v>
      </c>
    </row>
    <row r="1200" spans="1:6">
      <c r="A1200" s="378"/>
      <c r="B1200" s="363"/>
      <c r="C1200" s="383"/>
      <c r="D1200" s="383"/>
      <c r="E1200" s="385" t="s">
        <v>142</v>
      </c>
      <c r="F1200" s="328" t="s">
        <v>21</v>
      </c>
    </row>
    <row r="1201" spans="1:6">
      <c r="A1201" s="378"/>
      <c r="B1201" s="363"/>
      <c r="C1201" s="383"/>
      <c r="D1201" s="383"/>
      <c r="E1201" s="386"/>
      <c r="F1201" s="328" t="s">
        <v>21</v>
      </c>
    </row>
    <row r="1202" spans="1:6">
      <c r="A1202" s="378"/>
      <c r="B1202" s="363"/>
      <c r="C1202" s="383"/>
      <c r="D1202" s="383"/>
      <c r="E1202" s="385" t="s">
        <v>22</v>
      </c>
      <c r="F1202" s="328" t="s">
        <v>21</v>
      </c>
    </row>
    <row r="1203" spans="1:6">
      <c r="A1203" s="378"/>
      <c r="B1203" s="363"/>
      <c r="C1203" s="383"/>
      <c r="D1203" s="383"/>
      <c r="E1203" s="387"/>
      <c r="F1203" s="328" t="s">
        <v>21</v>
      </c>
    </row>
    <row r="1204" spans="1:6">
      <c r="A1204" s="378"/>
      <c r="B1204" s="363"/>
      <c r="C1204" s="383"/>
      <c r="D1204" s="383"/>
      <c r="E1204" s="387"/>
      <c r="F1204" s="328" t="s">
        <v>21</v>
      </c>
    </row>
    <row r="1205" spans="1:6">
      <c r="A1205" s="378"/>
      <c r="B1205" s="363"/>
      <c r="C1205" s="383"/>
      <c r="D1205" s="383"/>
      <c r="E1205" s="385" t="s">
        <v>143</v>
      </c>
      <c r="F1205" s="328" t="s">
        <v>21</v>
      </c>
    </row>
    <row r="1206" spans="1:6">
      <c r="A1206" s="378"/>
      <c r="B1206" s="363"/>
      <c r="C1206" s="383"/>
      <c r="D1206" s="383"/>
      <c r="E1206" s="386"/>
      <c r="F1206" s="328" t="s">
        <v>21</v>
      </c>
    </row>
    <row r="1207" spans="1:6">
      <c r="A1207" s="378"/>
      <c r="B1207" s="363"/>
      <c r="C1207" s="383"/>
      <c r="D1207" s="383"/>
      <c r="E1207" s="327" t="s">
        <v>144</v>
      </c>
      <c r="F1207" s="328" t="s">
        <v>21</v>
      </c>
    </row>
    <row r="1208" spans="1:6">
      <c r="A1208" s="378"/>
      <c r="B1208" s="363"/>
      <c r="C1208" s="383"/>
      <c r="D1208" s="383"/>
      <c r="E1208" s="385" t="s">
        <v>170</v>
      </c>
      <c r="F1208" s="328" t="s">
        <v>21</v>
      </c>
    </row>
    <row r="1209" spans="1:6">
      <c r="A1209" s="378"/>
      <c r="B1209" s="363"/>
      <c r="C1209" s="383"/>
      <c r="D1209" s="383"/>
      <c r="E1209" s="387"/>
      <c r="F1209" s="328" t="s">
        <v>21</v>
      </c>
    </row>
    <row r="1210" spans="1:6">
      <c r="A1210" s="378"/>
      <c r="B1210" s="363"/>
      <c r="C1210" s="383"/>
      <c r="D1210" s="383"/>
      <c r="E1210" s="387"/>
      <c r="F1210" s="328" t="s">
        <v>21</v>
      </c>
    </row>
    <row r="1211" spans="1:6">
      <c r="A1211" s="378"/>
      <c r="B1211" s="363"/>
      <c r="C1211" s="383"/>
      <c r="D1211" s="383"/>
      <c r="E1211" s="387"/>
      <c r="F1211" s="328" t="s">
        <v>21</v>
      </c>
    </row>
    <row r="1212" spans="1:6">
      <c r="A1212" s="378"/>
      <c r="B1212" s="363"/>
      <c r="C1212" s="383"/>
      <c r="D1212" s="383"/>
      <c r="E1212" s="387"/>
      <c r="F1212" s="328" t="s">
        <v>21</v>
      </c>
    </row>
    <row r="1213" spans="1:6">
      <c r="A1213" s="378"/>
      <c r="B1213" s="363"/>
      <c r="C1213" s="383"/>
      <c r="D1213" s="383"/>
      <c r="E1213" s="387"/>
      <c r="F1213" s="328" t="s">
        <v>21</v>
      </c>
    </row>
    <row r="1214" spans="1:6">
      <c r="A1214" s="378"/>
      <c r="B1214" s="363"/>
      <c r="C1214" s="383"/>
      <c r="D1214" s="383"/>
      <c r="E1214" s="387"/>
      <c r="F1214" s="328" t="s">
        <v>21</v>
      </c>
    </row>
    <row r="1215" spans="1:6">
      <c r="A1215" s="378"/>
      <c r="B1215" s="363"/>
      <c r="C1215" s="383"/>
      <c r="D1215" s="383"/>
      <c r="E1215" s="387"/>
      <c r="F1215" s="328" t="s">
        <v>21</v>
      </c>
    </row>
    <row r="1216" spans="1:6">
      <c r="A1216" s="378"/>
      <c r="B1216" s="363"/>
      <c r="C1216" s="383"/>
      <c r="D1216" s="383"/>
      <c r="E1216" s="386"/>
      <c r="F1216" s="328" t="s">
        <v>21</v>
      </c>
    </row>
    <row r="1217" spans="1:6">
      <c r="A1217" s="378"/>
      <c r="B1217" s="363"/>
      <c r="C1217" s="383"/>
      <c r="D1217" s="383"/>
      <c r="E1217" s="385" t="s">
        <v>171</v>
      </c>
      <c r="F1217" s="328" t="s">
        <v>21</v>
      </c>
    </row>
    <row r="1218" spans="1:6">
      <c r="A1218" s="378"/>
      <c r="B1218" s="363"/>
      <c r="C1218" s="383"/>
      <c r="D1218" s="383"/>
      <c r="E1218" s="387"/>
      <c r="F1218" s="328" t="s">
        <v>21</v>
      </c>
    </row>
    <row r="1219" spans="1:6">
      <c r="A1219" s="378"/>
      <c r="B1219" s="363"/>
      <c r="C1219" s="383"/>
      <c r="D1219" s="383"/>
      <c r="E1219" s="387"/>
      <c r="F1219" s="328" t="s">
        <v>21</v>
      </c>
    </row>
    <row r="1220" spans="1:6">
      <c r="A1220" s="378"/>
      <c r="B1220" s="363"/>
      <c r="C1220" s="383"/>
      <c r="D1220" s="383"/>
      <c r="E1220" s="387"/>
      <c r="F1220" s="328" t="s">
        <v>21</v>
      </c>
    </row>
    <row r="1221" spans="1:6">
      <c r="A1221" s="378"/>
      <c r="B1221" s="363"/>
      <c r="C1221" s="383"/>
      <c r="D1221" s="383"/>
      <c r="E1221" s="385" t="s">
        <v>172</v>
      </c>
      <c r="F1221" s="328" t="s">
        <v>21</v>
      </c>
    </row>
    <row r="1222" spans="1:6">
      <c r="A1222" s="378"/>
      <c r="B1222" s="363"/>
      <c r="C1222" s="383"/>
      <c r="D1222" s="383"/>
      <c r="E1222" s="387"/>
      <c r="F1222" s="328" t="s">
        <v>21</v>
      </c>
    </row>
    <row r="1223" spans="1:6">
      <c r="A1223" s="378"/>
      <c r="B1223" s="363"/>
      <c r="C1223" s="383"/>
      <c r="D1223" s="383"/>
      <c r="E1223" s="387"/>
      <c r="F1223" s="328" t="s">
        <v>21</v>
      </c>
    </row>
    <row r="1224" spans="1:6">
      <c r="A1224" s="378"/>
      <c r="B1224" s="363"/>
      <c r="C1224" s="383"/>
      <c r="D1224" s="383"/>
      <c r="E1224" s="387"/>
      <c r="F1224" s="328" t="s">
        <v>21</v>
      </c>
    </row>
    <row r="1225" spans="1:6">
      <c r="A1225" s="378"/>
      <c r="B1225" s="363"/>
      <c r="C1225" s="383"/>
      <c r="D1225" s="383"/>
      <c r="E1225" s="387"/>
      <c r="F1225" s="328" t="s">
        <v>21</v>
      </c>
    </row>
    <row r="1226" spans="1:6">
      <c r="A1226" s="378"/>
      <c r="B1226" s="363"/>
      <c r="C1226" s="383"/>
      <c r="D1226" s="383"/>
      <c r="E1226" s="387"/>
      <c r="F1226" s="328" t="s">
        <v>21</v>
      </c>
    </row>
    <row r="1227" spans="1:6">
      <c r="A1227" s="378"/>
      <c r="B1227" s="363"/>
      <c r="C1227" s="383"/>
      <c r="D1227" s="383"/>
      <c r="E1227" s="387"/>
      <c r="F1227" s="328" t="s">
        <v>21</v>
      </c>
    </row>
    <row r="1228" spans="1:6">
      <c r="A1228" s="378"/>
      <c r="B1228" s="363"/>
      <c r="C1228" s="383"/>
      <c r="D1228" s="383"/>
      <c r="E1228" s="387"/>
      <c r="F1228" s="328" t="s">
        <v>21</v>
      </c>
    </row>
    <row r="1229" spans="1:6">
      <c r="A1229" s="378"/>
      <c r="B1229" s="363"/>
      <c r="C1229" s="383"/>
      <c r="D1229" s="383"/>
      <c r="E1229" s="386"/>
      <c r="F1229" s="328" t="s">
        <v>21</v>
      </c>
    </row>
    <row r="1230" spans="1:6">
      <c r="A1230" s="378"/>
      <c r="B1230" s="363"/>
      <c r="C1230" s="383"/>
      <c r="D1230" s="383"/>
      <c r="E1230" s="329" t="s">
        <v>25</v>
      </c>
      <c r="F1230" s="328" t="s">
        <v>21</v>
      </c>
    </row>
    <row r="1231" spans="1:6">
      <c r="A1231" s="378"/>
      <c r="B1231" s="363"/>
      <c r="C1231" s="383"/>
      <c r="D1231" s="383"/>
      <c r="E1231" s="385" t="s">
        <v>113</v>
      </c>
      <c r="F1231" s="328" t="s">
        <v>21</v>
      </c>
    </row>
    <row r="1232" spans="1:6">
      <c r="A1232" s="378"/>
      <c r="B1232" s="363"/>
      <c r="C1232" s="383"/>
      <c r="D1232" s="383"/>
      <c r="E1232" s="387"/>
      <c r="F1232" s="328" t="s">
        <v>21</v>
      </c>
    </row>
    <row r="1233" spans="1:6">
      <c r="A1233" s="378"/>
      <c r="B1233" s="363"/>
      <c r="C1233" s="383"/>
      <c r="D1233" s="383"/>
      <c r="E1233" s="387"/>
      <c r="F1233" s="328" t="s">
        <v>21</v>
      </c>
    </row>
    <row r="1234" spans="1:6">
      <c r="A1234" s="378"/>
      <c r="B1234" s="363"/>
      <c r="C1234" s="383"/>
      <c r="D1234" s="383"/>
      <c r="E1234" s="387"/>
      <c r="F1234" s="328" t="s">
        <v>21</v>
      </c>
    </row>
    <row r="1235" spans="1:6">
      <c r="A1235" s="378"/>
      <c r="B1235" s="363"/>
      <c r="C1235" s="383"/>
      <c r="D1235" s="383"/>
      <c r="E1235" s="387"/>
      <c r="F1235" s="328" t="s">
        <v>21</v>
      </c>
    </row>
    <row r="1236" spans="1:6">
      <c r="A1236" s="378"/>
      <c r="B1236" s="363"/>
      <c r="C1236" s="383"/>
      <c r="D1236" s="383"/>
      <c r="E1236" s="387"/>
      <c r="F1236" s="328" t="s">
        <v>21</v>
      </c>
    </row>
    <row r="1237" spans="1:6">
      <c r="A1237" s="378"/>
      <c r="B1237" s="363"/>
      <c r="C1237" s="383"/>
      <c r="D1237" s="383"/>
      <c r="E1237" s="386"/>
      <c r="F1237" s="328" t="s">
        <v>21</v>
      </c>
    </row>
    <row r="1238" spans="1:6">
      <c r="A1238" s="378"/>
      <c r="B1238" s="363"/>
      <c r="C1238" s="383"/>
      <c r="D1238" s="383"/>
      <c r="E1238" s="385" t="s">
        <v>28</v>
      </c>
      <c r="F1238" s="328" t="s">
        <v>21</v>
      </c>
    </row>
    <row r="1239" spans="1:6">
      <c r="A1239" s="378"/>
      <c r="B1239" s="363"/>
      <c r="C1239" s="383"/>
      <c r="D1239" s="383"/>
      <c r="E1239" s="387"/>
      <c r="F1239" s="328" t="s">
        <v>21</v>
      </c>
    </row>
    <row r="1240" spans="1:6">
      <c r="A1240" s="378"/>
      <c r="B1240" s="363"/>
      <c r="C1240" s="388"/>
      <c r="D1240" s="388"/>
      <c r="E1240" s="386"/>
      <c r="F1240" s="328" t="s">
        <v>21</v>
      </c>
    </row>
    <row r="1241" spans="1:6">
      <c r="A1241" s="378"/>
      <c r="B1241" s="363"/>
      <c r="C1241" s="382" t="s">
        <v>173</v>
      </c>
      <c r="D1241" s="382" t="s">
        <v>17</v>
      </c>
      <c r="E1241" s="385" t="s">
        <v>18</v>
      </c>
      <c r="F1241" s="333" t="s">
        <v>19</v>
      </c>
    </row>
    <row r="1242" spans="1:6">
      <c r="A1242" s="378"/>
      <c r="B1242" s="363"/>
      <c r="C1242" s="383"/>
      <c r="D1242" s="383"/>
      <c r="E1242" s="386"/>
      <c r="F1242" s="328" t="s">
        <v>21</v>
      </c>
    </row>
    <row r="1243" spans="1:6">
      <c r="A1243" s="378"/>
      <c r="B1243" s="363"/>
      <c r="C1243" s="383"/>
      <c r="D1243" s="383"/>
      <c r="E1243" s="385" t="s">
        <v>142</v>
      </c>
      <c r="F1243" s="328" t="s">
        <v>21</v>
      </c>
    </row>
    <row r="1244" spans="1:6">
      <c r="A1244" s="378"/>
      <c r="B1244" s="363"/>
      <c r="C1244" s="383"/>
      <c r="D1244" s="383"/>
      <c r="E1244" s="386"/>
      <c r="F1244" s="328" t="s">
        <v>21</v>
      </c>
    </row>
    <row r="1245" spans="1:6">
      <c r="A1245" s="378"/>
      <c r="B1245" s="363"/>
      <c r="C1245" s="383"/>
      <c r="D1245" s="383"/>
      <c r="E1245" s="385" t="s">
        <v>22</v>
      </c>
      <c r="F1245" s="328" t="s">
        <v>21</v>
      </c>
    </row>
    <row r="1246" spans="1:6">
      <c r="A1246" s="378"/>
      <c r="B1246" s="363"/>
      <c r="C1246" s="383"/>
      <c r="D1246" s="383"/>
      <c r="E1246" s="387"/>
      <c r="F1246" s="328" t="s">
        <v>21</v>
      </c>
    </row>
    <row r="1247" spans="1:6">
      <c r="A1247" s="378"/>
      <c r="B1247" s="363"/>
      <c r="C1247" s="383"/>
      <c r="D1247" s="383"/>
      <c r="E1247" s="387"/>
      <c r="F1247" s="328" t="s">
        <v>21</v>
      </c>
    </row>
    <row r="1248" spans="1:6">
      <c r="A1248" s="378"/>
      <c r="B1248" s="363"/>
      <c r="C1248" s="383"/>
      <c r="D1248" s="383"/>
      <c r="E1248" s="385" t="s">
        <v>143</v>
      </c>
      <c r="F1248" s="328" t="s">
        <v>21</v>
      </c>
    </row>
    <row r="1249" spans="1:6">
      <c r="A1249" s="378"/>
      <c r="B1249" s="363"/>
      <c r="C1249" s="383"/>
      <c r="D1249" s="383"/>
      <c r="E1249" s="386"/>
      <c r="F1249" s="328" t="s">
        <v>21</v>
      </c>
    </row>
    <row r="1250" spans="1:6">
      <c r="A1250" s="378"/>
      <c r="B1250" s="363"/>
      <c r="C1250" s="383"/>
      <c r="D1250" s="383"/>
      <c r="E1250" s="327" t="s">
        <v>144</v>
      </c>
      <c r="F1250" s="328" t="s">
        <v>21</v>
      </c>
    </row>
    <row r="1251" spans="1:6">
      <c r="A1251" s="378"/>
      <c r="B1251" s="363"/>
      <c r="C1251" s="383"/>
      <c r="D1251" s="383"/>
      <c r="E1251" s="385" t="s">
        <v>174</v>
      </c>
      <c r="F1251" s="328" t="s">
        <v>21</v>
      </c>
    </row>
    <row r="1252" spans="1:6">
      <c r="A1252" s="378"/>
      <c r="B1252" s="363"/>
      <c r="C1252" s="383"/>
      <c r="D1252" s="383"/>
      <c r="E1252" s="387"/>
      <c r="F1252" s="328" t="s">
        <v>21</v>
      </c>
    </row>
    <row r="1253" spans="1:6">
      <c r="A1253" s="378"/>
      <c r="B1253" s="363"/>
      <c r="C1253" s="383"/>
      <c r="D1253" s="383"/>
      <c r="E1253" s="387"/>
      <c r="F1253" s="328" t="s">
        <v>21</v>
      </c>
    </row>
    <row r="1254" spans="1:6">
      <c r="A1254" s="378"/>
      <c r="B1254" s="363"/>
      <c r="C1254" s="383"/>
      <c r="D1254" s="383"/>
      <c r="E1254" s="387"/>
      <c r="F1254" s="328" t="s">
        <v>21</v>
      </c>
    </row>
    <row r="1255" spans="1:6">
      <c r="A1255" s="378"/>
      <c r="B1255" s="363"/>
      <c r="C1255" s="383"/>
      <c r="D1255" s="383"/>
      <c r="E1255" s="387"/>
      <c r="F1255" s="328" t="s">
        <v>21</v>
      </c>
    </row>
    <row r="1256" spans="1:6">
      <c r="A1256" s="378"/>
      <c r="B1256" s="363"/>
      <c r="C1256" s="383"/>
      <c r="D1256" s="383"/>
      <c r="E1256" s="387"/>
      <c r="F1256" s="328" t="s">
        <v>21</v>
      </c>
    </row>
    <row r="1257" spans="1:6">
      <c r="A1257" s="378"/>
      <c r="B1257" s="363"/>
      <c r="C1257" s="383"/>
      <c r="D1257" s="383"/>
      <c r="E1257" s="387"/>
      <c r="F1257" s="328" t="s">
        <v>21</v>
      </c>
    </row>
    <row r="1258" spans="1:6">
      <c r="A1258" s="378"/>
      <c r="B1258" s="363"/>
      <c r="C1258" s="383"/>
      <c r="D1258" s="383"/>
      <c r="E1258" s="387"/>
      <c r="F1258" s="328" t="s">
        <v>21</v>
      </c>
    </row>
    <row r="1259" spans="1:6">
      <c r="A1259" s="378"/>
      <c r="B1259" s="363"/>
      <c r="C1259" s="383"/>
      <c r="D1259" s="383"/>
      <c r="E1259" s="386"/>
      <c r="F1259" s="328" t="s">
        <v>21</v>
      </c>
    </row>
    <row r="1260" spans="1:6">
      <c r="A1260" s="378"/>
      <c r="B1260" s="363"/>
      <c r="C1260" s="383"/>
      <c r="D1260" s="383"/>
      <c r="E1260" s="385" t="s">
        <v>175</v>
      </c>
      <c r="F1260" s="328" t="s">
        <v>21</v>
      </c>
    </row>
    <row r="1261" spans="1:6">
      <c r="A1261" s="378"/>
      <c r="B1261" s="363"/>
      <c r="C1261" s="383"/>
      <c r="D1261" s="383"/>
      <c r="E1261" s="387"/>
      <c r="F1261" s="328" t="s">
        <v>21</v>
      </c>
    </row>
    <row r="1262" spans="1:6">
      <c r="A1262" s="378"/>
      <c r="B1262" s="363"/>
      <c r="C1262" s="383"/>
      <c r="D1262" s="383"/>
      <c r="E1262" s="387"/>
      <c r="F1262" s="328" t="s">
        <v>21</v>
      </c>
    </row>
    <row r="1263" spans="1:6">
      <c r="A1263" s="378"/>
      <c r="B1263" s="363"/>
      <c r="C1263" s="383"/>
      <c r="D1263" s="383"/>
      <c r="E1263" s="387"/>
      <c r="F1263" s="328" t="s">
        <v>21</v>
      </c>
    </row>
    <row r="1264" spans="1:6">
      <c r="A1264" s="378"/>
      <c r="B1264" s="363"/>
      <c r="C1264" s="383"/>
      <c r="D1264" s="383"/>
      <c r="E1264" s="385" t="s">
        <v>176</v>
      </c>
      <c r="F1264" s="328" t="s">
        <v>21</v>
      </c>
    </row>
    <row r="1265" spans="1:6">
      <c r="A1265" s="378"/>
      <c r="B1265" s="363"/>
      <c r="C1265" s="383"/>
      <c r="D1265" s="383"/>
      <c r="E1265" s="387"/>
      <c r="F1265" s="328" t="s">
        <v>21</v>
      </c>
    </row>
    <row r="1266" spans="1:6">
      <c r="A1266" s="378"/>
      <c r="B1266" s="363"/>
      <c r="C1266" s="383"/>
      <c r="D1266" s="383"/>
      <c r="E1266" s="387"/>
      <c r="F1266" s="328" t="s">
        <v>21</v>
      </c>
    </row>
    <row r="1267" spans="1:6">
      <c r="A1267" s="378"/>
      <c r="B1267" s="363"/>
      <c r="C1267" s="383"/>
      <c r="D1267" s="383"/>
      <c r="E1267" s="387"/>
      <c r="F1267" s="328" t="s">
        <v>21</v>
      </c>
    </row>
    <row r="1268" spans="1:6">
      <c r="A1268" s="378"/>
      <c r="B1268" s="363"/>
      <c r="C1268" s="383"/>
      <c r="D1268" s="383"/>
      <c r="E1268" s="387"/>
      <c r="F1268" s="328" t="s">
        <v>21</v>
      </c>
    </row>
    <row r="1269" spans="1:6">
      <c r="A1269" s="378"/>
      <c r="B1269" s="363"/>
      <c r="C1269" s="383"/>
      <c r="D1269" s="383"/>
      <c r="E1269" s="387"/>
      <c r="F1269" s="328" t="s">
        <v>21</v>
      </c>
    </row>
    <row r="1270" spans="1:6">
      <c r="A1270" s="378"/>
      <c r="B1270" s="363"/>
      <c r="C1270" s="383"/>
      <c r="D1270" s="383"/>
      <c r="E1270" s="387"/>
      <c r="F1270" s="328" t="s">
        <v>21</v>
      </c>
    </row>
    <row r="1271" spans="1:6">
      <c r="A1271" s="378"/>
      <c r="B1271" s="363"/>
      <c r="C1271" s="383"/>
      <c r="D1271" s="383"/>
      <c r="E1271" s="387"/>
      <c r="F1271" s="328" t="s">
        <v>21</v>
      </c>
    </row>
    <row r="1272" spans="1:6">
      <c r="A1272" s="378"/>
      <c r="B1272" s="363"/>
      <c r="C1272" s="383"/>
      <c r="D1272" s="383"/>
      <c r="E1272" s="386"/>
      <c r="F1272" s="328" t="s">
        <v>21</v>
      </c>
    </row>
    <row r="1273" spans="1:6">
      <c r="A1273" s="378"/>
      <c r="B1273" s="363"/>
      <c r="C1273" s="383"/>
      <c r="D1273" s="383"/>
      <c r="E1273" s="329" t="s">
        <v>25</v>
      </c>
      <c r="F1273" s="328" t="s">
        <v>21</v>
      </c>
    </row>
    <row r="1274" spans="1:6">
      <c r="A1274" s="378"/>
      <c r="B1274" s="363"/>
      <c r="C1274" s="383"/>
      <c r="D1274" s="383"/>
      <c r="E1274" s="385" t="s">
        <v>113</v>
      </c>
      <c r="F1274" s="328" t="s">
        <v>21</v>
      </c>
    </row>
    <row r="1275" spans="1:6">
      <c r="A1275" s="378"/>
      <c r="B1275" s="363"/>
      <c r="C1275" s="383"/>
      <c r="D1275" s="383"/>
      <c r="E1275" s="387"/>
      <c r="F1275" s="328" t="s">
        <v>21</v>
      </c>
    </row>
    <row r="1276" spans="1:6">
      <c r="A1276" s="378"/>
      <c r="B1276" s="363"/>
      <c r="C1276" s="383"/>
      <c r="D1276" s="383"/>
      <c r="E1276" s="387"/>
      <c r="F1276" s="328" t="s">
        <v>21</v>
      </c>
    </row>
    <row r="1277" spans="1:6">
      <c r="A1277" s="378"/>
      <c r="B1277" s="363"/>
      <c r="C1277" s="383"/>
      <c r="D1277" s="383"/>
      <c r="E1277" s="387"/>
      <c r="F1277" s="328" t="s">
        <v>21</v>
      </c>
    </row>
    <row r="1278" spans="1:6">
      <c r="A1278" s="378"/>
      <c r="B1278" s="363"/>
      <c r="C1278" s="383"/>
      <c r="D1278" s="383"/>
      <c r="E1278" s="387"/>
      <c r="F1278" s="328" t="s">
        <v>21</v>
      </c>
    </row>
    <row r="1279" spans="1:6">
      <c r="A1279" s="378"/>
      <c r="B1279" s="363"/>
      <c r="C1279" s="383"/>
      <c r="D1279" s="383"/>
      <c r="E1279" s="387"/>
      <c r="F1279" s="328" t="s">
        <v>21</v>
      </c>
    </row>
    <row r="1280" spans="1:6">
      <c r="A1280" s="378"/>
      <c r="B1280" s="363"/>
      <c r="C1280" s="383"/>
      <c r="D1280" s="383"/>
      <c r="E1280" s="386"/>
      <c r="F1280" s="328" t="s">
        <v>21</v>
      </c>
    </row>
    <row r="1281" spans="1:6">
      <c r="A1281" s="378"/>
      <c r="B1281" s="363"/>
      <c r="C1281" s="383"/>
      <c r="D1281" s="383"/>
      <c r="E1281" s="385" t="s">
        <v>28</v>
      </c>
      <c r="F1281" s="328" t="s">
        <v>21</v>
      </c>
    </row>
    <row r="1282" spans="1:6">
      <c r="A1282" s="378"/>
      <c r="B1282" s="363"/>
      <c r="C1282" s="383"/>
      <c r="D1282" s="383"/>
      <c r="E1282" s="387"/>
      <c r="F1282" s="328" t="s">
        <v>21</v>
      </c>
    </row>
    <row r="1283" spans="1:6">
      <c r="A1283" s="378"/>
      <c r="B1283" s="363"/>
      <c r="C1283" s="388"/>
      <c r="D1283" s="388"/>
      <c r="E1283" s="386"/>
      <c r="F1283" s="328" t="s">
        <v>21</v>
      </c>
    </row>
    <row r="1284" spans="1:6" ht="45" customHeight="1">
      <c r="A1284" s="378"/>
      <c r="B1284" s="363"/>
      <c r="C1284" s="382" t="s">
        <v>177</v>
      </c>
      <c r="D1284" s="382" t="s">
        <v>17</v>
      </c>
      <c r="E1284" s="385" t="s">
        <v>18</v>
      </c>
      <c r="F1284" s="333" t="s">
        <v>19</v>
      </c>
    </row>
    <row r="1285" spans="1:6">
      <c r="A1285" s="378"/>
      <c r="B1285" s="363"/>
      <c r="C1285" s="383"/>
      <c r="D1285" s="383"/>
      <c r="E1285" s="386"/>
      <c r="F1285" s="328" t="s">
        <v>21</v>
      </c>
    </row>
    <row r="1286" spans="1:6">
      <c r="A1286" s="378"/>
      <c r="B1286" s="363"/>
      <c r="C1286" s="383"/>
      <c r="D1286" s="383"/>
      <c r="E1286" s="385" t="s">
        <v>142</v>
      </c>
      <c r="F1286" s="328" t="s">
        <v>21</v>
      </c>
    </row>
    <row r="1287" spans="1:6">
      <c r="A1287" s="378"/>
      <c r="B1287" s="363"/>
      <c r="C1287" s="383"/>
      <c r="D1287" s="383"/>
      <c r="E1287" s="386"/>
      <c r="F1287" s="328" t="s">
        <v>21</v>
      </c>
    </row>
    <row r="1288" spans="1:6">
      <c r="A1288" s="378"/>
      <c r="B1288" s="363"/>
      <c r="C1288" s="383"/>
      <c r="D1288" s="383"/>
      <c r="E1288" s="385" t="s">
        <v>22</v>
      </c>
      <c r="F1288" s="328" t="s">
        <v>21</v>
      </c>
    </row>
    <row r="1289" spans="1:6">
      <c r="A1289" s="378"/>
      <c r="B1289" s="363"/>
      <c r="C1289" s="383"/>
      <c r="D1289" s="383"/>
      <c r="E1289" s="387"/>
      <c r="F1289" s="328" t="s">
        <v>21</v>
      </c>
    </row>
    <row r="1290" spans="1:6">
      <c r="A1290" s="378"/>
      <c r="B1290" s="363"/>
      <c r="C1290" s="383"/>
      <c r="D1290" s="383"/>
      <c r="E1290" s="387"/>
      <c r="F1290" s="328" t="s">
        <v>21</v>
      </c>
    </row>
    <row r="1291" spans="1:6">
      <c r="A1291" s="378"/>
      <c r="B1291" s="363"/>
      <c r="C1291" s="383"/>
      <c r="D1291" s="383"/>
      <c r="E1291" s="385" t="s">
        <v>143</v>
      </c>
      <c r="F1291" s="328" t="s">
        <v>21</v>
      </c>
    </row>
    <row r="1292" spans="1:6">
      <c r="A1292" s="378"/>
      <c r="B1292" s="363"/>
      <c r="C1292" s="383"/>
      <c r="D1292" s="383"/>
      <c r="E1292" s="386"/>
      <c r="F1292" s="328" t="s">
        <v>21</v>
      </c>
    </row>
    <row r="1293" spans="1:6">
      <c r="A1293" s="378"/>
      <c r="B1293" s="363"/>
      <c r="C1293" s="383"/>
      <c r="D1293" s="383"/>
      <c r="E1293" s="327" t="s">
        <v>144</v>
      </c>
      <c r="F1293" s="328" t="s">
        <v>21</v>
      </c>
    </row>
    <row r="1294" spans="1:6">
      <c r="A1294" s="378"/>
      <c r="B1294" s="363"/>
      <c r="C1294" s="383"/>
      <c r="D1294" s="383"/>
      <c r="E1294" s="385" t="s">
        <v>178</v>
      </c>
      <c r="F1294" s="328" t="s">
        <v>21</v>
      </c>
    </row>
    <row r="1295" spans="1:6">
      <c r="A1295" s="378"/>
      <c r="B1295" s="363"/>
      <c r="C1295" s="383"/>
      <c r="D1295" s="383"/>
      <c r="E1295" s="387"/>
      <c r="F1295" s="328" t="s">
        <v>21</v>
      </c>
    </row>
    <row r="1296" spans="1:6">
      <c r="A1296" s="378"/>
      <c r="B1296" s="363"/>
      <c r="C1296" s="383"/>
      <c r="D1296" s="383"/>
      <c r="E1296" s="387"/>
      <c r="F1296" s="328" t="s">
        <v>21</v>
      </c>
    </row>
    <row r="1297" spans="1:6">
      <c r="A1297" s="378"/>
      <c r="B1297" s="363"/>
      <c r="C1297" s="383"/>
      <c r="D1297" s="383"/>
      <c r="E1297" s="387"/>
      <c r="F1297" s="328" t="s">
        <v>21</v>
      </c>
    </row>
    <row r="1298" spans="1:6">
      <c r="A1298" s="378"/>
      <c r="B1298" s="363"/>
      <c r="C1298" s="383"/>
      <c r="D1298" s="383"/>
      <c r="E1298" s="387"/>
      <c r="F1298" s="328" t="s">
        <v>21</v>
      </c>
    </row>
    <row r="1299" spans="1:6">
      <c r="A1299" s="378"/>
      <c r="B1299" s="363"/>
      <c r="C1299" s="383"/>
      <c r="D1299" s="383"/>
      <c r="E1299" s="387"/>
      <c r="F1299" s="328" t="s">
        <v>21</v>
      </c>
    </row>
    <row r="1300" spans="1:6">
      <c r="A1300" s="378"/>
      <c r="B1300" s="363"/>
      <c r="C1300" s="383"/>
      <c r="D1300" s="383"/>
      <c r="E1300" s="387"/>
      <c r="F1300" s="328" t="s">
        <v>21</v>
      </c>
    </row>
    <row r="1301" spans="1:6">
      <c r="A1301" s="378"/>
      <c r="B1301" s="363"/>
      <c r="C1301" s="383"/>
      <c r="D1301" s="383"/>
      <c r="E1301" s="386"/>
      <c r="F1301" s="328" t="s">
        <v>21</v>
      </c>
    </row>
    <row r="1302" spans="1:6">
      <c r="A1302" s="378"/>
      <c r="B1302" s="363"/>
      <c r="C1302" s="383"/>
      <c r="D1302" s="383"/>
      <c r="E1302" s="385" t="s">
        <v>179</v>
      </c>
      <c r="F1302" s="328" t="s">
        <v>21</v>
      </c>
    </row>
    <row r="1303" spans="1:6">
      <c r="A1303" s="378"/>
      <c r="B1303" s="363"/>
      <c r="C1303" s="383"/>
      <c r="D1303" s="383"/>
      <c r="E1303" s="387"/>
      <c r="F1303" s="328" t="s">
        <v>21</v>
      </c>
    </row>
    <row r="1304" spans="1:6">
      <c r="A1304" s="378"/>
      <c r="B1304" s="363"/>
      <c r="C1304" s="383"/>
      <c r="D1304" s="383"/>
      <c r="E1304" s="387"/>
      <c r="F1304" s="328" t="s">
        <v>21</v>
      </c>
    </row>
    <row r="1305" spans="1:6">
      <c r="A1305" s="378"/>
      <c r="B1305" s="363"/>
      <c r="C1305" s="383"/>
      <c r="D1305" s="383"/>
      <c r="E1305" s="387"/>
      <c r="F1305" s="328" t="s">
        <v>21</v>
      </c>
    </row>
    <row r="1306" spans="1:6">
      <c r="A1306" s="378"/>
      <c r="B1306" s="363"/>
      <c r="C1306" s="383"/>
      <c r="D1306" s="383"/>
      <c r="E1306" s="385" t="s">
        <v>180</v>
      </c>
      <c r="F1306" s="328" t="s">
        <v>21</v>
      </c>
    </row>
    <row r="1307" spans="1:6">
      <c r="A1307" s="378"/>
      <c r="B1307" s="363"/>
      <c r="C1307" s="383"/>
      <c r="D1307" s="383"/>
      <c r="E1307" s="387"/>
      <c r="F1307" s="328" t="s">
        <v>21</v>
      </c>
    </row>
    <row r="1308" spans="1:6">
      <c r="A1308" s="378"/>
      <c r="B1308" s="363"/>
      <c r="C1308" s="383"/>
      <c r="D1308" s="383"/>
      <c r="E1308" s="387"/>
      <c r="F1308" s="328" t="s">
        <v>21</v>
      </c>
    </row>
    <row r="1309" spans="1:6">
      <c r="A1309" s="378"/>
      <c r="B1309" s="363"/>
      <c r="C1309" s="383"/>
      <c r="D1309" s="383"/>
      <c r="E1309" s="387"/>
      <c r="F1309" s="328" t="s">
        <v>21</v>
      </c>
    </row>
    <row r="1310" spans="1:6">
      <c r="A1310" s="378"/>
      <c r="B1310" s="363"/>
      <c r="C1310" s="383"/>
      <c r="D1310" s="383"/>
      <c r="E1310" s="387"/>
      <c r="F1310" s="328" t="s">
        <v>21</v>
      </c>
    </row>
    <row r="1311" spans="1:6">
      <c r="A1311" s="378"/>
      <c r="B1311" s="363"/>
      <c r="C1311" s="383"/>
      <c r="D1311" s="383"/>
      <c r="E1311" s="387"/>
      <c r="F1311" s="328" t="s">
        <v>21</v>
      </c>
    </row>
    <row r="1312" spans="1:6">
      <c r="A1312" s="378"/>
      <c r="B1312" s="363"/>
      <c r="C1312" s="383"/>
      <c r="D1312" s="383"/>
      <c r="E1312" s="387"/>
      <c r="F1312" s="328" t="s">
        <v>21</v>
      </c>
    </row>
    <row r="1313" spans="1:6">
      <c r="A1313" s="378"/>
      <c r="B1313" s="363"/>
      <c r="C1313" s="383"/>
      <c r="D1313" s="383"/>
      <c r="E1313" s="387"/>
      <c r="F1313" s="328" t="s">
        <v>21</v>
      </c>
    </row>
    <row r="1314" spans="1:6">
      <c r="A1314" s="378"/>
      <c r="B1314" s="363"/>
      <c r="C1314" s="383"/>
      <c r="D1314" s="383"/>
      <c r="E1314" s="386"/>
      <c r="F1314" s="328" t="s">
        <v>21</v>
      </c>
    </row>
    <row r="1315" spans="1:6">
      <c r="A1315" s="378"/>
      <c r="B1315" s="363"/>
      <c r="C1315" s="383"/>
      <c r="D1315" s="383"/>
      <c r="E1315" s="329" t="s">
        <v>25</v>
      </c>
      <c r="F1315" s="328" t="s">
        <v>21</v>
      </c>
    </row>
    <row r="1316" spans="1:6">
      <c r="A1316" s="378"/>
      <c r="B1316" s="363"/>
      <c r="C1316" s="383"/>
      <c r="D1316" s="383"/>
      <c r="E1316" s="385" t="s">
        <v>113</v>
      </c>
      <c r="F1316" s="328" t="s">
        <v>21</v>
      </c>
    </row>
    <row r="1317" spans="1:6">
      <c r="A1317" s="378"/>
      <c r="B1317" s="363"/>
      <c r="C1317" s="383"/>
      <c r="D1317" s="383"/>
      <c r="E1317" s="387"/>
      <c r="F1317" s="328" t="s">
        <v>21</v>
      </c>
    </row>
    <row r="1318" spans="1:6">
      <c r="A1318" s="378"/>
      <c r="B1318" s="363"/>
      <c r="C1318" s="383"/>
      <c r="D1318" s="383"/>
      <c r="E1318" s="387"/>
      <c r="F1318" s="328" t="s">
        <v>21</v>
      </c>
    </row>
    <row r="1319" spans="1:6">
      <c r="A1319" s="378"/>
      <c r="B1319" s="363"/>
      <c r="C1319" s="383"/>
      <c r="D1319" s="383"/>
      <c r="E1319" s="387"/>
      <c r="F1319" s="328" t="s">
        <v>21</v>
      </c>
    </row>
    <row r="1320" spans="1:6">
      <c r="A1320" s="378"/>
      <c r="B1320" s="363"/>
      <c r="C1320" s="383"/>
      <c r="D1320" s="383"/>
      <c r="E1320" s="387"/>
      <c r="F1320" s="328" t="s">
        <v>21</v>
      </c>
    </row>
    <row r="1321" spans="1:6">
      <c r="A1321" s="378"/>
      <c r="B1321" s="363"/>
      <c r="C1321" s="383"/>
      <c r="D1321" s="383"/>
      <c r="E1321" s="387"/>
      <c r="F1321" s="328" t="s">
        <v>21</v>
      </c>
    </row>
    <row r="1322" spans="1:6">
      <c r="A1322" s="378"/>
      <c r="B1322" s="363"/>
      <c r="C1322" s="383"/>
      <c r="D1322" s="383"/>
      <c r="E1322" s="386"/>
      <c r="F1322" s="328" t="s">
        <v>21</v>
      </c>
    </row>
    <row r="1323" spans="1:6">
      <c r="A1323" s="378"/>
      <c r="B1323" s="363"/>
      <c r="C1323" s="383"/>
      <c r="D1323" s="383"/>
      <c r="E1323" s="385" t="s">
        <v>28</v>
      </c>
      <c r="F1323" s="328" t="s">
        <v>21</v>
      </c>
    </row>
    <row r="1324" spans="1:6">
      <c r="A1324" s="378"/>
      <c r="B1324" s="363"/>
      <c r="C1324" s="383"/>
      <c r="D1324" s="383"/>
      <c r="E1324" s="387"/>
      <c r="F1324" s="328" t="s">
        <v>21</v>
      </c>
    </row>
    <row r="1325" spans="1:6">
      <c r="A1325" s="378"/>
      <c r="B1325" s="363"/>
      <c r="C1325" s="388"/>
      <c r="D1325" s="388"/>
      <c r="E1325" s="386"/>
      <c r="F1325" s="328" t="s">
        <v>21</v>
      </c>
    </row>
    <row r="1326" spans="1:6" ht="45" customHeight="1">
      <c r="A1326" s="378"/>
      <c r="B1326" s="363"/>
      <c r="C1326" s="382" t="s">
        <v>181</v>
      </c>
      <c r="D1326" s="382" t="s">
        <v>17</v>
      </c>
      <c r="E1326" s="385" t="s">
        <v>18</v>
      </c>
      <c r="F1326" s="333" t="s">
        <v>19</v>
      </c>
    </row>
    <row r="1327" spans="1:6">
      <c r="A1327" s="378"/>
      <c r="B1327" s="363"/>
      <c r="C1327" s="383"/>
      <c r="D1327" s="383"/>
      <c r="E1327" s="386"/>
      <c r="F1327" s="328" t="s">
        <v>21</v>
      </c>
    </row>
    <row r="1328" spans="1:6">
      <c r="A1328" s="378"/>
      <c r="B1328" s="363"/>
      <c r="C1328" s="383"/>
      <c r="D1328" s="383"/>
      <c r="E1328" s="330" t="s">
        <v>142</v>
      </c>
      <c r="F1328" s="328" t="s">
        <v>21</v>
      </c>
    </row>
    <row r="1329" spans="1:6">
      <c r="A1329" s="378"/>
      <c r="B1329" s="363"/>
      <c r="C1329" s="383"/>
      <c r="D1329" s="383"/>
      <c r="E1329" s="327"/>
      <c r="F1329" s="328" t="s">
        <v>21</v>
      </c>
    </row>
    <row r="1330" spans="1:6">
      <c r="A1330" s="378"/>
      <c r="B1330" s="363"/>
      <c r="C1330" s="383"/>
      <c r="D1330" s="383"/>
      <c r="E1330" s="385" t="s">
        <v>22</v>
      </c>
      <c r="F1330" s="328" t="s">
        <v>21</v>
      </c>
    </row>
    <row r="1331" spans="1:6">
      <c r="A1331" s="378"/>
      <c r="B1331" s="363"/>
      <c r="C1331" s="383"/>
      <c r="D1331" s="383"/>
      <c r="E1331" s="387"/>
      <c r="F1331" s="328" t="s">
        <v>21</v>
      </c>
    </row>
    <row r="1332" spans="1:6">
      <c r="A1332" s="378"/>
      <c r="B1332" s="363"/>
      <c r="C1332" s="383"/>
      <c r="D1332" s="383"/>
      <c r="E1332" s="387"/>
      <c r="F1332" s="328" t="s">
        <v>21</v>
      </c>
    </row>
    <row r="1333" spans="1:6">
      <c r="A1333" s="378"/>
      <c r="B1333" s="363"/>
      <c r="C1333" s="383"/>
      <c r="D1333" s="383"/>
      <c r="E1333" s="385" t="s">
        <v>143</v>
      </c>
      <c r="F1333" s="328" t="s">
        <v>21</v>
      </c>
    </row>
    <row r="1334" spans="1:6">
      <c r="A1334" s="378"/>
      <c r="B1334" s="363"/>
      <c r="C1334" s="383"/>
      <c r="D1334" s="383"/>
      <c r="E1334" s="386"/>
      <c r="F1334" s="328" t="s">
        <v>21</v>
      </c>
    </row>
    <row r="1335" spans="1:6">
      <c r="A1335" s="378"/>
      <c r="B1335" s="363"/>
      <c r="C1335" s="383"/>
      <c r="D1335" s="383"/>
      <c r="E1335" s="327" t="s">
        <v>144</v>
      </c>
      <c r="F1335" s="328" t="s">
        <v>21</v>
      </c>
    </row>
    <row r="1336" spans="1:6">
      <c r="A1336" s="378"/>
      <c r="B1336" s="363"/>
      <c r="C1336" s="383"/>
      <c r="D1336" s="383"/>
      <c r="E1336" s="385" t="s">
        <v>182</v>
      </c>
      <c r="F1336" s="328" t="s">
        <v>21</v>
      </c>
    </row>
    <row r="1337" spans="1:6">
      <c r="A1337" s="378"/>
      <c r="B1337" s="363"/>
      <c r="C1337" s="383"/>
      <c r="D1337" s="383"/>
      <c r="E1337" s="387"/>
      <c r="F1337" s="328" t="s">
        <v>21</v>
      </c>
    </row>
    <row r="1338" spans="1:6">
      <c r="A1338" s="378"/>
      <c r="B1338" s="363"/>
      <c r="C1338" s="383"/>
      <c r="D1338" s="383"/>
      <c r="E1338" s="387"/>
      <c r="F1338" s="328" t="s">
        <v>21</v>
      </c>
    </row>
    <row r="1339" spans="1:6">
      <c r="A1339" s="378"/>
      <c r="B1339" s="363"/>
      <c r="C1339" s="383"/>
      <c r="D1339" s="383"/>
      <c r="E1339" s="387"/>
      <c r="F1339" s="328" t="s">
        <v>21</v>
      </c>
    </row>
    <row r="1340" spans="1:6">
      <c r="A1340" s="378"/>
      <c r="B1340" s="363"/>
      <c r="C1340" s="383"/>
      <c r="D1340" s="383"/>
      <c r="E1340" s="387"/>
      <c r="F1340" s="328" t="s">
        <v>21</v>
      </c>
    </row>
    <row r="1341" spans="1:6">
      <c r="A1341" s="378"/>
      <c r="B1341" s="363"/>
      <c r="C1341" s="383"/>
      <c r="D1341" s="383"/>
      <c r="E1341" s="387"/>
      <c r="F1341" s="328" t="s">
        <v>21</v>
      </c>
    </row>
    <row r="1342" spans="1:6">
      <c r="A1342" s="378"/>
      <c r="B1342" s="363"/>
      <c r="C1342" s="383"/>
      <c r="D1342" s="383"/>
      <c r="E1342" s="387"/>
      <c r="F1342" s="328" t="s">
        <v>21</v>
      </c>
    </row>
    <row r="1343" spans="1:6">
      <c r="A1343" s="378"/>
      <c r="B1343" s="363"/>
      <c r="C1343" s="383"/>
      <c r="D1343" s="383"/>
      <c r="E1343" s="387"/>
      <c r="F1343" s="328" t="s">
        <v>21</v>
      </c>
    </row>
    <row r="1344" spans="1:6">
      <c r="A1344" s="378"/>
      <c r="B1344" s="363"/>
      <c r="C1344" s="383"/>
      <c r="D1344" s="383"/>
      <c r="E1344" s="386"/>
      <c r="F1344" s="328" t="s">
        <v>21</v>
      </c>
    </row>
    <row r="1345" spans="1:6">
      <c r="A1345" s="378"/>
      <c r="B1345" s="363"/>
      <c r="C1345" s="383"/>
      <c r="D1345" s="383"/>
      <c r="E1345" s="385" t="s">
        <v>183</v>
      </c>
      <c r="F1345" s="328" t="s">
        <v>21</v>
      </c>
    </row>
    <row r="1346" spans="1:6">
      <c r="A1346" s="378"/>
      <c r="B1346" s="363"/>
      <c r="C1346" s="383"/>
      <c r="D1346" s="383"/>
      <c r="E1346" s="387"/>
      <c r="F1346" s="328" t="s">
        <v>21</v>
      </c>
    </row>
    <row r="1347" spans="1:6">
      <c r="A1347" s="378"/>
      <c r="B1347" s="363"/>
      <c r="C1347" s="383"/>
      <c r="D1347" s="383"/>
      <c r="E1347" s="387"/>
      <c r="F1347" s="328" t="s">
        <v>21</v>
      </c>
    </row>
    <row r="1348" spans="1:6">
      <c r="A1348" s="378"/>
      <c r="B1348" s="363"/>
      <c r="C1348" s="383"/>
      <c r="D1348" s="383"/>
      <c r="E1348" s="387"/>
      <c r="F1348" s="328" t="s">
        <v>21</v>
      </c>
    </row>
    <row r="1349" spans="1:6">
      <c r="A1349" s="378"/>
      <c r="B1349" s="363"/>
      <c r="C1349" s="383"/>
      <c r="D1349" s="383"/>
      <c r="E1349" s="385" t="s">
        <v>184</v>
      </c>
      <c r="F1349" s="328" t="s">
        <v>21</v>
      </c>
    </row>
    <row r="1350" spans="1:6">
      <c r="A1350" s="378"/>
      <c r="B1350" s="363"/>
      <c r="C1350" s="383"/>
      <c r="D1350" s="383"/>
      <c r="E1350" s="387"/>
      <c r="F1350" s="328" t="s">
        <v>21</v>
      </c>
    </row>
    <row r="1351" spans="1:6">
      <c r="A1351" s="378"/>
      <c r="B1351" s="363"/>
      <c r="C1351" s="383"/>
      <c r="D1351" s="383"/>
      <c r="E1351" s="387"/>
      <c r="F1351" s="328" t="s">
        <v>21</v>
      </c>
    </row>
    <row r="1352" spans="1:6">
      <c r="A1352" s="378"/>
      <c r="B1352" s="363"/>
      <c r="C1352" s="383"/>
      <c r="D1352" s="383"/>
      <c r="E1352" s="387"/>
      <c r="F1352" s="328" t="s">
        <v>21</v>
      </c>
    </row>
    <row r="1353" spans="1:6">
      <c r="A1353" s="378"/>
      <c r="B1353" s="363"/>
      <c r="C1353" s="383"/>
      <c r="D1353" s="383"/>
      <c r="E1353" s="387"/>
      <c r="F1353" s="328" t="s">
        <v>21</v>
      </c>
    </row>
    <row r="1354" spans="1:6">
      <c r="A1354" s="378"/>
      <c r="B1354" s="363"/>
      <c r="C1354" s="383"/>
      <c r="D1354" s="383"/>
      <c r="E1354" s="387"/>
      <c r="F1354" s="328" t="s">
        <v>21</v>
      </c>
    </row>
    <row r="1355" spans="1:6">
      <c r="A1355" s="378"/>
      <c r="B1355" s="363"/>
      <c r="C1355" s="383"/>
      <c r="D1355" s="383"/>
      <c r="E1355" s="387"/>
      <c r="F1355" s="328" t="s">
        <v>21</v>
      </c>
    </row>
    <row r="1356" spans="1:6">
      <c r="A1356" s="378"/>
      <c r="B1356" s="363"/>
      <c r="C1356" s="383"/>
      <c r="D1356" s="383"/>
      <c r="E1356" s="387"/>
      <c r="F1356" s="328" t="s">
        <v>21</v>
      </c>
    </row>
    <row r="1357" spans="1:6">
      <c r="A1357" s="378"/>
      <c r="B1357" s="363"/>
      <c r="C1357" s="383"/>
      <c r="D1357" s="383"/>
      <c r="E1357" s="386"/>
      <c r="F1357" s="328" t="s">
        <v>21</v>
      </c>
    </row>
    <row r="1358" spans="1:6">
      <c r="A1358" s="378"/>
      <c r="B1358" s="363"/>
      <c r="C1358" s="383"/>
      <c r="D1358" s="383"/>
      <c r="E1358" s="329" t="s">
        <v>25</v>
      </c>
      <c r="F1358" s="328" t="s">
        <v>21</v>
      </c>
    </row>
    <row r="1359" spans="1:6">
      <c r="A1359" s="378"/>
      <c r="B1359" s="363"/>
      <c r="C1359" s="383"/>
      <c r="D1359" s="383"/>
      <c r="E1359" s="385" t="s">
        <v>113</v>
      </c>
      <c r="F1359" s="328" t="s">
        <v>21</v>
      </c>
    </row>
    <row r="1360" spans="1:6">
      <c r="A1360" s="378"/>
      <c r="B1360" s="363"/>
      <c r="C1360" s="383"/>
      <c r="D1360" s="383"/>
      <c r="E1360" s="387"/>
      <c r="F1360" s="328" t="s">
        <v>21</v>
      </c>
    </row>
    <row r="1361" spans="1:6">
      <c r="A1361" s="378"/>
      <c r="B1361" s="363"/>
      <c r="C1361" s="383"/>
      <c r="D1361" s="383"/>
      <c r="E1361" s="387"/>
      <c r="F1361" s="328" t="s">
        <v>21</v>
      </c>
    </row>
    <row r="1362" spans="1:6">
      <c r="A1362" s="378"/>
      <c r="B1362" s="363"/>
      <c r="C1362" s="383"/>
      <c r="D1362" s="383"/>
      <c r="E1362" s="387"/>
      <c r="F1362" s="328" t="s">
        <v>21</v>
      </c>
    </row>
    <row r="1363" spans="1:6">
      <c r="A1363" s="378"/>
      <c r="B1363" s="363"/>
      <c r="C1363" s="383"/>
      <c r="D1363" s="383"/>
      <c r="E1363" s="387"/>
      <c r="F1363" s="328" t="s">
        <v>21</v>
      </c>
    </row>
    <row r="1364" spans="1:6">
      <c r="A1364" s="378"/>
      <c r="B1364" s="363"/>
      <c r="C1364" s="383"/>
      <c r="D1364" s="383"/>
      <c r="E1364" s="387"/>
      <c r="F1364" s="328" t="s">
        <v>21</v>
      </c>
    </row>
    <row r="1365" spans="1:6">
      <c r="A1365" s="378"/>
      <c r="B1365" s="363"/>
      <c r="C1365" s="383"/>
      <c r="D1365" s="383"/>
      <c r="E1365" s="386"/>
      <c r="F1365" s="328" t="s">
        <v>21</v>
      </c>
    </row>
    <row r="1366" spans="1:6">
      <c r="A1366" s="378"/>
      <c r="B1366" s="363"/>
      <c r="C1366" s="383"/>
      <c r="D1366" s="383"/>
      <c r="E1366" s="385" t="s">
        <v>28</v>
      </c>
      <c r="F1366" s="328" t="s">
        <v>21</v>
      </c>
    </row>
    <row r="1367" spans="1:6">
      <c r="A1367" s="378"/>
      <c r="B1367" s="363"/>
      <c r="C1367" s="383"/>
      <c r="D1367" s="383"/>
      <c r="E1367" s="387"/>
      <c r="F1367" s="328" t="s">
        <v>21</v>
      </c>
    </row>
    <row r="1368" spans="1:6">
      <c r="A1368" s="378"/>
      <c r="B1368" s="363"/>
      <c r="C1368" s="388"/>
      <c r="D1368" s="388"/>
      <c r="E1368" s="386"/>
      <c r="F1368" s="328" t="s">
        <v>21</v>
      </c>
    </row>
    <row r="1369" spans="1:6" ht="45" customHeight="1">
      <c r="A1369" s="378"/>
      <c r="B1369" s="363"/>
      <c r="C1369" s="382" t="s">
        <v>185</v>
      </c>
      <c r="D1369" s="382" t="s">
        <v>17</v>
      </c>
      <c r="E1369" s="385" t="s">
        <v>18</v>
      </c>
      <c r="F1369" s="333" t="s">
        <v>19</v>
      </c>
    </row>
    <row r="1370" spans="1:6">
      <c r="A1370" s="378"/>
      <c r="B1370" s="363"/>
      <c r="C1370" s="383"/>
      <c r="D1370" s="383"/>
      <c r="E1370" s="386"/>
      <c r="F1370" s="328" t="s">
        <v>21</v>
      </c>
    </row>
    <row r="1371" spans="1:6">
      <c r="A1371" s="378"/>
      <c r="B1371" s="363"/>
      <c r="C1371" s="383"/>
      <c r="D1371" s="383"/>
      <c r="E1371" s="385" t="s">
        <v>142</v>
      </c>
      <c r="F1371" s="328" t="s">
        <v>21</v>
      </c>
    </row>
    <row r="1372" spans="1:6">
      <c r="A1372" s="378"/>
      <c r="B1372" s="363"/>
      <c r="C1372" s="383"/>
      <c r="D1372" s="383"/>
      <c r="E1372" s="386"/>
      <c r="F1372" s="328" t="s">
        <v>21</v>
      </c>
    </row>
    <row r="1373" spans="1:6">
      <c r="A1373" s="378"/>
      <c r="B1373" s="363"/>
      <c r="C1373" s="383"/>
      <c r="D1373" s="383"/>
      <c r="E1373" s="385" t="s">
        <v>22</v>
      </c>
      <c r="F1373" s="328" t="s">
        <v>21</v>
      </c>
    </row>
    <row r="1374" spans="1:6">
      <c r="A1374" s="378"/>
      <c r="B1374" s="363"/>
      <c r="C1374" s="383"/>
      <c r="D1374" s="383"/>
      <c r="E1374" s="387"/>
      <c r="F1374" s="328" t="s">
        <v>21</v>
      </c>
    </row>
    <row r="1375" spans="1:6">
      <c r="A1375" s="378"/>
      <c r="B1375" s="363"/>
      <c r="C1375" s="383"/>
      <c r="D1375" s="383"/>
      <c r="E1375" s="387"/>
      <c r="F1375" s="328" t="s">
        <v>21</v>
      </c>
    </row>
    <row r="1376" spans="1:6">
      <c r="A1376" s="378"/>
      <c r="B1376" s="363"/>
      <c r="C1376" s="383"/>
      <c r="D1376" s="383"/>
      <c r="E1376" s="385" t="s">
        <v>143</v>
      </c>
      <c r="F1376" s="328" t="s">
        <v>21</v>
      </c>
    </row>
    <row r="1377" spans="1:6">
      <c r="A1377" s="378"/>
      <c r="B1377" s="363"/>
      <c r="C1377" s="383"/>
      <c r="D1377" s="383"/>
      <c r="E1377" s="386"/>
      <c r="F1377" s="328" t="s">
        <v>21</v>
      </c>
    </row>
    <row r="1378" spans="1:6">
      <c r="A1378" s="378"/>
      <c r="B1378" s="363"/>
      <c r="C1378" s="383"/>
      <c r="D1378" s="383"/>
      <c r="E1378" s="327" t="s">
        <v>144</v>
      </c>
      <c r="F1378" s="328" t="s">
        <v>21</v>
      </c>
    </row>
    <row r="1379" spans="1:6">
      <c r="A1379" s="378"/>
      <c r="B1379" s="363"/>
      <c r="C1379" s="383"/>
      <c r="D1379" s="383"/>
      <c r="E1379" s="385" t="s">
        <v>186</v>
      </c>
      <c r="F1379" s="328" t="s">
        <v>21</v>
      </c>
    </row>
    <row r="1380" spans="1:6">
      <c r="A1380" s="378"/>
      <c r="B1380" s="363"/>
      <c r="C1380" s="383"/>
      <c r="D1380" s="383"/>
      <c r="E1380" s="387"/>
      <c r="F1380" s="328" t="s">
        <v>21</v>
      </c>
    </row>
    <row r="1381" spans="1:6">
      <c r="A1381" s="378"/>
      <c r="B1381" s="363"/>
      <c r="C1381" s="383"/>
      <c r="D1381" s="383"/>
      <c r="E1381" s="387"/>
      <c r="F1381" s="328" t="s">
        <v>21</v>
      </c>
    </row>
    <row r="1382" spans="1:6">
      <c r="A1382" s="378"/>
      <c r="B1382" s="363"/>
      <c r="C1382" s="383"/>
      <c r="D1382" s="383"/>
      <c r="E1382" s="387"/>
      <c r="F1382" s="328" t="s">
        <v>21</v>
      </c>
    </row>
    <row r="1383" spans="1:6">
      <c r="A1383" s="378"/>
      <c r="B1383" s="363"/>
      <c r="C1383" s="383"/>
      <c r="D1383" s="383"/>
      <c r="E1383" s="387"/>
      <c r="F1383" s="328" t="s">
        <v>21</v>
      </c>
    </row>
    <row r="1384" spans="1:6">
      <c r="A1384" s="378"/>
      <c r="B1384" s="363"/>
      <c r="C1384" s="383"/>
      <c r="D1384" s="383"/>
      <c r="E1384" s="387"/>
      <c r="F1384" s="328" t="s">
        <v>21</v>
      </c>
    </row>
    <row r="1385" spans="1:6">
      <c r="A1385" s="378"/>
      <c r="B1385" s="363"/>
      <c r="C1385" s="383"/>
      <c r="D1385" s="383"/>
      <c r="E1385" s="387"/>
      <c r="F1385" s="328" t="s">
        <v>21</v>
      </c>
    </row>
    <row r="1386" spans="1:6">
      <c r="A1386" s="378"/>
      <c r="B1386" s="363"/>
      <c r="C1386" s="383"/>
      <c r="D1386" s="383"/>
      <c r="E1386" s="387"/>
      <c r="F1386" s="328" t="s">
        <v>21</v>
      </c>
    </row>
    <row r="1387" spans="1:6">
      <c r="A1387" s="378"/>
      <c r="B1387" s="363"/>
      <c r="C1387" s="383"/>
      <c r="D1387" s="383"/>
      <c r="E1387" s="386"/>
      <c r="F1387" s="328" t="s">
        <v>21</v>
      </c>
    </row>
    <row r="1388" spans="1:6">
      <c r="A1388" s="378"/>
      <c r="B1388" s="363"/>
      <c r="C1388" s="383"/>
      <c r="D1388" s="383"/>
      <c r="E1388" s="385" t="s">
        <v>187</v>
      </c>
      <c r="F1388" s="328" t="s">
        <v>21</v>
      </c>
    </row>
    <row r="1389" spans="1:6">
      <c r="A1389" s="378"/>
      <c r="B1389" s="363"/>
      <c r="C1389" s="383"/>
      <c r="D1389" s="383"/>
      <c r="E1389" s="387"/>
      <c r="F1389" s="328" t="s">
        <v>21</v>
      </c>
    </row>
    <row r="1390" spans="1:6">
      <c r="A1390" s="378"/>
      <c r="B1390" s="363"/>
      <c r="C1390" s="383"/>
      <c r="D1390" s="383"/>
      <c r="E1390" s="387"/>
      <c r="F1390" s="328" t="s">
        <v>21</v>
      </c>
    </row>
    <row r="1391" spans="1:6">
      <c r="A1391" s="378"/>
      <c r="B1391" s="363"/>
      <c r="C1391" s="383"/>
      <c r="D1391" s="383"/>
      <c r="E1391" s="387"/>
      <c r="F1391" s="328" t="s">
        <v>21</v>
      </c>
    </row>
    <row r="1392" spans="1:6">
      <c r="A1392" s="378"/>
      <c r="B1392" s="363"/>
      <c r="C1392" s="383"/>
      <c r="D1392" s="383"/>
      <c r="E1392" s="385" t="s">
        <v>188</v>
      </c>
      <c r="F1392" s="328" t="s">
        <v>21</v>
      </c>
    </row>
    <row r="1393" spans="1:6">
      <c r="A1393" s="378"/>
      <c r="B1393" s="363"/>
      <c r="C1393" s="383"/>
      <c r="D1393" s="383"/>
      <c r="E1393" s="387"/>
      <c r="F1393" s="328" t="s">
        <v>21</v>
      </c>
    </row>
    <row r="1394" spans="1:6">
      <c r="A1394" s="378"/>
      <c r="B1394" s="363"/>
      <c r="C1394" s="383"/>
      <c r="D1394" s="383"/>
      <c r="E1394" s="387"/>
      <c r="F1394" s="328" t="s">
        <v>21</v>
      </c>
    </row>
    <row r="1395" spans="1:6">
      <c r="A1395" s="378"/>
      <c r="B1395" s="363"/>
      <c r="C1395" s="383"/>
      <c r="D1395" s="383"/>
      <c r="E1395" s="387"/>
      <c r="F1395" s="328" t="s">
        <v>21</v>
      </c>
    </row>
    <row r="1396" spans="1:6">
      <c r="A1396" s="378"/>
      <c r="B1396" s="363"/>
      <c r="C1396" s="383"/>
      <c r="D1396" s="383"/>
      <c r="E1396" s="387"/>
      <c r="F1396" s="328" t="s">
        <v>21</v>
      </c>
    </row>
    <row r="1397" spans="1:6">
      <c r="A1397" s="378"/>
      <c r="B1397" s="363"/>
      <c r="C1397" s="383"/>
      <c r="D1397" s="383"/>
      <c r="E1397" s="387"/>
      <c r="F1397" s="328" t="s">
        <v>21</v>
      </c>
    </row>
    <row r="1398" spans="1:6">
      <c r="A1398" s="378"/>
      <c r="B1398" s="363"/>
      <c r="C1398" s="383"/>
      <c r="D1398" s="383"/>
      <c r="E1398" s="387"/>
      <c r="F1398" s="328" t="s">
        <v>21</v>
      </c>
    </row>
    <row r="1399" spans="1:6">
      <c r="A1399" s="378"/>
      <c r="B1399" s="363"/>
      <c r="C1399" s="383"/>
      <c r="D1399" s="383"/>
      <c r="E1399" s="387"/>
      <c r="F1399" s="328" t="s">
        <v>21</v>
      </c>
    </row>
    <row r="1400" spans="1:6">
      <c r="A1400" s="378"/>
      <c r="B1400" s="363"/>
      <c r="C1400" s="383"/>
      <c r="D1400" s="383"/>
      <c r="E1400" s="386"/>
      <c r="F1400" s="328" t="s">
        <v>21</v>
      </c>
    </row>
    <row r="1401" spans="1:6">
      <c r="A1401" s="378"/>
      <c r="B1401" s="363"/>
      <c r="C1401" s="383"/>
      <c r="D1401" s="383"/>
      <c r="E1401" s="329" t="s">
        <v>25</v>
      </c>
      <c r="F1401" s="328" t="s">
        <v>21</v>
      </c>
    </row>
    <row r="1402" spans="1:6">
      <c r="A1402" s="378"/>
      <c r="B1402" s="363"/>
      <c r="C1402" s="383"/>
      <c r="D1402" s="383"/>
      <c r="E1402" s="385" t="s">
        <v>113</v>
      </c>
      <c r="F1402" s="328" t="s">
        <v>21</v>
      </c>
    </row>
    <row r="1403" spans="1:6">
      <c r="A1403" s="378"/>
      <c r="B1403" s="363"/>
      <c r="C1403" s="383"/>
      <c r="D1403" s="383"/>
      <c r="E1403" s="387"/>
      <c r="F1403" s="328" t="s">
        <v>21</v>
      </c>
    </row>
    <row r="1404" spans="1:6">
      <c r="A1404" s="378"/>
      <c r="B1404" s="363"/>
      <c r="C1404" s="383"/>
      <c r="D1404" s="383"/>
      <c r="E1404" s="387"/>
      <c r="F1404" s="328" t="s">
        <v>21</v>
      </c>
    </row>
    <row r="1405" spans="1:6">
      <c r="A1405" s="378"/>
      <c r="B1405" s="363"/>
      <c r="C1405" s="383"/>
      <c r="D1405" s="383"/>
      <c r="E1405" s="387"/>
      <c r="F1405" s="328" t="s">
        <v>21</v>
      </c>
    </row>
    <row r="1406" spans="1:6">
      <c r="A1406" s="378"/>
      <c r="B1406" s="363"/>
      <c r="C1406" s="383"/>
      <c r="D1406" s="383"/>
      <c r="E1406" s="387"/>
      <c r="F1406" s="328" t="s">
        <v>21</v>
      </c>
    </row>
    <row r="1407" spans="1:6">
      <c r="A1407" s="378"/>
      <c r="B1407" s="363"/>
      <c r="C1407" s="383"/>
      <c r="D1407" s="383"/>
      <c r="E1407" s="387"/>
      <c r="F1407" s="328" t="s">
        <v>21</v>
      </c>
    </row>
    <row r="1408" spans="1:6">
      <c r="A1408" s="378"/>
      <c r="B1408" s="363"/>
      <c r="C1408" s="383"/>
      <c r="D1408" s="383"/>
      <c r="E1408" s="386"/>
      <c r="F1408" s="328" t="s">
        <v>21</v>
      </c>
    </row>
    <row r="1409" spans="1:6">
      <c r="A1409" s="378"/>
      <c r="B1409" s="363"/>
      <c r="C1409" s="383"/>
      <c r="D1409" s="383"/>
      <c r="E1409" s="385" t="s">
        <v>28</v>
      </c>
      <c r="F1409" s="328" t="s">
        <v>21</v>
      </c>
    </row>
    <row r="1410" spans="1:6">
      <c r="A1410" s="378"/>
      <c r="B1410" s="363"/>
      <c r="C1410" s="383"/>
      <c r="D1410" s="383"/>
      <c r="E1410" s="387"/>
      <c r="F1410" s="328" t="s">
        <v>21</v>
      </c>
    </row>
    <row r="1411" spans="1:6">
      <c r="A1411" s="378"/>
      <c r="B1411" s="363"/>
      <c r="C1411" s="388"/>
      <c r="D1411" s="388"/>
      <c r="E1411" s="386"/>
      <c r="F1411" s="328" t="s">
        <v>21</v>
      </c>
    </row>
    <row r="1412" spans="1:6" ht="45" customHeight="1">
      <c r="A1412" s="378"/>
      <c r="B1412" s="363"/>
      <c r="C1412" s="382" t="s">
        <v>189</v>
      </c>
      <c r="D1412" s="382" t="s">
        <v>17</v>
      </c>
      <c r="E1412" s="385" t="s">
        <v>18</v>
      </c>
      <c r="F1412" s="333" t="s">
        <v>19</v>
      </c>
    </row>
    <row r="1413" spans="1:6">
      <c r="A1413" s="378"/>
      <c r="B1413" s="363"/>
      <c r="C1413" s="383"/>
      <c r="D1413" s="383"/>
      <c r="E1413" s="386"/>
      <c r="F1413" s="328" t="s">
        <v>21</v>
      </c>
    </row>
    <row r="1414" spans="1:6">
      <c r="A1414" s="378"/>
      <c r="B1414" s="363"/>
      <c r="C1414" s="383"/>
      <c r="D1414" s="383"/>
      <c r="E1414" s="385" t="s">
        <v>142</v>
      </c>
      <c r="F1414" s="328" t="s">
        <v>21</v>
      </c>
    </row>
    <row r="1415" spans="1:6">
      <c r="A1415" s="378"/>
      <c r="B1415" s="363"/>
      <c r="C1415" s="383"/>
      <c r="D1415" s="383"/>
      <c r="E1415" s="386"/>
      <c r="F1415" s="328" t="s">
        <v>21</v>
      </c>
    </row>
    <row r="1416" spans="1:6">
      <c r="A1416" s="378"/>
      <c r="B1416" s="363"/>
      <c r="C1416" s="383"/>
      <c r="D1416" s="383"/>
      <c r="E1416" s="385" t="s">
        <v>22</v>
      </c>
      <c r="F1416" s="328" t="s">
        <v>21</v>
      </c>
    </row>
    <row r="1417" spans="1:6">
      <c r="A1417" s="378"/>
      <c r="B1417" s="363"/>
      <c r="C1417" s="383"/>
      <c r="D1417" s="383"/>
      <c r="E1417" s="387"/>
      <c r="F1417" s="328" t="s">
        <v>21</v>
      </c>
    </row>
    <row r="1418" spans="1:6">
      <c r="A1418" s="378"/>
      <c r="B1418" s="363"/>
      <c r="C1418" s="383"/>
      <c r="D1418" s="383"/>
      <c r="E1418" s="387"/>
      <c r="F1418" s="328" t="s">
        <v>21</v>
      </c>
    </row>
    <row r="1419" spans="1:6">
      <c r="A1419" s="378"/>
      <c r="B1419" s="363"/>
      <c r="C1419" s="383"/>
      <c r="D1419" s="383"/>
      <c r="E1419" s="385" t="s">
        <v>143</v>
      </c>
      <c r="F1419" s="328" t="s">
        <v>21</v>
      </c>
    </row>
    <row r="1420" spans="1:6">
      <c r="A1420" s="378"/>
      <c r="B1420" s="363"/>
      <c r="C1420" s="383"/>
      <c r="D1420" s="383"/>
      <c r="E1420" s="386"/>
      <c r="F1420" s="328" t="s">
        <v>21</v>
      </c>
    </row>
    <row r="1421" spans="1:6">
      <c r="A1421" s="378"/>
      <c r="B1421" s="363"/>
      <c r="C1421" s="383"/>
      <c r="D1421" s="383"/>
      <c r="E1421" s="327" t="s">
        <v>144</v>
      </c>
      <c r="F1421" s="328" t="s">
        <v>21</v>
      </c>
    </row>
    <row r="1422" spans="1:6">
      <c r="A1422" s="378"/>
      <c r="B1422" s="363"/>
      <c r="C1422" s="383"/>
      <c r="D1422" s="383"/>
      <c r="E1422" s="385" t="s">
        <v>190</v>
      </c>
      <c r="F1422" s="328" t="s">
        <v>21</v>
      </c>
    </row>
    <row r="1423" spans="1:6">
      <c r="A1423" s="378"/>
      <c r="B1423" s="363"/>
      <c r="C1423" s="383"/>
      <c r="D1423" s="383"/>
      <c r="E1423" s="387"/>
      <c r="F1423" s="328" t="s">
        <v>21</v>
      </c>
    </row>
    <row r="1424" spans="1:6">
      <c r="A1424" s="378"/>
      <c r="B1424" s="363"/>
      <c r="C1424" s="383"/>
      <c r="D1424" s="383"/>
      <c r="E1424" s="387"/>
      <c r="F1424" s="328" t="s">
        <v>21</v>
      </c>
    </row>
    <row r="1425" spans="1:6">
      <c r="A1425" s="378"/>
      <c r="B1425" s="363"/>
      <c r="C1425" s="383"/>
      <c r="D1425" s="383"/>
      <c r="E1425" s="387"/>
      <c r="F1425" s="328" t="s">
        <v>21</v>
      </c>
    </row>
    <row r="1426" spans="1:6">
      <c r="A1426" s="378"/>
      <c r="B1426" s="363"/>
      <c r="C1426" s="383"/>
      <c r="D1426" s="383"/>
      <c r="E1426" s="387"/>
      <c r="F1426" s="328" t="s">
        <v>21</v>
      </c>
    </row>
    <row r="1427" spans="1:6">
      <c r="A1427" s="378"/>
      <c r="B1427" s="363"/>
      <c r="C1427" s="383"/>
      <c r="D1427" s="383"/>
      <c r="E1427" s="387"/>
      <c r="F1427" s="328" t="s">
        <v>21</v>
      </c>
    </row>
    <row r="1428" spans="1:6">
      <c r="A1428" s="378"/>
      <c r="B1428" s="363"/>
      <c r="C1428" s="383"/>
      <c r="D1428" s="383"/>
      <c r="E1428" s="387"/>
      <c r="F1428" s="328" t="s">
        <v>21</v>
      </c>
    </row>
    <row r="1429" spans="1:6">
      <c r="A1429" s="378"/>
      <c r="B1429" s="363"/>
      <c r="C1429" s="383"/>
      <c r="D1429" s="383"/>
      <c r="E1429" s="387"/>
      <c r="F1429" s="328" t="s">
        <v>21</v>
      </c>
    </row>
    <row r="1430" spans="1:6">
      <c r="A1430" s="378"/>
      <c r="B1430" s="363"/>
      <c r="C1430" s="383"/>
      <c r="D1430" s="383"/>
      <c r="E1430" s="386"/>
      <c r="F1430" s="328" t="s">
        <v>21</v>
      </c>
    </row>
    <row r="1431" spans="1:6">
      <c r="A1431" s="378"/>
      <c r="B1431" s="363"/>
      <c r="C1431" s="383"/>
      <c r="D1431" s="383"/>
      <c r="E1431" s="385" t="s">
        <v>191</v>
      </c>
      <c r="F1431" s="328" t="s">
        <v>21</v>
      </c>
    </row>
    <row r="1432" spans="1:6">
      <c r="A1432" s="378"/>
      <c r="B1432" s="363"/>
      <c r="C1432" s="383"/>
      <c r="D1432" s="383"/>
      <c r="E1432" s="387"/>
      <c r="F1432" s="328" t="s">
        <v>21</v>
      </c>
    </row>
    <row r="1433" spans="1:6">
      <c r="A1433" s="378"/>
      <c r="B1433" s="363"/>
      <c r="C1433" s="383"/>
      <c r="D1433" s="383"/>
      <c r="E1433" s="387"/>
      <c r="F1433" s="328" t="s">
        <v>21</v>
      </c>
    </row>
    <row r="1434" spans="1:6">
      <c r="A1434" s="378"/>
      <c r="B1434" s="363"/>
      <c r="C1434" s="383"/>
      <c r="D1434" s="383"/>
      <c r="E1434" s="387"/>
      <c r="F1434" s="328" t="s">
        <v>21</v>
      </c>
    </row>
    <row r="1435" spans="1:6">
      <c r="A1435" s="378"/>
      <c r="B1435" s="363"/>
      <c r="C1435" s="383"/>
      <c r="D1435" s="383"/>
      <c r="E1435" s="385" t="s">
        <v>192</v>
      </c>
      <c r="F1435" s="328" t="s">
        <v>21</v>
      </c>
    </row>
    <row r="1436" spans="1:6">
      <c r="A1436" s="378"/>
      <c r="B1436" s="363"/>
      <c r="C1436" s="383"/>
      <c r="D1436" s="383"/>
      <c r="E1436" s="387"/>
      <c r="F1436" s="328" t="s">
        <v>21</v>
      </c>
    </row>
    <row r="1437" spans="1:6">
      <c r="A1437" s="378"/>
      <c r="B1437" s="363"/>
      <c r="C1437" s="383"/>
      <c r="D1437" s="383"/>
      <c r="E1437" s="387"/>
      <c r="F1437" s="328" t="s">
        <v>21</v>
      </c>
    </row>
    <row r="1438" spans="1:6">
      <c r="A1438" s="378"/>
      <c r="B1438" s="363"/>
      <c r="C1438" s="383"/>
      <c r="D1438" s="383"/>
      <c r="E1438" s="387"/>
      <c r="F1438" s="328" t="s">
        <v>21</v>
      </c>
    </row>
    <row r="1439" spans="1:6">
      <c r="A1439" s="378"/>
      <c r="B1439" s="363"/>
      <c r="C1439" s="383"/>
      <c r="D1439" s="383"/>
      <c r="E1439" s="387"/>
      <c r="F1439" s="328" t="s">
        <v>21</v>
      </c>
    </row>
    <row r="1440" spans="1:6">
      <c r="A1440" s="378"/>
      <c r="B1440" s="363"/>
      <c r="C1440" s="383"/>
      <c r="D1440" s="383"/>
      <c r="E1440" s="387"/>
      <c r="F1440" s="328" t="s">
        <v>21</v>
      </c>
    </row>
    <row r="1441" spans="1:6">
      <c r="A1441" s="378"/>
      <c r="B1441" s="363"/>
      <c r="C1441" s="383"/>
      <c r="D1441" s="383"/>
      <c r="E1441" s="387"/>
      <c r="F1441" s="328" t="s">
        <v>21</v>
      </c>
    </row>
    <row r="1442" spans="1:6">
      <c r="A1442" s="378"/>
      <c r="B1442" s="363"/>
      <c r="C1442" s="383"/>
      <c r="D1442" s="383"/>
      <c r="E1442" s="387"/>
      <c r="F1442" s="328" t="s">
        <v>21</v>
      </c>
    </row>
    <row r="1443" spans="1:6">
      <c r="A1443" s="378"/>
      <c r="B1443" s="363"/>
      <c r="C1443" s="383"/>
      <c r="D1443" s="383"/>
      <c r="E1443" s="386"/>
      <c r="F1443" s="328" t="s">
        <v>21</v>
      </c>
    </row>
    <row r="1444" spans="1:6">
      <c r="A1444" s="378"/>
      <c r="B1444" s="363"/>
      <c r="C1444" s="383"/>
      <c r="D1444" s="383"/>
      <c r="E1444" s="329" t="s">
        <v>25</v>
      </c>
      <c r="F1444" s="328" t="s">
        <v>21</v>
      </c>
    </row>
    <row r="1445" spans="1:6">
      <c r="A1445" s="378"/>
      <c r="B1445" s="363"/>
      <c r="C1445" s="383"/>
      <c r="D1445" s="383"/>
      <c r="E1445" s="385" t="s">
        <v>113</v>
      </c>
      <c r="F1445" s="328" t="s">
        <v>21</v>
      </c>
    </row>
    <row r="1446" spans="1:6">
      <c r="A1446" s="378"/>
      <c r="B1446" s="363"/>
      <c r="C1446" s="383"/>
      <c r="D1446" s="383"/>
      <c r="E1446" s="387"/>
      <c r="F1446" s="328" t="s">
        <v>21</v>
      </c>
    </row>
    <row r="1447" spans="1:6">
      <c r="A1447" s="378"/>
      <c r="B1447" s="363"/>
      <c r="C1447" s="383"/>
      <c r="D1447" s="383"/>
      <c r="E1447" s="387"/>
      <c r="F1447" s="328" t="s">
        <v>21</v>
      </c>
    </row>
    <row r="1448" spans="1:6">
      <c r="A1448" s="378"/>
      <c r="B1448" s="363"/>
      <c r="C1448" s="383"/>
      <c r="D1448" s="383"/>
      <c r="E1448" s="387"/>
      <c r="F1448" s="328" t="s">
        <v>21</v>
      </c>
    </row>
    <row r="1449" spans="1:6">
      <c r="A1449" s="378"/>
      <c r="B1449" s="363"/>
      <c r="C1449" s="383"/>
      <c r="D1449" s="383"/>
      <c r="E1449" s="387"/>
      <c r="F1449" s="328" t="s">
        <v>21</v>
      </c>
    </row>
    <row r="1450" spans="1:6">
      <c r="A1450" s="378"/>
      <c r="B1450" s="363"/>
      <c r="C1450" s="383"/>
      <c r="D1450" s="383"/>
      <c r="E1450" s="387"/>
      <c r="F1450" s="328" t="s">
        <v>21</v>
      </c>
    </row>
    <row r="1451" spans="1:6">
      <c r="A1451" s="378"/>
      <c r="B1451" s="363"/>
      <c r="C1451" s="383"/>
      <c r="D1451" s="383"/>
      <c r="E1451" s="386"/>
      <c r="F1451" s="328" t="s">
        <v>21</v>
      </c>
    </row>
    <row r="1452" spans="1:6">
      <c r="A1452" s="378"/>
      <c r="B1452" s="363"/>
      <c r="C1452" s="383"/>
      <c r="D1452" s="383"/>
      <c r="E1452" s="385" t="s">
        <v>28</v>
      </c>
      <c r="F1452" s="328" t="s">
        <v>21</v>
      </c>
    </row>
    <row r="1453" spans="1:6">
      <c r="A1453" s="378"/>
      <c r="B1453" s="363"/>
      <c r="C1453" s="383"/>
      <c r="D1453" s="383"/>
      <c r="E1453" s="387"/>
      <c r="F1453" s="328" t="s">
        <v>21</v>
      </c>
    </row>
    <row r="1454" spans="1:6">
      <c r="A1454" s="378"/>
      <c r="B1454" s="363"/>
      <c r="C1454" s="388"/>
      <c r="D1454" s="388"/>
      <c r="E1454" s="386"/>
      <c r="F1454" s="328" t="s">
        <v>21</v>
      </c>
    </row>
    <row r="1455" spans="1:6">
      <c r="A1455" s="378"/>
      <c r="B1455" s="363"/>
      <c r="C1455" s="382" t="s">
        <v>193</v>
      </c>
      <c r="D1455" s="382" t="s">
        <v>17</v>
      </c>
      <c r="E1455" s="385" t="s">
        <v>18</v>
      </c>
      <c r="F1455" s="333" t="s">
        <v>19</v>
      </c>
    </row>
    <row r="1456" spans="1:6">
      <c r="A1456" s="378"/>
      <c r="B1456" s="363"/>
      <c r="C1456" s="383"/>
      <c r="D1456" s="383"/>
      <c r="E1456" s="386"/>
      <c r="F1456" s="328" t="s">
        <v>21</v>
      </c>
    </row>
    <row r="1457" spans="1:6">
      <c r="A1457" s="378"/>
      <c r="B1457" s="363"/>
      <c r="C1457" s="383"/>
      <c r="D1457" s="383"/>
      <c r="E1457" s="385" t="s">
        <v>142</v>
      </c>
      <c r="F1457" s="328" t="s">
        <v>21</v>
      </c>
    </row>
    <row r="1458" spans="1:6">
      <c r="A1458" s="378"/>
      <c r="B1458" s="363"/>
      <c r="C1458" s="383"/>
      <c r="D1458" s="383"/>
      <c r="E1458" s="386"/>
      <c r="F1458" s="328" t="s">
        <v>21</v>
      </c>
    </row>
    <row r="1459" spans="1:6">
      <c r="A1459" s="378"/>
      <c r="B1459" s="363"/>
      <c r="C1459" s="383"/>
      <c r="D1459" s="383"/>
      <c r="E1459" s="385" t="s">
        <v>22</v>
      </c>
      <c r="F1459" s="328" t="s">
        <v>21</v>
      </c>
    </row>
    <row r="1460" spans="1:6">
      <c r="A1460" s="378"/>
      <c r="B1460" s="363"/>
      <c r="C1460" s="383"/>
      <c r="D1460" s="383"/>
      <c r="E1460" s="387"/>
      <c r="F1460" s="328" t="s">
        <v>21</v>
      </c>
    </row>
    <row r="1461" spans="1:6">
      <c r="A1461" s="378"/>
      <c r="B1461" s="363"/>
      <c r="C1461" s="383"/>
      <c r="D1461" s="383"/>
      <c r="E1461" s="387"/>
      <c r="F1461" s="328" t="s">
        <v>21</v>
      </c>
    </row>
    <row r="1462" spans="1:6">
      <c r="A1462" s="378"/>
      <c r="B1462" s="363"/>
      <c r="C1462" s="383"/>
      <c r="D1462" s="383"/>
      <c r="E1462" s="385" t="s">
        <v>143</v>
      </c>
      <c r="F1462" s="328" t="s">
        <v>21</v>
      </c>
    </row>
    <row r="1463" spans="1:6">
      <c r="A1463" s="378"/>
      <c r="B1463" s="363"/>
      <c r="C1463" s="383"/>
      <c r="D1463" s="383"/>
      <c r="E1463" s="386"/>
      <c r="F1463" s="328" t="s">
        <v>21</v>
      </c>
    </row>
    <row r="1464" spans="1:6">
      <c r="A1464" s="378"/>
      <c r="B1464" s="363"/>
      <c r="C1464" s="383"/>
      <c r="D1464" s="383"/>
      <c r="E1464" s="327" t="s">
        <v>144</v>
      </c>
      <c r="F1464" s="328" t="s">
        <v>21</v>
      </c>
    </row>
    <row r="1465" spans="1:6">
      <c r="A1465" s="378"/>
      <c r="B1465" s="363"/>
      <c r="C1465" s="383"/>
      <c r="D1465" s="383"/>
      <c r="E1465" s="385" t="s">
        <v>194</v>
      </c>
      <c r="F1465" s="328" t="s">
        <v>21</v>
      </c>
    </row>
    <row r="1466" spans="1:6">
      <c r="A1466" s="378"/>
      <c r="B1466" s="363"/>
      <c r="C1466" s="383"/>
      <c r="D1466" s="383"/>
      <c r="E1466" s="387"/>
      <c r="F1466" s="328" t="s">
        <v>21</v>
      </c>
    </row>
    <row r="1467" spans="1:6">
      <c r="A1467" s="378"/>
      <c r="B1467" s="363"/>
      <c r="C1467" s="383"/>
      <c r="D1467" s="383"/>
      <c r="E1467" s="387"/>
      <c r="F1467" s="328" t="s">
        <v>21</v>
      </c>
    </row>
    <row r="1468" spans="1:6">
      <c r="A1468" s="378"/>
      <c r="B1468" s="363"/>
      <c r="C1468" s="383"/>
      <c r="D1468" s="383"/>
      <c r="E1468" s="387"/>
      <c r="F1468" s="328" t="s">
        <v>21</v>
      </c>
    </row>
    <row r="1469" spans="1:6">
      <c r="A1469" s="378"/>
      <c r="B1469" s="363"/>
      <c r="C1469" s="383"/>
      <c r="D1469" s="383"/>
      <c r="E1469" s="387"/>
      <c r="F1469" s="328" t="s">
        <v>21</v>
      </c>
    </row>
    <row r="1470" spans="1:6">
      <c r="A1470" s="378"/>
      <c r="B1470" s="363"/>
      <c r="C1470" s="383"/>
      <c r="D1470" s="383"/>
      <c r="E1470" s="387"/>
      <c r="F1470" s="328" t="s">
        <v>21</v>
      </c>
    </row>
    <row r="1471" spans="1:6">
      <c r="A1471" s="378"/>
      <c r="B1471" s="363"/>
      <c r="C1471" s="383"/>
      <c r="D1471" s="383"/>
      <c r="E1471" s="387"/>
      <c r="F1471" s="328" t="s">
        <v>21</v>
      </c>
    </row>
    <row r="1472" spans="1:6">
      <c r="A1472" s="378"/>
      <c r="B1472" s="363"/>
      <c r="C1472" s="383"/>
      <c r="D1472" s="383"/>
      <c r="E1472" s="387"/>
      <c r="F1472" s="328" t="s">
        <v>21</v>
      </c>
    </row>
    <row r="1473" spans="1:6">
      <c r="A1473" s="378"/>
      <c r="B1473" s="363"/>
      <c r="C1473" s="383"/>
      <c r="D1473" s="383"/>
      <c r="E1473" s="386"/>
      <c r="F1473" s="328" t="s">
        <v>21</v>
      </c>
    </row>
    <row r="1474" spans="1:6">
      <c r="A1474" s="378"/>
      <c r="B1474" s="363"/>
      <c r="C1474" s="383"/>
      <c r="D1474" s="383"/>
      <c r="E1474" s="385" t="s">
        <v>195</v>
      </c>
      <c r="F1474" s="328" t="s">
        <v>21</v>
      </c>
    </row>
    <row r="1475" spans="1:6">
      <c r="A1475" s="378"/>
      <c r="B1475" s="363"/>
      <c r="C1475" s="383"/>
      <c r="D1475" s="383"/>
      <c r="E1475" s="387"/>
      <c r="F1475" s="328" t="s">
        <v>21</v>
      </c>
    </row>
    <row r="1476" spans="1:6">
      <c r="A1476" s="378"/>
      <c r="B1476" s="363"/>
      <c r="C1476" s="383"/>
      <c r="D1476" s="383"/>
      <c r="E1476" s="387"/>
      <c r="F1476" s="328" t="s">
        <v>21</v>
      </c>
    </row>
    <row r="1477" spans="1:6">
      <c r="A1477" s="378"/>
      <c r="B1477" s="363"/>
      <c r="C1477" s="383"/>
      <c r="D1477" s="383"/>
      <c r="E1477" s="387"/>
      <c r="F1477" s="328" t="s">
        <v>21</v>
      </c>
    </row>
    <row r="1478" spans="1:6">
      <c r="A1478" s="378"/>
      <c r="B1478" s="363"/>
      <c r="C1478" s="383"/>
      <c r="D1478" s="383"/>
      <c r="E1478" s="385" t="s">
        <v>196</v>
      </c>
      <c r="F1478" s="328" t="s">
        <v>21</v>
      </c>
    </row>
    <row r="1479" spans="1:6">
      <c r="A1479" s="378"/>
      <c r="B1479" s="363"/>
      <c r="C1479" s="383"/>
      <c r="D1479" s="383"/>
      <c r="E1479" s="387"/>
      <c r="F1479" s="328" t="s">
        <v>21</v>
      </c>
    </row>
    <row r="1480" spans="1:6">
      <c r="A1480" s="378"/>
      <c r="B1480" s="363"/>
      <c r="C1480" s="383"/>
      <c r="D1480" s="383"/>
      <c r="E1480" s="387"/>
      <c r="F1480" s="328" t="s">
        <v>21</v>
      </c>
    </row>
    <row r="1481" spans="1:6">
      <c r="A1481" s="378"/>
      <c r="B1481" s="363"/>
      <c r="C1481" s="383"/>
      <c r="D1481" s="383"/>
      <c r="E1481" s="387"/>
      <c r="F1481" s="328" t="s">
        <v>21</v>
      </c>
    </row>
    <row r="1482" spans="1:6">
      <c r="A1482" s="378"/>
      <c r="B1482" s="363"/>
      <c r="C1482" s="383"/>
      <c r="D1482" s="383"/>
      <c r="E1482" s="387"/>
      <c r="F1482" s="328" t="s">
        <v>21</v>
      </c>
    </row>
    <row r="1483" spans="1:6">
      <c r="A1483" s="378"/>
      <c r="B1483" s="363"/>
      <c r="C1483" s="383"/>
      <c r="D1483" s="383"/>
      <c r="E1483" s="387"/>
      <c r="F1483" s="328" t="s">
        <v>21</v>
      </c>
    </row>
    <row r="1484" spans="1:6">
      <c r="A1484" s="378"/>
      <c r="B1484" s="363"/>
      <c r="C1484" s="383"/>
      <c r="D1484" s="383"/>
      <c r="E1484" s="387"/>
      <c r="F1484" s="328" t="s">
        <v>21</v>
      </c>
    </row>
    <row r="1485" spans="1:6">
      <c r="A1485" s="378"/>
      <c r="B1485" s="363"/>
      <c r="C1485" s="383"/>
      <c r="D1485" s="383"/>
      <c r="E1485" s="387"/>
      <c r="F1485" s="328" t="s">
        <v>21</v>
      </c>
    </row>
    <row r="1486" spans="1:6">
      <c r="A1486" s="378"/>
      <c r="B1486" s="363"/>
      <c r="C1486" s="383"/>
      <c r="D1486" s="383"/>
      <c r="E1486" s="386"/>
      <c r="F1486" s="328" t="s">
        <v>21</v>
      </c>
    </row>
    <row r="1487" spans="1:6">
      <c r="A1487" s="378"/>
      <c r="B1487" s="363"/>
      <c r="C1487" s="383"/>
      <c r="D1487" s="383"/>
      <c r="E1487" s="329" t="s">
        <v>25</v>
      </c>
      <c r="F1487" s="328" t="s">
        <v>21</v>
      </c>
    </row>
    <row r="1488" spans="1:6">
      <c r="A1488" s="378"/>
      <c r="B1488" s="363"/>
      <c r="C1488" s="383"/>
      <c r="D1488" s="383"/>
      <c r="E1488" s="385" t="s">
        <v>113</v>
      </c>
      <c r="F1488" s="328" t="s">
        <v>21</v>
      </c>
    </row>
    <row r="1489" spans="1:6">
      <c r="A1489" s="378"/>
      <c r="B1489" s="363"/>
      <c r="C1489" s="383"/>
      <c r="D1489" s="383"/>
      <c r="E1489" s="387"/>
      <c r="F1489" s="328" t="s">
        <v>21</v>
      </c>
    </row>
    <row r="1490" spans="1:6">
      <c r="A1490" s="378"/>
      <c r="B1490" s="363"/>
      <c r="C1490" s="383"/>
      <c r="D1490" s="383"/>
      <c r="E1490" s="387"/>
      <c r="F1490" s="328" t="s">
        <v>21</v>
      </c>
    </row>
    <row r="1491" spans="1:6">
      <c r="A1491" s="378"/>
      <c r="B1491" s="363"/>
      <c r="C1491" s="383"/>
      <c r="D1491" s="383"/>
      <c r="E1491" s="387"/>
      <c r="F1491" s="328" t="s">
        <v>21</v>
      </c>
    </row>
    <row r="1492" spans="1:6">
      <c r="A1492" s="378"/>
      <c r="B1492" s="363"/>
      <c r="C1492" s="383"/>
      <c r="D1492" s="383"/>
      <c r="E1492" s="387"/>
      <c r="F1492" s="328" t="s">
        <v>21</v>
      </c>
    </row>
    <row r="1493" spans="1:6">
      <c r="A1493" s="378"/>
      <c r="B1493" s="363"/>
      <c r="C1493" s="383"/>
      <c r="D1493" s="383"/>
      <c r="E1493" s="387"/>
      <c r="F1493" s="328" t="s">
        <v>21</v>
      </c>
    </row>
    <row r="1494" spans="1:6">
      <c r="A1494" s="378"/>
      <c r="B1494" s="363"/>
      <c r="C1494" s="383"/>
      <c r="D1494" s="383"/>
      <c r="E1494" s="386"/>
      <c r="F1494" s="328" t="s">
        <v>21</v>
      </c>
    </row>
    <row r="1495" spans="1:6">
      <c r="A1495" s="378"/>
      <c r="B1495" s="363"/>
      <c r="C1495" s="383"/>
      <c r="D1495" s="383"/>
      <c r="E1495" s="385" t="s">
        <v>28</v>
      </c>
      <c r="F1495" s="328" t="s">
        <v>21</v>
      </c>
    </row>
    <row r="1496" spans="1:6">
      <c r="A1496" s="378"/>
      <c r="B1496" s="363"/>
      <c r="C1496" s="383"/>
      <c r="D1496" s="383"/>
      <c r="E1496" s="387"/>
      <c r="F1496" s="328" t="s">
        <v>21</v>
      </c>
    </row>
    <row r="1497" spans="1:6">
      <c r="A1497" s="378"/>
      <c r="B1497" s="363"/>
      <c r="C1497" s="388"/>
      <c r="D1497" s="388"/>
      <c r="E1497" s="386"/>
      <c r="F1497" s="328" t="s">
        <v>21</v>
      </c>
    </row>
    <row r="1498" spans="1:6">
      <c r="A1498" s="378"/>
      <c r="B1498" s="363"/>
      <c r="C1498" s="382" t="s">
        <v>197</v>
      </c>
      <c r="D1498" s="382" t="s">
        <v>17</v>
      </c>
      <c r="E1498" s="385" t="s">
        <v>18</v>
      </c>
      <c r="F1498" s="333" t="s">
        <v>19</v>
      </c>
    </row>
    <row r="1499" spans="1:6">
      <c r="A1499" s="378"/>
      <c r="B1499" s="363"/>
      <c r="C1499" s="383"/>
      <c r="D1499" s="383"/>
      <c r="E1499" s="386"/>
      <c r="F1499" s="328" t="s">
        <v>21</v>
      </c>
    </row>
    <row r="1500" spans="1:6">
      <c r="A1500" s="378"/>
      <c r="B1500" s="363"/>
      <c r="C1500" s="383"/>
      <c r="D1500" s="383"/>
      <c r="E1500" s="385" t="s">
        <v>142</v>
      </c>
      <c r="F1500" s="328" t="s">
        <v>21</v>
      </c>
    </row>
    <row r="1501" spans="1:6">
      <c r="A1501" s="378"/>
      <c r="B1501" s="363"/>
      <c r="C1501" s="383"/>
      <c r="D1501" s="383"/>
      <c r="E1501" s="387"/>
      <c r="F1501" s="328" t="s">
        <v>21</v>
      </c>
    </row>
    <row r="1502" spans="1:6">
      <c r="A1502" s="378"/>
      <c r="B1502" s="363"/>
      <c r="C1502" s="383"/>
      <c r="D1502" s="383"/>
      <c r="E1502" s="386"/>
      <c r="F1502" s="328" t="s">
        <v>21</v>
      </c>
    </row>
    <row r="1503" spans="1:6">
      <c r="A1503" s="378"/>
      <c r="B1503" s="363"/>
      <c r="C1503" s="383"/>
      <c r="D1503" s="383"/>
      <c r="E1503" s="385" t="s">
        <v>143</v>
      </c>
      <c r="F1503" s="328" t="s">
        <v>21</v>
      </c>
    </row>
    <row r="1504" spans="1:6">
      <c r="A1504" s="378"/>
      <c r="B1504" s="363"/>
      <c r="C1504" s="383"/>
      <c r="D1504" s="383"/>
      <c r="E1504" s="386"/>
      <c r="F1504" s="328" t="s">
        <v>21</v>
      </c>
    </row>
    <row r="1505" spans="1:6">
      <c r="A1505" s="378"/>
      <c r="B1505" s="363"/>
      <c r="C1505" s="383"/>
      <c r="D1505" s="383"/>
      <c r="E1505" s="327" t="s">
        <v>144</v>
      </c>
      <c r="F1505" s="328" t="s">
        <v>21</v>
      </c>
    </row>
    <row r="1506" spans="1:6">
      <c r="A1506" s="378"/>
      <c r="B1506" s="363"/>
      <c r="C1506" s="383"/>
      <c r="D1506" s="383"/>
      <c r="E1506" s="385" t="s">
        <v>198</v>
      </c>
      <c r="F1506" s="328" t="s">
        <v>21</v>
      </c>
    </row>
    <row r="1507" spans="1:6">
      <c r="A1507" s="378"/>
      <c r="B1507" s="363"/>
      <c r="C1507" s="383"/>
      <c r="D1507" s="383"/>
      <c r="E1507" s="387"/>
      <c r="F1507" s="328" t="s">
        <v>21</v>
      </c>
    </row>
    <row r="1508" spans="1:6">
      <c r="A1508" s="378"/>
      <c r="B1508" s="363"/>
      <c r="C1508" s="383"/>
      <c r="D1508" s="383"/>
      <c r="E1508" s="387"/>
      <c r="F1508" s="328" t="s">
        <v>21</v>
      </c>
    </row>
    <row r="1509" spans="1:6">
      <c r="A1509" s="378"/>
      <c r="B1509" s="363"/>
      <c r="C1509" s="383"/>
      <c r="D1509" s="383"/>
      <c r="E1509" s="387"/>
      <c r="F1509" s="328" t="s">
        <v>21</v>
      </c>
    </row>
    <row r="1510" spans="1:6">
      <c r="A1510" s="378"/>
      <c r="B1510" s="363"/>
      <c r="C1510" s="383"/>
      <c r="D1510" s="383"/>
      <c r="E1510" s="387"/>
      <c r="F1510" s="328" t="s">
        <v>21</v>
      </c>
    </row>
    <row r="1511" spans="1:6">
      <c r="A1511" s="378"/>
      <c r="B1511" s="363"/>
      <c r="C1511" s="383"/>
      <c r="D1511" s="383"/>
      <c r="E1511" s="387"/>
      <c r="F1511" s="328" t="s">
        <v>21</v>
      </c>
    </row>
    <row r="1512" spans="1:6">
      <c r="A1512" s="378"/>
      <c r="B1512" s="363"/>
      <c r="C1512" s="383"/>
      <c r="D1512" s="383"/>
      <c r="E1512" s="387"/>
      <c r="F1512" s="328" t="s">
        <v>21</v>
      </c>
    </row>
    <row r="1513" spans="1:6">
      <c r="A1513" s="378"/>
      <c r="B1513" s="363"/>
      <c r="C1513" s="383"/>
      <c r="D1513" s="383"/>
      <c r="E1513" s="386"/>
      <c r="F1513" s="328" t="s">
        <v>21</v>
      </c>
    </row>
    <row r="1514" spans="1:6">
      <c r="A1514" s="378"/>
      <c r="B1514" s="363"/>
      <c r="C1514" s="383"/>
      <c r="D1514" s="383"/>
      <c r="E1514" s="385" t="s">
        <v>199</v>
      </c>
      <c r="F1514" s="328" t="s">
        <v>21</v>
      </c>
    </row>
    <row r="1515" spans="1:6">
      <c r="A1515" s="378"/>
      <c r="B1515" s="363"/>
      <c r="C1515" s="383"/>
      <c r="D1515" s="383"/>
      <c r="E1515" s="387"/>
      <c r="F1515" s="328" t="s">
        <v>21</v>
      </c>
    </row>
    <row r="1516" spans="1:6">
      <c r="A1516" s="378"/>
      <c r="B1516" s="363"/>
      <c r="C1516" s="383"/>
      <c r="D1516" s="383"/>
      <c r="E1516" s="387"/>
      <c r="F1516" s="328" t="s">
        <v>21</v>
      </c>
    </row>
    <row r="1517" spans="1:6">
      <c r="A1517" s="378"/>
      <c r="B1517" s="363"/>
      <c r="C1517" s="383"/>
      <c r="D1517" s="383"/>
      <c r="E1517" s="387"/>
      <c r="F1517" s="328" t="s">
        <v>21</v>
      </c>
    </row>
    <row r="1518" spans="1:6">
      <c r="A1518" s="378"/>
      <c r="B1518" s="363"/>
      <c r="C1518" s="383"/>
      <c r="D1518" s="383"/>
      <c r="E1518" s="385" t="s">
        <v>200</v>
      </c>
      <c r="F1518" s="328" t="s">
        <v>21</v>
      </c>
    </row>
    <row r="1519" spans="1:6">
      <c r="A1519" s="378"/>
      <c r="B1519" s="363"/>
      <c r="C1519" s="383"/>
      <c r="D1519" s="383"/>
      <c r="E1519" s="387"/>
      <c r="F1519" s="328" t="s">
        <v>21</v>
      </c>
    </row>
    <row r="1520" spans="1:6">
      <c r="A1520" s="378"/>
      <c r="B1520" s="363"/>
      <c r="C1520" s="383"/>
      <c r="D1520" s="383"/>
      <c r="E1520" s="387"/>
      <c r="F1520" s="328" t="s">
        <v>21</v>
      </c>
    </row>
    <row r="1521" spans="1:6">
      <c r="A1521" s="378"/>
      <c r="B1521" s="363"/>
      <c r="C1521" s="383"/>
      <c r="D1521" s="383"/>
      <c r="E1521" s="387"/>
      <c r="F1521" s="328" t="s">
        <v>21</v>
      </c>
    </row>
    <row r="1522" spans="1:6">
      <c r="A1522" s="378"/>
      <c r="B1522" s="363"/>
      <c r="C1522" s="383"/>
      <c r="D1522" s="383"/>
      <c r="E1522" s="387"/>
      <c r="F1522" s="328" t="s">
        <v>21</v>
      </c>
    </row>
    <row r="1523" spans="1:6">
      <c r="A1523" s="378"/>
      <c r="B1523" s="363"/>
      <c r="C1523" s="383"/>
      <c r="D1523" s="383"/>
      <c r="E1523" s="387"/>
      <c r="F1523" s="328" t="s">
        <v>21</v>
      </c>
    </row>
    <row r="1524" spans="1:6">
      <c r="A1524" s="378"/>
      <c r="B1524" s="363"/>
      <c r="C1524" s="383"/>
      <c r="D1524" s="383"/>
      <c r="E1524" s="387"/>
      <c r="F1524" s="328" t="s">
        <v>21</v>
      </c>
    </row>
    <row r="1525" spans="1:6">
      <c r="A1525" s="378"/>
      <c r="B1525" s="363"/>
      <c r="C1525" s="383"/>
      <c r="D1525" s="383"/>
      <c r="E1525" s="386"/>
      <c r="F1525" s="328" t="s">
        <v>21</v>
      </c>
    </row>
    <row r="1526" spans="1:6">
      <c r="A1526" s="378"/>
      <c r="B1526" s="363"/>
      <c r="C1526" s="383"/>
      <c r="D1526" s="383"/>
      <c r="E1526" s="329" t="s">
        <v>25</v>
      </c>
      <c r="F1526" s="328" t="s">
        <v>21</v>
      </c>
    </row>
    <row r="1527" spans="1:6">
      <c r="A1527" s="378"/>
      <c r="B1527" s="363"/>
      <c r="C1527" s="383"/>
      <c r="D1527" s="383"/>
      <c r="E1527" s="385" t="s">
        <v>113</v>
      </c>
      <c r="F1527" s="328" t="s">
        <v>21</v>
      </c>
    </row>
    <row r="1528" spans="1:6">
      <c r="A1528" s="378"/>
      <c r="B1528" s="363"/>
      <c r="C1528" s="383"/>
      <c r="D1528" s="383"/>
      <c r="E1528" s="387"/>
      <c r="F1528" s="328" t="s">
        <v>21</v>
      </c>
    </row>
    <row r="1529" spans="1:6">
      <c r="A1529" s="378"/>
      <c r="B1529" s="363"/>
      <c r="C1529" s="383"/>
      <c r="D1529" s="383"/>
      <c r="E1529" s="387"/>
      <c r="F1529" s="328" t="s">
        <v>21</v>
      </c>
    </row>
    <row r="1530" spans="1:6">
      <c r="A1530" s="378"/>
      <c r="B1530" s="363"/>
      <c r="C1530" s="383"/>
      <c r="D1530" s="383"/>
      <c r="E1530" s="387"/>
      <c r="F1530" s="328" t="s">
        <v>21</v>
      </c>
    </row>
    <row r="1531" spans="1:6">
      <c r="A1531" s="378"/>
      <c r="B1531" s="363"/>
      <c r="C1531" s="383"/>
      <c r="D1531" s="383"/>
      <c r="E1531" s="387"/>
      <c r="F1531" s="328" t="s">
        <v>21</v>
      </c>
    </row>
    <row r="1532" spans="1:6">
      <c r="A1532" s="378"/>
      <c r="B1532" s="363"/>
      <c r="C1532" s="383"/>
      <c r="D1532" s="383"/>
      <c r="E1532" s="387"/>
      <c r="F1532" s="328" t="s">
        <v>21</v>
      </c>
    </row>
    <row r="1533" spans="1:6">
      <c r="A1533" s="378"/>
      <c r="B1533" s="363"/>
      <c r="C1533" s="383"/>
      <c r="D1533" s="383"/>
      <c r="E1533" s="386"/>
      <c r="F1533" s="328" t="s">
        <v>21</v>
      </c>
    </row>
    <row r="1534" spans="1:6">
      <c r="A1534" s="378"/>
      <c r="B1534" s="363"/>
      <c r="C1534" s="383"/>
      <c r="D1534" s="383"/>
      <c r="E1534" s="385" t="s">
        <v>28</v>
      </c>
      <c r="F1534" s="328" t="s">
        <v>21</v>
      </c>
    </row>
    <row r="1535" spans="1:6">
      <c r="A1535" s="378"/>
      <c r="B1535" s="363"/>
      <c r="C1535" s="383"/>
      <c r="D1535" s="383"/>
      <c r="E1535" s="387"/>
      <c r="F1535" s="328" t="s">
        <v>21</v>
      </c>
    </row>
    <row r="1536" spans="1:6">
      <c r="A1536" s="378"/>
      <c r="B1536" s="363"/>
      <c r="C1536" s="388"/>
      <c r="D1536" s="388"/>
      <c r="E1536" s="386"/>
      <c r="F1536" s="328" t="s">
        <v>21</v>
      </c>
    </row>
    <row r="1537" spans="1:6">
      <c r="A1537" s="378"/>
      <c r="B1537" s="363"/>
      <c r="C1537" s="382" t="s">
        <v>201</v>
      </c>
      <c r="D1537" s="382" t="s">
        <v>17</v>
      </c>
      <c r="E1537" s="385" t="s">
        <v>18</v>
      </c>
      <c r="F1537" s="333" t="s">
        <v>19</v>
      </c>
    </row>
    <row r="1538" spans="1:6">
      <c r="A1538" s="378"/>
      <c r="B1538" s="363"/>
      <c r="C1538" s="383"/>
      <c r="D1538" s="383"/>
      <c r="E1538" s="386"/>
      <c r="F1538" s="328" t="s">
        <v>21</v>
      </c>
    </row>
    <row r="1539" spans="1:6">
      <c r="A1539" s="378"/>
      <c r="B1539" s="363"/>
      <c r="C1539" s="383"/>
      <c r="D1539" s="383"/>
      <c r="E1539" s="385" t="s">
        <v>142</v>
      </c>
      <c r="F1539" s="328" t="s">
        <v>21</v>
      </c>
    </row>
    <row r="1540" spans="1:6">
      <c r="A1540" s="378"/>
      <c r="B1540" s="363"/>
      <c r="C1540" s="383"/>
      <c r="D1540" s="383"/>
      <c r="E1540" s="386"/>
      <c r="F1540" s="328" t="s">
        <v>21</v>
      </c>
    </row>
    <row r="1541" spans="1:6">
      <c r="A1541" s="378"/>
      <c r="B1541" s="363"/>
      <c r="C1541" s="383"/>
      <c r="D1541" s="383"/>
      <c r="E1541" s="385" t="s">
        <v>22</v>
      </c>
      <c r="F1541" s="328" t="s">
        <v>21</v>
      </c>
    </row>
    <row r="1542" spans="1:6">
      <c r="A1542" s="378"/>
      <c r="B1542" s="363"/>
      <c r="C1542" s="383"/>
      <c r="D1542" s="383"/>
      <c r="E1542" s="387"/>
      <c r="F1542" s="328" t="s">
        <v>21</v>
      </c>
    </row>
    <row r="1543" spans="1:6">
      <c r="A1543" s="378"/>
      <c r="B1543" s="363"/>
      <c r="C1543" s="383"/>
      <c r="D1543" s="383"/>
      <c r="E1543" s="387"/>
      <c r="F1543" s="328" t="s">
        <v>21</v>
      </c>
    </row>
    <row r="1544" spans="1:6">
      <c r="A1544" s="378"/>
      <c r="B1544" s="363"/>
      <c r="C1544" s="383"/>
      <c r="D1544" s="383"/>
      <c r="E1544" s="385" t="s">
        <v>143</v>
      </c>
      <c r="F1544" s="328" t="s">
        <v>21</v>
      </c>
    </row>
    <row r="1545" spans="1:6">
      <c r="A1545" s="378"/>
      <c r="B1545" s="363"/>
      <c r="C1545" s="383"/>
      <c r="D1545" s="383"/>
      <c r="E1545" s="386"/>
      <c r="F1545" s="328" t="s">
        <v>21</v>
      </c>
    </row>
    <row r="1546" spans="1:6">
      <c r="A1546" s="378"/>
      <c r="B1546" s="363"/>
      <c r="C1546" s="383"/>
      <c r="D1546" s="383"/>
      <c r="E1546" s="327" t="s">
        <v>144</v>
      </c>
      <c r="F1546" s="328" t="s">
        <v>21</v>
      </c>
    </row>
    <row r="1547" spans="1:6">
      <c r="A1547" s="378"/>
      <c r="B1547" s="363"/>
      <c r="C1547" s="383"/>
      <c r="D1547" s="383"/>
      <c r="E1547" s="385" t="s">
        <v>202</v>
      </c>
      <c r="F1547" s="328" t="s">
        <v>21</v>
      </c>
    </row>
    <row r="1548" spans="1:6">
      <c r="A1548" s="378"/>
      <c r="B1548" s="363"/>
      <c r="C1548" s="383"/>
      <c r="D1548" s="383"/>
      <c r="E1548" s="387"/>
      <c r="F1548" s="328" t="s">
        <v>21</v>
      </c>
    </row>
    <row r="1549" spans="1:6">
      <c r="A1549" s="378"/>
      <c r="B1549" s="363"/>
      <c r="C1549" s="383"/>
      <c r="D1549" s="383"/>
      <c r="E1549" s="387"/>
      <c r="F1549" s="328" t="s">
        <v>21</v>
      </c>
    </row>
    <row r="1550" spans="1:6">
      <c r="A1550" s="378"/>
      <c r="B1550" s="363"/>
      <c r="C1550" s="383"/>
      <c r="D1550" s="383"/>
      <c r="E1550" s="387"/>
      <c r="F1550" s="328" t="s">
        <v>21</v>
      </c>
    </row>
    <row r="1551" spans="1:6">
      <c r="A1551" s="378"/>
      <c r="B1551" s="363"/>
      <c r="C1551" s="383"/>
      <c r="D1551" s="383"/>
      <c r="E1551" s="387"/>
      <c r="F1551" s="328" t="s">
        <v>21</v>
      </c>
    </row>
    <row r="1552" spans="1:6">
      <c r="A1552" s="378"/>
      <c r="B1552" s="363"/>
      <c r="C1552" s="383"/>
      <c r="D1552" s="383"/>
      <c r="E1552" s="387"/>
      <c r="F1552" s="328" t="s">
        <v>21</v>
      </c>
    </row>
    <row r="1553" spans="1:6">
      <c r="A1553" s="378"/>
      <c r="B1553" s="363"/>
      <c r="C1553" s="383"/>
      <c r="D1553" s="383"/>
      <c r="E1553" s="387"/>
      <c r="F1553" s="328" t="s">
        <v>21</v>
      </c>
    </row>
    <row r="1554" spans="1:6">
      <c r="A1554" s="378"/>
      <c r="B1554" s="363"/>
      <c r="C1554" s="383"/>
      <c r="D1554" s="383"/>
      <c r="E1554" s="387"/>
      <c r="F1554" s="328" t="s">
        <v>21</v>
      </c>
    </row>
    <row r="1555" spans="1:6">
      <c r="A1555" s="378"/>
      <c r="B1555" s="363"/>
      <c r="C1555" s="383"/>
      <c r="D1555" s="383"/>
      <c r="E1555" s="386"/>
      <c r="F1555" s="328" t="s">
        <v>21</v>
      </c>
    </row>
    <row r="1556" spans="1:6">
      <c r="A1556" s="378"/>
      <c r="B1556" s="363"/>
      <c r="C1556" s="383"/>
      <c r="D1556" s="383"/>
      <c r="E1556" s="385" t="s">
        <v>203</v>
      </c>
      <c r="F1556" s="328" t="s">
        <v>21</v>
      </c>
    </row>
    <row r="1557" spans="1:6">
      <c r="A1557" s="378"/>
      <c r="B1557" s="363"/>
      <c r="C1557" s="383"/>
      <c r="D1557" s="383"/>
      <c r="E1557" s="387"/>
      <c r="F1557" s="328" t="s">
        <v>21</v>
      </c>
    </row>
    <row r="1558" spans="1:6">
      <c r="A1558" s="378"/>
      <c r="B1558" s="363"/>
      <c r="C1558" s="383"/>
      <c r="D1558" s="383"/>
      <c r="E1558" s="387"/>
      <c r="F1558" s="328" t="s">
        <v>21</v>
      </c>
    </row>
    <row r="1559" spans="1:6">
      <c r="A1559" s="378"/>
      <c r="B1559" s="363"/>
      <c r="C1559" s="383"/>
      <c r="D1559" s="383"/>
      <c r="E1559" s="387"/>
      <c r="F1559" s="328" t="s">
        <v>21</v>
      </c>
    </row>
    <row r="1560" spans="1:6">
      <c r="A1560" s="378"/>
      <c r="B1560" s="363"/>
      <c r="C1560" s="383"/>
      <c r="D1560" s="383"/>
      <c r="E1560" s="385" t="s">
        <v>204</v>
      </c>
      <c r="F1560" s="328" t="s">
        <v>21</v>
      </c>
    </row>
    <row r="1561" spans="1:6">
      <c r="A1561" s="378"/>
      <c r="B1561" s="363"/>
      <c r="C1561" s="383"/>
      <c r="D1561" s="383"/>
      <c r="E1561" s="387"/>
      <c r="F1561" s="328" t="s">
        <v>21</v>
      </c>
    </row>
    <row r="1562" spans="1:6">
      <c r="A1562" s="378"/>
      <c r="B1562" s="363"/>
      <c r="C1562" s="383"/>
      <c r="D1562" s="383"/>
      <c r="E1562" s="387"/>
      <c r="F1562" s="328" t="s">
        <v>21</v>
      </c>
    </row>
    <row r="1563" spans="1:6">
      <c r="A1563" s="378"/>
      <c r="B1563" s="363"/>
      <c r="C1563" s="383"/>
      <c r="D1563" s="383"/>
      <c r="E1563" s="387"/>
      <c r="F1563" s="328" t="s">
        <v>21</v>
      </c>
    </row>
    <row r="1564" spans="1:6">
      <c r="A1564" s="378"/>
      <c r="B1564" s="363"/>
      <c r="C1564" s="383"/>
      <c r="D1564" s="383"/>
      <c r="E1564" s="387"/>
      <c r="F1564" s="328" t="s">
        <v>21</v>
      </c>
    </row>
    <row r="1565" spans="1:6">
      <c r="A1565" s="378"/>
      <c r="B1565" s="363"/>
      <c r="C1565" s="383"/>
      <c r="D1565" s="383"/>
      <c r="E1565" s="387"/>
      <c r="F1565" s="328" t="s">
        <v>21</v>
      </c>
    </row>
    <row r="1566" spans="1:6">
      <c r="A1566" s="378"/>
      <c r="B1566" s="363"/>
      <c r="C1566" s="383"/>
      <c r="D1566" s="383"/>
      <c r="E1566" s="387"/>
      <c r="F1566" s="328" t="s">
        <v>21</v>
      </c>
    </row>
    <row r="1567" spans="1:6">
      <c r="A1567" s="378"/>
      <c r="B1567" s="363"/>
      <c r="C1567" s="383"/>
      <c r="D1567" s="383"/>
      <c r="E1567" s="387"/>
      <c r="F1567" s="328" t="s">
        <v>21</v>
      </c>
    </row>
    <row r="1568" spans="1:6">
      <c r="A1568" s="378"/>
      <c r="B1568" s="363"/>
      <c r="C1568" s="383"/>
      <c r="D1568" s="383"/>
      <c r="E1568" s="386"/>
      <c r="F1568" s="328" t="s">
        <v>21</v>
      </c>
    </row>
    <row r="1569" spans="1:6">
      <c r="A1569" s="378"/>
      <c r="B1569" s="363"/>
      <c r="C1569" s="383"/>
      <c r="D1569" s="383"/>
      <c r="E1569" s="329" t="s">
        <v>25</v>
      </c>
      <c r="F1569" s="328" t="s">
        <v>21</v>
      </c>
    </row>
    <row r="1570" spans="1:6">
      <c r="A1570" s="378"/>
      <c r="B1570" s="363"/>
      <c r="C1570" s="383"/>
      <c r="D1570" s="383"/>
      <c r="E1570" s="385" t="s">
        <v>113</v>
      </c>
      <c r="F1570" s="328" t="s">
        <v>21</v>
      </c>
    </row>
    <row r="1571" spans="1:6">
      <c r="A1571" s="378"/>
      <c r="B1571" s="363"/>
      <c r="C1571" s="383"/>
      <c r="D1571" s="383"/>
      <c r="E1571" s="387"/>
      <c r="F1571" s="328" t="s">
        <v>21</v>
      </c>
    </row>
    <row r="1572" spans="1:6">
      <c r="A1572" s="378"/>
      <c r="B1572" s="363"/>
      <c r="C1572" s="383"/>
      <c r="D1572" s="383"/>
      <c r="E1572" s="387"/>
      <c r="F1572" s="328" t="s">
        <v>21</v>
      </c>
    </row>
    <row r="1573" spans="1:6">
      <c r="A1573" s="378"/>
      <c r="B1573" s="363"/>
      <c r="C1573" s="383"/>
      <c r="D1573" s="383"/>
      <c r="E1573" s="387"/>
      <c r="F1573" s="328" t="s">
        <v>21</v>
      </c>
    </row>
    <row r="1574" spans="1:6">
      <c r="A1574" s="378"/>
      <c r="B1574" s="363"/>
      <c r="C1574" s="383"/>
      <c r="D1574" s="383"/>
      <c r="E1574" s="387"/>
      <c r="F1574" s="328" t="s">
        <v>21</v>
      </c>
    </row>
    <row r="1575" spans="1:6">
      <c r="A1575" s="378"/>
      <c r="B1575" s="363"/>
      <c r="C1575" s="383"/>
      <c r="D1575" s="383"/>
      <c r="E1575" s="387"/>
      <c r="F1575" s="328" t="s">
        <v>21</v>
      </c>
    </row>
    <row r="1576" spans="1:6">
      <c r="A1576" s="378"/>
      <c r="B1576" s="363"/>
      <c r="C1576" s="383"/>
      <c r="D1576" s="383"/>
      <c r="E1576" s="386"/>
      <c r="F1576" s="328" t="s">
        <v>21</v>
      </c>
    </row>
    <row r="1577" spans="1:6">
      <c r="A1577" s="378"/>
      <c r="B1577" s="363"/>
      <c r="C1577" s="383"/>
      <c r="D1577" s="383"/>
      <c r="E1577" s="385" t="s">
        <v>28</v>
      </c>
      <c r="F1577" s="328" t="s">
        <v>21</v>
      </c>
    </row>
    <row r="1578" spans="1:6">
      <c r="A1578" s="378"/>
      <c r="B1578" s="363"/>
      <c r="C1578" s="383"/>
      <c r="D1578" s="383"/>
      <c r="E1578" s="387"/>
      <c r="F1578" s="328" t="s">
        <v>21</v>
      </c>
    </row>
    <row r="1579" spans="1:6">
      <c r="A1579" s="378"/>
      <c r="B1579" s="363"/>
      <c r="C1579" s="388"/>
      <c r="D1579" s="388"/>
      <c r="E1579" s="386"/>
      <c r="F1579" s="328" t="s">
        <v>21</v>
      </c>
    </row>
    <row r="1580" spans="1:6">
      <c r="A1580" s="378"/>
      <c r="B1580" s="363"/>
      <c r="C1580" s="382" t="s">
        <v>205</v>
      </c>
      <c r="D1580" s="382" t="s">
        <v>17</v>
      </c>
      <c r="E1580" s="385" t="s">
        <v>18</v>
      </c>
      <c r="F1580" s="333" t="s">
        <v>19</v>
      </c>
    </row>
    <row r="1581" spans="1:6">
      <c r="A1581" s="378"/>
      <c r="B1581" s="363"/>
      <c r="C1581" s="383"/>
      <c r="D1581" s="383"/>
      <c r="E1581" s="386"/>
      <c r="F1581" s="328" t="s">
        <v>21</v>
      </c>
    </row>
    <row r="1582" spans="1:6">
      <c r="A1582" s="378"/>
      <c r="B1582" s="363"/>
      <c r="C1582" s="383"/>
      <c r="D1582" s="383"/>
      <c r="E1582" s="385" t="s">
        <v>142</v>
      </c>
      <c r="F1582" s="328" t="s">
        <v>21</v>
      </c>
    </row>
    <row r="1583" spans="1:6">
      <c r="A1583" s="378"/>
      <c r="B1583" s="363"/>
      <c r="C1583" s="383"/>
      <c r="D1583" s="383"/>
      <c r="E1583" s="386"/>
      <c r="F1583" s="328" t="s">
        <v>21</v>
      </c>
    </row>
    <row r="1584" spans="1:6">
      <c r="A1584" s="378"/>
      <c r="B1584" s="363"/>
      <c r="C1584" s="383"/>
      <c r="D1584" s="383"/>
      <c r="E1584" s="385" t="s">
        <v>22</v>
      </c>
      <c r="F1584" s="328" t="s">
        <v>21</v>
      </c>
    </row>
    <row r="1585" spans="1:6">
      <c r="A1585" s="378"/>
      <c r="B1585" s="363"/>
      <c r="C1585" s="383"/>
      <c r="D1585" s="383"/>
      <c r="E1585" s="387"/>
      <c r="F1585" s="328" t="s">
        <v>21</v>
      </c>
    </row>
    <row r="1586" spans="1:6">
      <c r="A1586" s="378"/>
      <c r="B1586" s="363"/>
      <c r="C1586" s="383"/>
      <c r="D1586" s="383"/>
      <c r="E1586" s="387"/>
      <c r="F1586" s="328" t="s">
        <v>21</v>
      </c>
    </row>
    <row r="1587" spans="1:6">
      <c r="A1587" s="378"/>
      <c r="B1587" s="363"/>
      <c r="C1587" s="383"/>
      <c r="D1587" s="383"/>
      <c r="E1587" s="385" t="s">
        <v>143</v>
      </c>
      <c r="F1587" s="328" t="s">
        <v>21</v>
      </c>
    </row>
    <row r="1588" spans="1:6">
      <c r="A1588" s="378"/>
      <c r="B1588" s="363"/>
      <c r="C1588" s="383"/>
      <c r="D1588" s="383"/>
      <c r="E1588" s="386"/>
      <c r="F1588" s="328" t="s">
        <v>21</v>
      </c>
    </row>
    <row r="1589" spans="1:6">
      <c r="A1589" s="378"/>
      <c r="B1589" s="363"/>
      <c r="C1589" s="383"/>
      <c r="D1589" s="383"/>
      <c r="E1589" s="327" t="s">
        <v>144</v>
      </c>
      <c r="F1589" s="328" t="s">
        <v>21</v>
      </c>
    </row>
    <row r="1590" spans="1:6">
      <c r="A1590" s="378"/>
      <c r="B1590" s="363"/>
      <c r="C1590" s="383"/>
      <c r="D1590" s="383"/>
      <c r="E1590" s="385" t="s">
        <v>206</v>
      </c>
      <c r="F1590" s="328" t="s">
        <v>21</v>
      </c>
    </row>
    <row r="1591" spans="1:6">
      <c r="A1591" s="378"/>
      <c r="B1591" s="363"/>
      <c r="C1591" s="383"/>
      <c r="D1591" s="383"/>
      <c r="E1591" s="387"/>
      <c r="F1591" s="328" t="s">
        <v>21</v>
      </c>
    </row>
    <row r="1592" spans="1:6">
      <c r="A1592" s="378"/>
      <c r="B1592" s="363"/>
      <c r="C1592" s="383"/>
      <c r="D1592" s="383"/>
      <c r="E1592" s="387"/>
      <c r="F1592" s="328" t="s">
        <v>21</v>
      </c>
    </row>
    <row r="1593" spans="1:6">
      <c r="A1593" s="378"/>
      <c r="B1593" s="363"/>
      <c r="C1593" s="383"/>
      <c r="D1593" s="383"/>
      <c r="E1593" s="387"/>
      <c r="F1593" s="328" t="s">
        <v>21</v>
      </c>
    </row>
    <row r="1594" spans="1:6">
      <c r="A1594" s="378"/>
      <c r="B1594" s="363"/>
      <c r="C1594" s="383"/>
      <c r="D1594" s="383"/>
      <c r="E1594" s="387"/>
      <c r="F1594" s="328" t="s">
        <v>21</v>
      </c>
    </row>
    <row r="1595" spans="1:6">
      <c r="A1595" s="378"/>
      <c r="B1595" s="363"/>
      <c r="C1595" s="383"/>
      <c r="D1595" s="383"/>
      <c r="E1595" s="387"/>
      <c r="F1595" s="328" t="s">
        <v>21</v>
      </c>
    </row>
    <row r="1596" spans="1:6">
      <c r="A1596" s="378"/>
      <c r="B1596" s="363"/>
      <c r="C1596" s="383"/>
      <c r="D1596" s="383"/>
      <c r="E1596" s="387"/>
      <c r="F1596" s="328" t="s">
        <v>21</v>
      </c>
    </row>
    <row r="1597" spans="1:6">
      <c r="A1597" s="378"/>
      <c r="B1597" s="363"/>
      <c r="C1597" s="383"/>
      <c r="D1597" s="383"/>
      <c r="E1597" s="386"/>
      <c r="F1597" s="328" t="s">
        <v>21</v>
      </c>
    </row>
    <row r="1598" spans="1:6">
      <c r="A1598" s="378"/>
      <c r="B1598" s="363"/>
      <c r="C1598" s="383"/>
      <c r="D1598" s="383"/>
      <c r="E1598" s="385" t="s">
        <v>207</v>
      </c>
      <c r="F1598" s="328" t="s">
        <v>21</v>
      </c>
    </row>
    <row r="1599" spans="1:6">
      <c r="A1599" s="378"/>
      <c r="B1599" s="363"/>
      <c r="C1599" s="383"/>
      <c r="D1599" s="383"/>
      <c r="E1599" s="387"/>
      <c r="F1599" s="328" t="s">
        <v>21</v>
      </c>
    </row>
    <row r="1600" spans="1:6">
      <c r="A1600" s="378"/>
      <c r="B1600" s="363"/>
      <c r="C1600" s="383"/>
      <c r="D1600" s="383"/>
      <c r="E1600" s="387"/>
      <c r="F1600" s="328" t="s">
        <v>21</v>
      </c>
    </row>
    <row r="1601" spans="1:6">
      <c r="A1601" s="378"/>
      <c r="B1601" s="363"/>
      <c r="C1601" s="383"/>
      <c r="D1601" s="383"/>
      <c r="E1601" s="387"/>
      <c r="F1601" s="328" t="s">
        <v>21</v>
      </c>
    </row>
    <row r="1602" spans="1:6">
      <c r="A1602" s="378"/>
      <c r="B1602" s="363"/>
      <c r="C1602" s="383"/>
      <c r="D1602" s="383"/>
      <c r="E1602" s="385" t="s">
        <v>208</v>
      </c>
      <c r="F1602" s="328" t="s">
        <v>21</v>
      </c>
    </row>
    <row r="1603" spans="1:6">
      <c r="A1603" s="378"/>
      <c r="B1603" s="363"/>
      <c r="C1603" s="383"/>
      <c r="D1603" s="383"/>
      <c r="E1603" s="387"/>
      <c r="F1603" s="328" t="s">
        <v>21</v>
      </c>
    </row>
    <row r="1604" spans="1:6">
      <c r="A1604" s="378"/>
      <c r="B1604" s="363"/>
      <c r="C1604" s="383"/>
      <c r="D1604" s="383"/>
      <c r="E1604" s="387"/>
      <c r="F1604" s="328" t="s">
        <v>21</v>
      </c>
    </row>
    <row r="1605" spans="1:6">
      <c r="A1605" s="378"/>
      <c r="B1605" s="363"/>
      <c r="C1605" s="383"/>
      <c r="D1605" s="383"/>
      <c r="E1605" s="387"/>
      <c r="F1605" s="328" t="s">
        <v>21</v>
      </c>
    </row>
    <row r="1606" spans="1:6">
      <c r="A1606" s="378"/>
      <c r="B1606" s="363"/>
      <c r="C1606" s="383"/>
      <c r="D1606" s="383"/>
      <c r="E1606" s="387"/>
      <c r="F1606" s="328" t="s">
        <v>21</v>
      </c>
    </row>
    <row r="1607" spans="1:6">
      <c r="A1607" s="378"/>
      <c r="B1607" s="363"/>
      <c r="C1607" s="383"/>
      <c r="D1607" s="383"/>
      <c r="E1607" s="387"/>
      <c r="F1607" s="328" t="s">
        <v>21</v>
      </c>
    </row>
    <row r="1608" spans="1:6">
      <c r="A1608" s="378"/>
      <c r="B1608" s="363"/>
      <c r="C1608" s="383"/>
      <c r="D1608" s="383"/>
      <c r="E1608" s="387"/>
      <c r="F1608" s="328" t="s">
        <v>21</v>
      </c>
    </row>
    <row r="1609" spans="1:6">
      <c r="A1609" s="378"/>
      <c r="B1609" s="363"/>
      <c r="C1609" s="383"/>
      <c r="D1609" s="383"/>
      <c r="E1609" s="386"/>
      <c r="F1609" s="328" t="s">
        <v>21</v>
      </c>
    </row>
    <row r="1610" spans="1:6">
      <c r="A1610" s="378"/>
      <c r="B1610" s="363"/>
      <c r="C1610" s="383"/>
      <c r="D1610" s="383"/>
      <c r="E1610" s="329" t="s">
        <v>25</v>
      </c>
      <c r="F1610" s="328" t="s">
        <v>21</v>
      </c>
    </row>
    <row r="1611" spans="1:6">
      <c r="A1611" s="378"/>
      <c r="B1611" s="363"/>
      <c r="C1611" s="383"/>
      <c r="D1611" s="383"/>
      <c r="E1611" s="385" t="s">
        <v>113</v>
      </c>
      <c r="F1611" s="328" t="s">
        <v>21</v>
      </c>
    </row>
    <row r="1612" spans="1:6">
      <c r="A1612" s="378"/>
      <c r="B1612" s="363"/>
      <c r="C1612" s="383"/>
      <c r="D1612" s="383"/>
      <c r="E1612" s="387"/>
      <c r="F1612" s="328" t="s">
        <v>21</v>
      </c>
    </row>
    <row r="1613" spans="1:6">
      <c r="A1613" s="378"/>
      <c r="B1613" s="363"/>
      <c r="C1613" s="383"/>
      <c r="D1613" s="383"/>
      <c r="E1613" s="387"/>
      <c r="F1613" s="328" t="s">
        <v>21</v>
      </c>
    </row>
    <row r="1614" spans="1:6">
      <c r="A1614" s="378"/>
      <c r="B1614" s="363"/>
      <c r="C1614" s="383"/>
      <c r="D1614" s="383"/>
      <c r="E1614" s="387"/>
      <c r="F1614" s="328" t="s">
        <v>21</v>
      </c>
    </row>
    <row r="1615" spans="1:6">
      <c r="A1615" s="378"/>
      <c r="B1615" s="363"/>
      <c r="C1615" s="383"/>
      <c r="D1615" s="383"/>
      <c r="E1615" s="387"/>
      <c r="F1615" s="328" t="s">
        <v>21</v>
      </c>
    </row>
    <row r="1616" spans="1:6">
      <c r="A1616" s="378"/>
      <c r="B1616" s="363"/>
      <c r="C1616" s="383"/>
      <c r="D1616" s="383"/>
      <c r="E1616" s="387"/>
      <c r="F1616" s="328" t="s">
        <v>21</v>
      </c>
    </row>
    <row r="1617" spans="1:6">
      <c r="A1617" s="378"/>
      <c r="B1617" s="363"/>
      <c r="C1617" s="383"/>
      <c r="D1617" s="383"/>
      <c r="E1617" s="386"/>
      <c r="F1617" s="328" t="s">
        <v>21</v>
      </c>
    </row>
    <row r="1618" spans="1:6">
      <c r="A1618" s="378"/>
      <c r="B1618" s="363"/>
      <c r="C1618" s="383"/>
      <c r="D1618" s="383"/>
      <c r="E1618" s="385" t="s">
        <v>28</v>
      </c>
      <c r="F1618" s="328" t="s">
        <v>21</v>
      </c>
    </row>
    <row r="1619" spans="1:6">
      <c r="A1619" s="378"/>
      <c r="B1619" s="363"/>
      <c r="C1619" s="383"/>
      <c r="D1619" s="383"/>
      <c r="E1619" s="387"/>
      <c r="F1619" s="328" t="s">
        <v>21</v>
      </c>
    </row>
    <row r="1620" spans="1:6">
      <c r="A1620" s="378"/>
      <c r="B1620" s="363"/>
      <c r="C1620" s="388"/>
      <c r="D1620" s="388"/>
      <c r="E1620" s="386"/>
      <c r="F1620" s="328" t="s">
        <v>21</v>
      </c>
    </row>
    <row r="1621" spans="1:6">
      <c r="A1621" s="378"/>
      <c r="B1621" s="363"/>
      <c r="C1621" s="382" t="s">
        <v>209</v>
      </c>
      <c r="D1621" s="382" t="s">
        <v>17</v>
      </c>
      <c r="E1621" s="385" t="s">
        <v>18</v>
      </c>
      <c r="F1621" s="333" t="s">
        <v>19</v>
      </c>
    </row>
    <row r="1622" spans="1:6">
      <c r="A1622" s="378"/>
      <c r="B1622" s="363"/>
      <c r="C1622" s="383"/>
      <c r="D1622" s="383"/>
      <c r="E1622" s="386"/>
      <c r="F1622" s="328" t="s">
        <v>21</v>
      </c>
    </row>
    <row r="1623" spans="1:6">
      <c r="A1623" s="378"/>
      <c r="B1623" s="363"/>
      <c r="C1623" s="383"/>
      <c r="D1623" s="383"/>
      <c r="E1623" s="385" t="s">
        <v>142</v>
      </c>
      <c r="F1623" s="328" t="s">
        <v>21</v>
      </c>
    </row>
    <row r="1624" spans="1:6">
      <c r="A1624" s="378"/>
      <c r="B1624" s="363"/>
      <c r="C1624" s="383"/>
      <c r="D1624" s="383"/>
      <c r="E1624" s="386"/>
      <c r="F1624" s="328" t="s">
        <v>21</v>
      </c>
    </row>
    <row r="1625" spans="1:6">
      <c r="A1625" s="378"/>
      <c r="B1625" s="363"/>
      <c r="C1625" s="383"/>
      <c r="D1625" s="383"/>
      <c r="E1625" s="385" t="s">
        <v>22</v>
      </c>
      <c r="F1625" s="328" t="s">
        <v>21</v>
      </c>
    </row>
    <row r="1626" spans="1:6">
      <c r="A1626" s="378"/>
      <c r="B1626" s="363"/>
      <c r="C1626" s="383"/>
      <c r="D1626" s="383"/>
      <c r="E1626" s="387"/>
      <c r="F1626" s="328" t="s">
        <v>21</v>
      </c>
    </row>
    <row r="1627" spans="1:6">
      <c r="A1627" s="378"/>
      <c r="B1627" s="363"/>
      <c r="C1627" s="383"/>
      <c r="D1627" s="383"/>
      <c r="E1627" s="387"/>
      <c r="F1627" s="328" t="s">
        <v>21</v>
      </c>
    </row>
    <row r="1628" spans="1:6">
      <c r="A1628" s="378"/>
      <c r="B1628" s="363"/>
      <c r="C1628" s="383"/>
      <c r="D1628" s="383"/>
      <c r="E1628" s="385" t="s">
        <v>143</v>
      </c>
      <c r="F1628" s="328" t="s">
        <v>21</v>
      </c>
    </row>
    <row r="1629" spans="1:6">
      <c r="A1629" s="378"/>
      <c r="B1629" s="363"/>
      <c r="C1629" s="383"/>
      <c r="D1629" s="383"/>
      <c r="E1629" s="386"/>
      <c r="F1629" s="328" t="s">
        <v>21</v>
      </c>
    </row>
    <row r="1630" spans="1:6">
      <c r="A1630" s="378"/>
      <c r="B1630" s="363"/>
      <c r="C1630" s="383"/>
      <c r="D1630" s="383"/>
      <c r="E1630" s="327" t="s">
        <v>144</v>
      </c>
      <c r="F1630" s="328" t="s">
        <v>21</v>
      </c>
    </row>
    <row r="1631" spans="1:6">
      <c r="A1631" s="378"/>
      <c r="B1631" s="363"/>
      <c r="C1631" s="383"/>
      <c r="D1631" s="383"/>
      <c r="E1631" s="385" t="s">
        <v>210</v>
      </c>
      <c r="F1631" s="328" t="s">
        <v>21</v>
      </c>
    </row>
    <row r="1632" spans="1:6">
      <c r="A1632" s="378"/>
      <c r="B1632" s="363"/>
      <c r="C1632" s="383"/>
      <c r="D1632" s="383"/>
      <c r="E1632" s="387"/>
      <c r="F1632" s="328" t="s">
        <v>21</v>
      </c>
    </row>
    <row r="1633" spans="1:6">
      <c r="A1633" s="378"/>
      <c r="B1633" s="363"/>
      <c r="C1633" s="383"/>
      <c r="D1633" s="383"/>
      <c r="E1633" s="387"/>
      <c r="F1633" s="328" t="s">
        <v>21</v>
      </c>
    </row>
    <row r="1634" spans="1:6">
      <c r="A1634" s="378"/>
      <c r="B1634" s="363"/>
      <c r="C1634" s="383"/>
      <c r="D1634" s="383"/>
      <c r="E1634" s="387"/>
      <c r="F1634" s="328" t="s">
        <v>21</v>
      </c>
    </row>
    <row r="1635" spans="1:6">
      <c r="A1635" s="378"/>
      <c r="B1635" s="363"/>
      <c r="C1635" s="383"/>
      <c r="D1635" s="383"/>
      <c r="E1635" s="387"/>
      <c r="F1635" s="328" t="s">
        <v>21</v>
      </c>
    </row>
    <row r="1636" spans="1:6">
      <c r="A1636" s="378"/>
      <c r="B1636" s="363"/>
      <c r="C1636" s="383"/>
      <c r="D1636" s="383"/>
      <c r="E1636" s="387"/>
      <c r="F1636" s="328" t="s">
        <v>21</v>
      </c>
    </row>
    <row r="1637" spans="1:6">
      <c r="A1637" s="378"/>
      <c r="B1637" s="363"/>
      <c r="C1637" s="383"/>
      <c r="D1637" s="383"/>
      <c r="E1637" s="387"/>
      <c r="F1637" s="328" t="s">
        <v>21</v>
      </c>
    </row>
    <row r="1638" spans="1:6">
      <c r="A1638" s="378"/>
      <c r="B1638" s="363"/>
      <c r="C1638" s="383"/>
      <c r="D1638" s="383"/>
      <c r="E1638" s="386"/>
      <c r="F1638" s="328" t="s">
        <v>21</v>
      </c>
    </row>
    <row r="1639" spans="1:6">
      <c r="A1639" s="378"/>
      <c r="B1639" s="363"/>
      <c r="C1639" s="383"/>
      <c r="D1639" s="383"/>
      <c r="E1639" s="385" t="s">
        <v>211</v>
      </c>
      <c r="F1639" s="328" t="s">
        <v>21</v>
      </c>
    </row>
    <row r="1640" spans="1:6">
      <c r="A1640" s="378"/>
      <c r="B1640" s="363"/>
      <c r="C1640" s="383"/>
      <c r="D1640" s="383"/>
      <c r="E1640" s="387"/>
      <c r="F1640" s="328" t="s">
        <v>21</v>
      </c>
    </row>
    <row r="1641" spans="1:6">
      <c r="A1641" s="378"/>
      <c r="B1641" s="363"/>
      <c r="C1641" s="383"/>
      <c r="D1641" s="383"/>
      <c r="E1641" s="387"/>
      <c r="F1641" s="328" t="s">
        <v>21</v>
      </c>
    </row>
    <row r="1642" spans="1:6">
      <c r="A1642" s="378"/>
      <c r="B1642" s="363"/>
      <c r="C1642" s="383"/>
      <c r="D1642" s="383"/>
      <c r="E1642" s="387"/>
      <c r="F1642" s="328" t="s">
        <v>21</v>
      </c>
    </row>
    <row r="1643" spans="1:6">
      <c r="A1643" s="378"/>
      <c r="B1643" s="363"/>
      <c r="C1643" s="383"/>
      <c r="D1643" s="383"/>
      <c r="E1643" s="385" t="s">
        <v>212</v>
      </c>
      <c r="F1643" s="328" t="s">
        <v>21</v>
      </c>
    </row>
    <row r="1644" spans="1:6">
      <c r="A1644" s="378"/>
      <c r="B1644" s="363"/>
      <c r="C1644" s="383"/>
      <c r="D1644" s="383"/>
      <c r="E1644" s="387"/>
      <c r="F1644" s="328" t="s">
        <v>21</v>
      </c>
    </row>
    <row r="1645" spans="1:6">
      <c r="A1645" s="378"/>
      <c r="B1645" s="363"/>
      <c r="C1645" s="383"/>
      <c r="D1645" s="383"/>
      <c r="E1645" s="387"/>
      <c r="F1645" s="328" t="s">
        <v>21</v>
      </c>
    </row>
    <row r="1646" spans="1:6">
      <c r="A1646" s="378"/>
      <c r="B1646" s="363"/>
      <c r="C1646" s="383"/>
      <c r="D1646" s="383"/>
      <c r="E1646" s="387"/>
      <c r="F1646" s="328" t="s">
        <v>21</v>
      </c>
    </row>
    <row r="1647" spans="1:6">
      <c r="A1647" s="378"/>
      <c r="B1647" s="363"/>
      <c r="C1647" s="383"/>
      <c r="D1647" s="383"/>
      <c r="E1647" s="387"/>
      <c r="F1647" s="328" t="s">
        <v>21</v>
      </c>
    </row>
    <row r="1648" spans="1:6">
      <c r="A1648" s="378"/>
      <c r="B1648" s="363"/>
      <c r="C1648" s="383"/>
      <c r="D1648" s="383"/>
      <c r="E1648" s="387"/>
      <c r="F1648" s="328" t="s">
        <v>21</v>
      </c>
    </row>
    <row r="1649" spans="1:6">
      <c r="A1649" s="378"/>
      <c r="B1649" s="363"/>
      <c r="C1649" s="383"/>
      <c r="D1649" s="383"/>
      <c r="E1649" s="387"/>
      <c r="F1649" s="328" t="s">
        <v>21</v>
      </c>
    </row>
    <row r="1650" spans="1:6">
      <c r="A1650" s="378"/>
      <c r="B1650" s="363"/>
      <c r="C1650" s="383"/>
      <c r="D1650" s="383"/>
      <c r="E1650" s="386"/>
      <c r="F1650" s="328" t="s">
        <v>21</v>
      </c>
    </row>
    <row r="1651" spans="1:6">
      <c r="A1651" s="378"/>
      <c r="B1651" s="363"/>
      <c r="C1651" s="383"/>
      <c r="D1651" s="383"/>
      <c r="E1651" s="329" t="s">
        <v>25</v>
      </c>
      <c r="F1651" s="328" t="s">
        <v>21</v>
      </c>
    </row>
    <row r="1652" spans="1:6">
      <c r="A1652" s="378"/>
      <c r="B1652" s="363"/>
      <c r="C1652" s="383"/>
      <c r="D1652" s="383"/>
      <c r="E1652" s="385" t="s">
        <v>113</v>
      </c>
      <c r="F1652" s="328" t="s">
        <v>21</v>
      </c>
    </row>
    <row r="1653" spans="1:6">
      <c r="A1653" s="378"/>
      <c r="B1653" s="363"/>
      <c r="C1653" s="383"/>
      <c r="D1653" s="383"/>
      <c r="E1653" s="387"/>
      <c r="F1653" s="328" t="s">
        <v>21</v>
      </c>
    </row>
    <row r="1654" spans="1:6">
      <c r="A1654" s="378"/>
      <c r="B1654" s="363"/>
      <c r="C1654" s="383"/>
      <c r="D1654" s="383"/>
      <c r="E1654" s="387"/>
      <c r="F1654" s="328" t="s">
        <v>21</v>
      </c>
    </row>
    <row r="1655" spans="1:6">
      <c r="A1655" s="378"/>
      <c r="B1655" s="363"/>
      <c r="C1655" s="383"/>
      <c r="D1655" s="383"/>
      <c r="E1655" s="387"/>
      <c r="F1655" s="328" t="s">
        <v>21</v>
      </c>
    </row>
    <row r="1656" spans="1:6">
      <c r="A1656" s="378"/>
      <c r="B1656" s="363"/>
      <c r="C1656" s="383"/>
      <c r="D1656" s="383"/>
      <c r="E1656" s="387"/>
      <c r="F1656" s="328" t="s">
        <v>21</v>
      </c>
    </row>
    <row r="1657" spans="1:6">
      <c r="A1657" s="378"/>
      <c r="B1657" s="363"/>
      <c r="C1657" s="383"/>
      <c r="D1657" s="383"/>
      <c r="E1657" s="387"/>
      <c r="F1657" s="328" t="s">
        <v>21</v>
      </c>
    </row>
    <row r="1658" spans="1:6">
      <c r="A1658" s="378"/>
      <c r="B1658" s="363"/>
      <c r="C1658" s="383"/>
      <c r="D1658" s="383"/>
      <c r="E1658" s="386"/>
      <c r="F1658" s="328" t="s">
        <v>21</v>
      </c>
    </row>
    <row r="1659" spans="1:6">
      <c r="A1659" s="378"/>
      <c r="B1659" s="363"/>
      <c r="C1659" s="383"/>
      <c r="D1659" s="383"/>
      <c r="E1659" s="385" t="s">
        <v>28</v>
      </c>
      <c r="F1659" s="328" t="s">
        <v>21</v>
      </c>
    </row>
    <row r="1660" spans="1:6">
      <c r="A1660" s="378"/>
      <c r="B1660" s="363"/>
      <c r="C1660" s="383"/>
      <c r="D1660" s="383"/>
      <c r="E1660" s="387"/>
      <c r="F1660" s="328" t="s">
        <v>21</v>
      </c>
    </row>
    <row r="1661" spans="1:6">
      <c r="A1661" s="378"/>
      <c r="B1661" s="363"/>
      <c r="C1661" s="388"/>
      <c r="D1661" s="388"/>
      <c r="E1661" s="386"/>
      <c r="F1661" s="328" t="s">
        <v>21</v>
      </c>
    </row>
    <row r="1662" spans="1:6">
      <c r="A1662" s="378"/>
      <c r="B1662" s="363"/>
      <c r="C1662" s="382" t="s">
        <v>213</v>
      </c>
      <c r="D1662" s="382" t="s">
        <v>17</v>
      </c>
      <c r="E1662" s="385" t="s">
        <v>18</v>
      </c>
      <c r="F1662" s="333" t="s">
        <v>19</v>
      </c>
    </row>
    <row r="1663" spans="1:6">
      <c r="A1663" s="378"/>
      <c r="B1663" s="363"/>
      <c r="C1663" s="383"/>
      <c r="D1663" s="383"/>
      <c r="E1663" s="386"/>
      <c r="F1663" s="328" t="s">
        <v>21</v>
      </c>
    </row>
    <row r="1664" spans="1:6">
      <c r="A1664" s="378"/>
      <c r="B1664" s="363"/>
      <c r="C1664" s="383"/>
      <c r="D1664" s="383"/>
      <c r="E1664" s="385" t="s">
        <v>142</v>
      </c>
      <c r="F1664" s="328" t="s">
        <v>21</v>
      </c>
    </row>
    <row r="1665" spans="1:6">
      <c r="A1665" s="378"/>
      <c r="B1665" s="363"/>
      <c r="C1665" s="383"/>
      <c r="D1665" s="383"/>
      <c r="E1665" s="386"/>
      <c r="F1665" s="328" t="s">
        <v>21</v>
      </c>
    </row>
    <row r="1666" spans="1:6">
      <c r="A1666" s="378"/>
      <c r="B1666" s="363"/>
      <c r="C1666" s="383"/>
      <c r="D1666" s="383"/>
      <c r="E1666" s="385" t="s">
        <v>22</v>
      </c>
      <c r="F1666" s="328" t="s">
        <v>21</v>
      </c>
    </row>
    <row r="1667" spans="1:6">
      <c r="A1667" s="378"/>
      <c r="B1667" s="363"/>
      <c r="C1667" s="383"/>
      <c r="D1667" s="383"/>
      <c r="E1667" s="387"/>
      <c r="F1667" s="328" t="s">
        <v>21</v>
      </c>
    </row>
    <row r="1668" spans="1:6">
      <c r="A1668" s="378"/>
      <c r="B1668" s="363"/>
      <c r="C1668" s="383"/>
      <c r="D1668" s="383"/>
      <c r="E1668" s="387"/>
      <c r="F1668" s="328" t="s">
        <v>21</v>
      </c>
    </row>
    <row r="1669" spans="1:6">
      <c r="A1669" s="378"/>
      <c r="B1669" s="363"/>
      <c r="C1669" s="383"/>
      <c r="D1669" s="383"/>
      <c r="E1669" s="385" t="s">
        <v>143</v>
      </c>
      <c r="F1669" s="328" t="s">
        <v>21</v>
      </c>
    </row>
    <row r="1670" spans="1:6">
      <c r="A1670" s="378"/>
      <c r="B1670" s="363"/>
      <c r="C1670" s="383"/>
      <c r="D1670" s="383"/>
      <c r="E1670" s="386"/>
      <c r="F1670" s="328" t="s">
        <v>21</v>
      </c>
    </row>
    <row r="1671" spans="1:6">
      <c r="A1671" s="378"/>
      <c r="B1671" s="363"/>
      <c r="C1671" s="383"/>
      <c r="D1671" s="383"/>
      <c r="E1671" s="327" t="s">
        <v>144</v>
      </c>
      <c r="F1671" s="328" t="s">
        <v>21</v>
      </c>
    </row>
    <row r="1672" spans="1:6">
      <c r="A1672" s="378"/>
      <c r="B1672" s="363"/>
      <c r="C1672" s="383"/>
      <c r="D1672" s="383"/>
      <c r="E1672" s="385" t="s">
        <v>214</v>
      </c>
      <c r="F1672" s="328" t="s">
        <v>21</v>
      </c>
    </row>
    <row r="1673" spans="1:6">
      <c r="A1673" s="378"/>
      <c r="B1673" s="363"/>
      <c r="C1673" s="383"/>
      <c r="D1673" s="383"/>
      <c r="E1673" s="387"/>
      <c r="F1673" s="328" t="s">
        <v>21</v>
      </c>
    </row>
    <row r="1674" spans="1:6">
      <c r="A1674" s="378"/>
      <c r="B1674" s="363"/>
      <c r="C1674" s="383"/>
      <c r="D1674" s="383"/>
      <c r="E1674" s="387"/>
      <c r="F1674" s="328" t="s">
        <v>21</v>
      </c>
    </row>
    <row r="1675" spans="1:6">
      <c r="A1675" s="378"/>
      <c r="B1675" s="363"/>
      <c r="C1675" s="383"/>
      <c r="D1675" s="383"/>
      <c r="E1675" s="387"/>
      <c r="F1675" s="328" t="s">
        <v>21</v>
      </c>
    </row>
    <row r="1676" spans="1:6">
      <c r="A1676" s="378"/>
      <c r="B1676" s="363"/>
      <c r="C1676" s="383"/>
      <c r="D1676" s="383"/>
      <c r="E1676" s="387"/>
      <c r="F1676" s="328" t="s">
        <v>21</v>
      </c>
    </row>
    <row r="1677" spans="1:6">
      <c r="A1677" s="378"/>
      <c r="B1677" s="363"/>
      <c r="C1677" s="383"/>
      <c r="D1677" s="383"/>
      <c r="E1677" s="387"/>
      <c r="F1677" s="328" t="s">
        <v>21</v>
      </c>
    </row>
    <row r="1678" spans="1:6">
      <c r="A1678" s="378"/>
      <c r="B1678" s="363"/>
      <c r="C1678" s="383"/>
      <c r="D1678" s="383"/>
      <c r="E1678" s="387"/>
      <c r="F1678" s="328" t="s">
        <v>21</v>
      </c>
    </row>
    <row r="1679" spans="1:6">
      <c r="A1679" s="378"/>
      <c r="B1679" s="363"/>
      <c r="C1679" s="383"/>
      <c r="D1679" s="383"/>
      <c r="E1679" s="386"/>
      <c r="F1679" s="328" t="s">
        <v>21</v>
      </c>
    </row>
    <row r="1680" spans="1:6">
      <c r="A1680" s="378"/>
      <c r="B1680" s="363"/>
      <c r="C1680" s="383"/>
      <c r="D1680" s="383"/>
      <c r="E1680" s="385" t="s">
        <v>215</v>
      </c>
      <c r="F1680" s="328" t="s">
        <v>21</v>
      </c>
    </row>
    <row r="1681" spans="1:6">
      <c r="A1681" s="378"/>
      <c r="B1681" s="363"/>
      <c r="C1681" s="383"/>
      <c r="D1681" s="383"/>
      <c r="E1681" s="387"/>
      <c r="F1681" s="328" t="s">
        <v>21</v>
      </c>
    </row>
    <row r="1682" spans="1:6">
      <c r="A1682" s="378"/>
      <c r="B1682" s="363"/>
      <c r="C1682" s="383"/>
      <c r="D1682" s="383"/>
      <c r="E1682" s="387"/>
      <c r="F1682" s="328" t="s">
        <v>21</v>
      </c>
    </row>
    <row r="1683" spans="1:6">
      <c r="A1683" s="378"/>
      <c r="B1683" s="363"/>
      <c r="C1683" s="383"/>
      <c r="D1683" s="383"/>
      <c r="E1683" s="387"/>
      <c r="F1683" s="328" t="s">
        <v>21</v>
      </c>
    </row>
    <row r="1684" spans="1:6">
      <c r="A1684" s="378"/>
      <c r="B1684" s="363"/>
      <c r="C1684" s="383"/>
      <c r="D1684" s="383"/>
      <c r="E1684" s="385" t="s">
        <v>216</v>
      </c>
      <c r="F1684" s="328" t="s">
        <v>21</v>
      </c>
    </row>
    <row r="1685" spans="1:6">
      <c r="A1685" s="378"/>
      <c r="B1685" s="363"/>
      <c r="C1685" s="383"/>
      <c r="D1685" s="383"/>
      <c r="E1685" s="387"/>
      <c r="F1685" s="328" t="s">
        <v>21</v>
      </c>
    </row>
    <row r="1686" spans="1:6">
      <c r="A1686" s="378"/>
      <c r="B1686" s="363"/>
      <c r="C1686" s="383"/>
      <c r="D1686" s="383"/>
      <c r="E1686" s="387"/>
      <c r="F1686" s="328" t="s">
        <v>21</v>
      </c>
    </row>
    <row r="1687" spans="1:6">
      <c r="A1687" s="378"/>
      <c r="B1687" s="363"/>
      <c r="C1687" s="383"/>
      <c r="D1687" s="383"/>
      <c r="E1687" s="387"/>
      <c r="F1687" s="328" t="s">
        <v>21</v>
      </c>
    </row>
    <row r="1688" spans="1:6">
      <c r="A1688" s="378"/>
      <c r="B1688" s="363"/>
      <c r="C1688" s="383"/>
      <c r="D1688" s="383"/>
      <c r="E1688" s="387"/>
      <c r="F1688" s="328" t="s">
        <v>21</v>
      </c>
    </row>
    <row r="1689" spans="1:6">
      <c r="A1689" s="378"/>
      <c r="B1689" s="363"/>
      <c r="C1689" s="383"/>
      <c r="D1689" s="383"/>
      <c r="E1689" s="387"/>
      <c r="F1689" s="328" t="s">
        <v>21</v>
      </c>
    </row>
    <row r="1690" spans="1:6">
      <c r="A1690" s="378"/>
      <c r="B1690" s="363"/>
      <c r="C1690" s="383"/>
      <c r="D1690" s="383"/>
      <c r="E1690" s="387"/>
      <c r="F1690" s="328" t="s">
        <v>21</v>
      </c>
    </row>
    <row r="1691" spans="1:6">
      <c r="A1691" s="378"/>
      <c r="B1691" s="363"/>
      <c r="C1691" s="383"/>
      <c r="D1691" s="383"/>
      <c r="E1691" s="386"/>
      <c r="F1691" s="328" t="s">
        <v>21</v>
      </c>
    </row>
    <row r="1692" spans="1:6">
      <c r="A1692" s="378"/>
      <c r="B1692" s="363"/>
      <c r="C1692" s="383"/>
      <c r="D1692" s="383"/>
      <c r="E1692" s="329" t="s">
        <v>25</v>
      </c>
      <c r="F1692" s="328" t="s">
        <v>21</v>
      </c>
    </row>
    <row r="1693" spans="1:6">
      <c r="A1693" s="378"/>
      <c r="B1693" s="363"/>
      <c r="C1693" s="383"/>
      <c r="D1693" s="383"/>
      <c r="E1693" s="385" t="s">
        <v>113</v>
      </c>
      <c r="F1693" s="328" t="s">
        <v>21</v>
      </c>
    </row>
    <row r="1694" spans="1:6">
      <c r="A1694" s="378"/>
      <c r="B1694" s="363"/>
      <c r="C1694" s="383"/>
      <c r="D1694" s="383"/>
      <c r="E1694" s="387"/>
      <c r="F1694" s="328" t="s">
        <v>21</v>
      </c>
    </row>
    <row r="1695" spans="1:6">
      <c r="A1695" s="378"/>
      <c r="B1695" s="363"/>
      <c r="C1695" s="383"/>
      <c r="D1695" s="383"/>
      <c r="E1695" s="387"/>
      <c r="F1695" s="328" t="s">
        <v>21</v>
      </c>
    </row>
    <row r="1696" spans="1:6">
      <c r="A1696" s="378"/>
      <c r="B1696" s="363"/>
      <c r="C1696" s="383"/>
      <c r="D1696" s="383"/>
      <c r="E1696" s="387"/>
      <c r="F1696" s="328" t="s">
        <v>21</v>
      </c>
    </row>
    <row r="1697" spans="1:6">
      <c r="A1697" s="378"/>
      <c r="B1697" s="363"/>
      <c r="C1697" s="383"/>
      <c r="D1697" s="383"/>
      <c r="E1697" s="387"/>
      <c r="F1697" s="328" t="s">
        <v>21</v>
      </c>
    </row>
    <row r="1698" spans="1:6">
      <c r="A1698" s="378"/>
      <c r="B1698" s="363"/>
      <c r="C1698" s="383"/>
      <c r="D1698" s="383"/>
      <c r="E1698" s="387"/>
      <c r="F1698" s="328" t="s">
        <v>21</v>
      </c>
    </row>
    <row r="1699" spans="1:6">
      <c r="A1699" s="378"/>
      <c r="B1699" s="363"/>
      <c r="C1699" s="383"/>
      <c r="D1699" s="383"/>
      <c r="E1699" s="386"/>
      <c r="F1699" s="328" t="s">
        <v>21</v>
      </c>
    </row>
    <row r="1700" spans="1:6">
      <c r="A1700" s="378"/>
      <c r="B1700" s="363"/>
      <c r="C1700" s="383"/>
      <c r="D1700" s="383"/>
      <c r="E1700" s="385" t="s">
        <v>28</v>
      </c>
      <c r="F1700" s="328" t="s">
        <v>21</v>
      </c>
    </row>
    <row r="1701" spans="1:6">
      <c r="A1701" s="378"/>
      <c r="B1701" s="363"/>
      <c r="C1701" s="383"/>
      <c r="D1701" s="383"/>
      <c r="E1701" s="387"/>
      <c r="F1701" s="328" t="s">
        <v>21</v>
      </c>
    </row>
    <row r="1702" spans="1:6">
      <c r="A1702" s="378"/>
      <c r="B1702" s="363"/>
      <c r="C1702" s="388"/>
      <c r="D1702" s="388"/>
      <c r="E1702" s="386"/>
      <c r="F1702" s="328" t="s">
        <v>21</v>
      </c>
    </row>
    <row r="1703" spans="1:6">
      <c r="A1703" s="378"/>
      <c r="B1703" s="363"/>
      <c r="C1703" s="382" t="s">
        <v>217</v>
      </c>
      <c r="D1703" s="382" t="s">
        <v>17</v>
      </c>
      <c r="E1703" s="385" t="s">
        <v>18</v>
      </c>
      <c r="F1703" s="333" t="s">
        <v>19</v>
      </c>
    </row>
    <row r="1704" spans="1:6">
      <c r="A1704" s="378"/>
      <c r="B1704" s="363"/>
      <c r="C1704" s="383"/>
      <c r="D1704" s="383"/>
      <c r="E1704" s="386"/>
      <c r="F1704" s="328" t="s">
        <v>21</v>
      </c>
    </row>
    <row r="1705" spans="1:6">
      <c r="A1705" s="378"/>
      <c r="B1705" s="363"/>
      <c r="C1705" s="383"/>
      <c r="D1705" s="383"/>
      <c r="E1705" s="385" t="s">
        <v>142</v>
      </c>
      <c r="F1705" s="328" t="s">
        <v>21</v>
      </c>
    </row>
    <row r="1706" spans="1:6">
      <c r="A1706" s="378"/>
      <c r="B1706" s="363"/>
      <c r="C1706" s="383"/>
      <c r="D1706" s="383"/>
      <c r="E1706" s="386"/>
      <c r="F1706" s="328" t="s">
        <v>21</v>
      </c>
    </row>
    <row r="1707" spans="1:6">
      <c r="A1707" s="378"/>
      <c r="B1707" s="363"/>
      <c r="C1707" s="383"/>
      <c r="D1707" s="383"/>
      <c r="E1707" s="385" t="s">
        <v>22</v>
      </c>
      <c r="F1707" s="328" t="s">
        <v>21</v>
      </c>
    </row>
    <row r="1708" spans="1:6">
      <c r="A1708" s="378"/>
      <c r="B1708" s="363"/>
      <c r="C1708" s="383"/>
      <c r="D1708" s="383"/>
      <c r="E1708" s="387"/>
      <c r="F1708" s="328" t="s">
        <v>21</v>
      </c>
    </row>
    <row r="1709" spans="1:6">
      <c r="A1709" s="378"/>
      <c r="B1709" s="363"/>
      <c r="C1709" s="383"/>
      <c r="D1709" s="383"/>
      <c r="E1709" s="387"/>
      <c r="F1709" s="328" t="s">
        <v>21</v>
      </c>
    </row>
    <row r="1710" spans="1:6">
      <c r="A1710" s="378"/>
      <c r="B1710" s="363"/>
      <c r="C1710" s="383"/>
      <c r="D1710" s="383"/>
      <c r="E1710" s="385" t="s">
        <v>143</v>
      </c>
      <c r="F1710" s="328" t="s">
        <v>21</v>
      </c>
    </row>
    <row r="1711" spans="1:6">
      <c r="A1711" s="378"/>
      <c r="B1711" s="363"/>
      <c r="C1711" s="383"/>
      <c r="D1711" s="383"/>
      <c r="E1711" s="386"/>
      <c r="F1711" s="328" t="s">
        <v>21</v>
      </c>
    </row>
    <row r="1712" spans="1:6">
      <c r="A1712" s="378"/>
      <c r="B1712" s="363"/>
      <c r="C1712" s="383"/>
      <c r="D1712" s="383"/>
      <c r="E1712" s="327" t="s">
        <v>144</v>
      </c>
      <c r="F1712" s="328" t="s">
        <v>21</v>
      </c>
    </row>
    <row r="1713" spans="1:6">
      <c r="A1713" s="378"/>
      <c r="B1713" s="363"/>
      <c r="C1713" s="383"/>
      <c r="D1713" s="383"/>
      <c r="E1713" s="385" t="s">
        <v>218</v>
      </c>
      <c r="F1713" s="328" t="s">
        <v>21</v>
      </c>
    </row>
    <row r="1714" spans="1:6">
      <c r="A1714" s="378"/>
      <c r="B1714" s="363"/>
      <c r="C1714" s="383"/>
      <c r="D1714" s="383"/>
      <c r="E1714" s="387"/>
      <c r="F1714" s="328" t="s">
        <v>21</v>
      </c>
    </row>
    <row r="1715" spans="1:6">
      <c r="A1715" s="378"/>
      <c r="B1715" s="363"/>
      <c r="C1715" s="383"/>
      <c r="D1715" s="383"/>
      <c r="E1715" s="387"/>
      <c r="F1715" s="328" t="s">
        <v>21</v>
      </c>
    </row>
    <row r="1716" spans="1:6">
      <c r="A1716" s="378"/>
      <c r="B1716" s="363"/>
      <c r="C1716" s="383"/>
      <c r="D1716" s="383"/>
      <c r="E1716" s="387"/>
      <c r="F1716" s="328" t="s">
        <v>21</v>
      </c>
    </row>
    <row r="1717" spans="1:6">
      <c r="A1717" s="378"/>
      <c r="B1717" s="363"/>
      <c r="C1717" s="383"/>
      <c r="D1717" s="383"/>
      <c r="E1717" s="387"/>
      <c r="F1717" s="328" t="s">
        <v>21</v>
      </c>
    </row>
    <row r="1718" spans="1:6">
      <c r="A1718" s="378"/>
      <c r="B1718" s="363"/>
      <c r="C1718" s="383"/>
      <c r="D1718" s="383"/>
      <c r="E1718" s="387"/>
      <c r="F1718" s="328" t="s">
        <v>21</v>
      </c>
    </row>
    <row r="1719" spans="1:6">
      <c r="A1719" s="378"/>
      <c r="B1719" s="363"/>
      <c r="C1719" s="383"/>
      <c r="D1719" s="383"/>
      <c r="E1719" s="387"/>
      <c r="F1719" s="328" t="s">
        <v>21</v>
      </c>
    </row>
    <row r="1720" spans="1:6">
      <c r="A1720" s="378"/>
      <c r="B1720" s="363"/>
      <c r="C1720" s="383"/>
      <c r="D1720" s="383"/>
      <c r="E1720" s="386"/>
      <c r="F1720" s="328" t="s">
        <v>21</v>
      </c>
    </row>
    <row r="1721" spans="1:6">
      <c r="A1721" s="378"/>
      <c r="B1721" s="363"/>
      <c r="C1721" s="383"/>
      <c r="D1721" s="383"/>
      <c r="E1721" s="385" t="s">
        <v>219</v>
      </c>
      <c r="F1721" s="328" t="s">
        <v>21</v>
      </c>
    </row>
    <row r="1722" spans="1:6">
      <c r="A1722" s="378"/>
      <c r="B1722" s="363"/>
      <c r="C1722" s="383"/>
      <c r="D1722" s="383"/>
      <c r="E1722" s="387"/>
      <c r="F1722" s="328" t="s">
        <v>21</v>
      </c>
    </row>
    <row r="1723" spans="1:6">
      <c r="A1723" s="378"/>
      <c r="B1723" s="363"/>
      <c r="C1723" s="383"/>
      <c r="D1723" s="383"/>
      <c r="E1723" s="387"/>
      <c r="F1723" s="328" t="s">
        <v>21</v>
      </c>
    </row>
    <row r="1724" spans="1:6">
      <c r="A1724" s="378"/>
      <c r="B1724" s="363"/>
      <c r="C1724" s="383"/>
      <c r="D1724" s="383"/>
      <c r="E1724" s="387"/>
      <c r="F1724" s="328" t="s">
        <v>21</v>
      </c>
    </row>
    <row r="1725" spans="1:6">
      <c r="A1725" s="378"/>
      <c r="B1725" s="363"/>
      <c r="C1725" s="383"/>
      <c r="D1725" s="383"/>
      <c r="E1725" s="385" t="s">
        <v>220</v>
      </c>
      <c r="F1725" s="328" t="s">
        <v>21</v>
      </c>
    </row>
    <row r="1726" spans="1:6">
      <c r="A1726" s="378"/>
      <c r="B1726" s="363"/>
      <c r="C1726" s="383"/>
      <c r="D1726" s="383"/>
      <c r="E1726" s="387"/>
      <c r="F1726" s="328" t="s">
        <v>21</v>
      </c>
    </row>
    <row r="1727" spans="1:6">
      <c r="A1727" s="378"/>
      <c r="B1727" s="363"/>
      <c r="C1727" s="383"/>
      <c r="D1727" s="383"/>
      <c r="E1727" s="387"/>
      <c r="F1727" s="328" t="s">
        <v>21</v>
      </c>
    </row>
    <row r="1728" spans="1:6">
      <c r="A1728" s="378"/>
      <c r="B1728" s="363"/>
      <c r="C1728" s="383"/>
      <c r="D1728" s="383"/>
      <c r="E1728" s="387"/>
      <c r="F1728" s="328" t="s">
        <v>21</v>
      </c>
    </row>
    <row r="1729" spans="1:6">
      <c r="A1729" s="378"/>
      <c r="B1729" s="363"/>
      <c r="C1729" s="383"/>
      <c r="D1729" s="383"/>
      <c r="E1729" s="387"/>
      <c r="F1729" s="328" t="s">
        <v>21</v>
      </c>
    </row>
    <row r="1730" spans="1:6">
      <c r="A1730" s="378"/>
      <c r="B1730" s="363"/>
      <c r="C1730" s="383"/>
      <c r="D1730" s="383"/>
      <c r="E1730" s="387"/>
      <c r="F1730" s="328" t="s">
        <v>21</v>
      </c>
    </row>
    <row r="1731" spans="1:6">
      <c r="A1731" s="378"/>
      <c r="B1731" s="363"/>
      <c r="C1731" s="383"/>
      <c r="D1731" s="383"/>
      <c r="E1731" s="387"/>
      <c r="F1731" s="328" t="s">
        <v>21</v>
      </c>
    </row>
    <row r="1732" spans="1:6">
      <c r="A1732" s="378"/>
      <c r="B1732" s="363"/>
      <c r="C1732" s="383"/>
      <c r="D1732" s="383"/>
      <c r="E1732" s="387"/>
      <c r="F1732" s="328" t="s">
        <v>21</v>
      </c>
    </row>
    <row r="1733" spans="1:6">
      <c r="A1733" s="378"/>
      <c r="B1733" s="363"/>
      <c r="C1733" s="383"/>
      <c r="D1733" s="383"/>
      <c r="E1733" s="386"/>
      <c r="F1733" s="328" t="s">
        <v>21</v>
      </c>
    </row>
    <row r="1734" spans="1:6">
      <c r="A1734" s="378"/>
      <c r="B1734" s="363"/>
      <c r="C1734" s="383"/>
      <c r="D1734" s="383"/>
      <c r="E1734" s="329" t="s">
        <v>25</v>
      </c>
      <c r="F1734" s="328" t="s">
        <v>21</v>
      </c>
    </row>
    <row r="1735" spans="1:6">
      <c r="A1735" s="378"/>
      <c r="B1735" s="363"/>
      <c r="C1735" s="383"/>
      <c r="D1735" s="383"/>
      <c r="E1735" s="385" t="s">
        <v>113</v>
      </c>
      <c r="F1735" s="328" t="s">
        <v>21</v>
      </c>
    </row>
    <row r="1736" spans="1:6">
      <c r="A1736" s="378"/>
      <c r="B1736" s="363"/>
      <c r="C1736" s="383"/>
      <c r="D1736" s="383"/>
      <c r="E1736" s="387"/>
      <c r="F1736" s="328" t="s">
        <v>21</v>
      </c>
    </row>
    <row r="1737" spans="1:6">
      <c r="A1737" s="378"/>
      <c r="B1737" s="363"/>
      <c r="C1737" s="383"/>
      <c r="D1737" s="383"/>
      <c r="E1737" s="387"/>
      <c r="F1737" s="328" t="s">
        <v>21</v>
      </c>
    </row>
    <row r="1738" spans="1:6">
      <c r="A1738" s="378"/>
      <c r="B1738" s="363"/>
      <c r="C1738" s="383"/>
      <c r="D1738" s="383"/>
      <c r="E1738" s="387"/>
      <c r="F1738" s="328" t="s">
        <v>21</v>
      </c>
    </row>
    <row r="1739" spans="1:6">
      <c r="A1739" s="378"/>
      <c r="B1739" s="363"/>
      <c r="C1739" s="383"/>
      <c r="D1739" s="383"/>
      <c r="E1739" s="387"/>
      <c r="F1739" s="328" t="s">
        <v>21</v>
      </c>
    </row>
    <row r="1740" spans="1:6">
      <c r="A1740" s="378"/>
      <c r="B1740" s="363"/>
      <c r="C1740" s="383"/>
      <c r="D1740" s="383"/>
      <c r="E1740" s="387"/>
      <c r="F1740" s="328" t="s">
        <v>21</v>
      </c>
    </row>
    <row r="1741" spans="1:6">
      <c r="A1741" s="378"/>
      <c r="B1741" s="363"/>
      <c r="C1741" s="383"/>
      <c r="D1741" s="383"/>
      <c r="E1741" s="386"/>
      <c r="F1741" s="328" t="s">
        <v>21</v>
      </c>
    </row>
    <row r="1742" spans="1:6">
      <c r="A1742" s="378"/>
      <c r="B1742" s="363"/>
      <c r="C1742" s="383"/>
      <c r="D1742" s="383"/>
      <c r="E1742" s="385" t="s">
        <v>28</v>
      </c>
      <c r="F1742" s="328" t="s">
        <v>21</v>
      </c>
    </row>
    <row r="1743" spans="1:6">
      <c r="A1743" s="378"/>
      <c r="B1743" s="363"/>
      <c r="C1743" s="383"/>
      <c r="D1743" s="383"/>
      <c r="E1743" s="387"/>
      <c r="F1743" s="328" t="s">
        <v>21</v>
      </c>
    </row>
    <row r="1744" spans="1:6">
      <c r="A1744" s="378"/>
      <c r="B1744" s="363"/>
      <c r="C1744" s="388"/>
      <c r="D1744" s="388"/>
      <c r="E1744" s="386"/>
      <c r="F1744" s="328" t="s">
        <v>21</v>
      </c>
    </row>
    <row r="1745" spans="1:6">
      <c r="A1745" s="378"/>
      <c r="B1745" s="363"/>
      <c r="C1745" s="382" t="s">
        <v>221</v>
      </c>
      <c r="D1745" s="382" t="s">
        <v>17</v>
      </c>
      <c r="E1745" s="385" t="s">
        <v>18</v>
      </c>
      <c r="F1745" s="333" t="s">
        <v>19</v>
      </c>
    </row>
    <row r="1746" spans="1:6">
      <c r="A1746" s="378"/>
      <c r="B1746" s="363"/>
      <c r="C1746" s="383"/>
      <c r="D1746" s="383"/>
      <c r="E1746" s="386"/>
      <c r="F1746" s="328" t="s">
        <v>21</v>
      </c>
    </row>
    <row r="1747" spans="1:6">
      <c r="A1747" s="378"/>
      <c r="B1747" s="363"/>
      <c r="C1747" s="383"/>
      <c r="D1747" s="383"/>
      <c r="E1747" s="385" t="s">
        <v>142</v>
      </c>
      <c r="F1747" s="328" t="s">
        <v>21</v>
      </c>
    </row>
    <row r="1748" spans="1:6">
      <c r="A1748" s="378"/>
      <c r="B1748" s="363"/>
      <c r="C1748" s="383"/>
      <c r="D1748" s="383"/>
      <c r="E1748" s="386"/>
      <c r="F1748" s="328" t="s">
        <v>21</v>
      </c>
    </row>
    <row r="1749" spans="1:6">
      <c r="A1749" s="378"/>
      <c r="B1749" s="363"/>
      <c r="C1749" s="383"/>
      <c r="D1749" s="383"/>
      <c r="E1749" s="385" t="s">
        <v>22</v>
      </c>
      <c r="F1749" s="328" t="s">
        <v>21</v>
      </c>
    </row>
    <row r="1750" spans="1:6">
      <c r="A1750" s="378"/>
      <c r="B1750" s="363"/>
      <c r="C1750" s="383"/>
      <c r="D1750" s="383"/>
      <c r="E1750" s="387"/>
      <c r="F1750" s="328" t="s">
        <v>21</v>
      </c>
    </row>
    <row r="1751" spans="1:6">
      <c r="A1751" s="378"/>
      <c r="B1751" s="363"/>
      <c r="C1751" s="383"/>
      <c r="D1751" s="383"/>
      <c r="E1751" s="387"/>
      <c r="F1751" s="328" t="s">
        <v>21</v>
      </c>
    </row>
    <row r="1752" spans="1:6">
      <c r="A1752" s="378"/>
      <c r="B1752" s="363"/>
      <c r="C1752" s="383"/>
      <c r="D1752" s="383"/>
      <c r="E1752" s="385" t="s">
        <v>143</v>
      </c>
      <c r="F1752" s="328" t="s">
        <v>21</v>
      </c>
    </row>
    <row r="1753" spans="1:6">
      <c r="A1753" s="378"/>
      <c r="B1753" s="363"/>
      <c r="C1753" s="383"/>
      <c r="D1753" s="383"/>
      <c r="E1753" s="386"/>
      <c r="F1753" s="328" t="s">
        <v>21</v>
      </c>
    </row>
    <row r="1754" spans="1:6">
      <c r="A1754" s="378"/>
      <c r="B1754" s="363"/>
      <c r="C1754" s="383"/>
      <c r="D1754" s="383"/>
      <c r="E1754" s="327" t="s">
        <v>144</v>
      </c>
      <c r="F1754" s="328" t="s">
        <v>21</v>
      </c>
    </row>
    <row r="1755" spans="1:6">
      <c r="A1755" s="378"/>
      <c r="B1755" s="363"/>
      <c r="C1755" s="383"/>
      <c r="D1755" s="383"/>
      <c r="E1755" s="385" t="s">
        <v>222</v>
      </c>
      <c r="F1755" s="328" t="s">
        <v>21</v>
      </c>
    </row>
    <row r="1756" spans="1:6">
      <c r="A1756" s="378"/>
      <c r="B1756" s="363"/>
      <c r="C1756" s="383"/>
      <c r="D1756" s="383"/>
      <c r="E1756" s="387"/>
      <c r="F1756" s="328" t="s">
        <v>21</v>
      </c>
    </row>
    <row r="1757" spans="1:6">
      <c r="A1757" s="378"/>
      <c r="B1757" s="363"/>
      <c r="C1757" s="383"/>
      <c r="D1757" s="383"/>
      <c r="E1757" s="387"/>
      <c r="F1757" s="328" t="s">
        <v>21</v>
      </c>
    </row>
    <row r="1758" spans="1:6">
      <c r="A1758" s="378"/>
      <c r="B1758" s="363"/>
      <c r="C1758" s="383"/>
      <c r="D1758" s="383"/>
      <c r="E1758" s="387"/>
      <c r="F1758" s="328" t="s">
        <v>21</v>
      </c>
    </row>
    <row r="1759" spans="1:6">
      <c r="A1759" s="378"/>
      <c r="B1759" s="363"/>
      <c r="C1759" s="383"/>
      <c r="D1759" s="383"/>
      <c r="E1759" s="387"/>
      <c r="F1759" s="328" t="s">
        <v>21</v>
      </c>
    </row>
    <row r="1760" spans="1:6">
      <c r="A1760" s="378"/>
      <c r="B1760" s="363"/>
      <c r="C1760" s="383"/>
      <c r="D1760" s="383"/>
      <c r="E1760" s="386"/>
      <c r="F1760" s="328" t="s">
        <v>21</v>
      </c>
    </row>
    <row r="1761" spans="1:6">
      <c r="A1761" s="378"/>
      <c r="B1761" s="363"/>
      <c r="C1761" s="383"/>
      <c r="D1761" s="383"/>
      <c r="E1761" s="385" t="s">
        <v>223</v>
      </c>
      <c r="F1761" s="328" t="s">
        <v>21</v>
      </c>
    </row>
    <row r="1762" spans="1:6">
      <c r="A1762" s="378"/>
      <c r="B1762" s="363"/>
      <c r="C1762" s="383"/>
      <c r="D1762" s="383"/>
      <c r="E1762" s="387"/>
      <c r="F1762" s="328" t="s">
        <v>21</v>
      </c>
    </row>
    <row r="1763" spans="1:6">
      <c r="A1763" s="378"/>
      <c r="B1763" s="363"/>
      <c r="C1763" s="383"/>
      <c r="D1763" s="383"/>
      <c r="E1763" s="387"/>
      <c r="F1763" s="328" t="s">
        <v>21</v>
      </c>
    </row>
    <row r="1764" spans="1:6">
      <c r="A1764" s="378"/>
      <c r="B1764" s="363"/>
      <c r="C1764" s="383"/>
      <c r="D1764" s="383"/>
      <c r="E1764" s="387"/>
      <c r="F1764" s="328" t="s">
        <v>21</v>
      </c>
    </row>
    <row r="1765" spans="1:6">
      <c r="A1765" s="378"/>
      <c r="B1765" s="363"/>
      <c r="C1765" s="383"/>
      <c r="D1765" s="383"/>
      <c r="E1765" s="385" t="s">
        <v>224</v>
      </c>
      <c r="F1765" s="328" t="s">
        <v>21</v>
      </c>
    </row>
    <row r="1766" spans="1:6">
      <c r="A1766" s="378"/>
      <c r="B1766" s="363"/>
      <c r="C1766" s="383"/>
      <c r="D1766" s="383"/>
      <c r="E1766" s="387"/>
      <c r="F1766" s="328" t="s">
        <v>21</v>
      </c>
    </row>
    <row r="1767" spans="1:6">
      <c r="A1767" s="378"/>
      <c r="B1767" s="363"/>
      <c r="C1767" s="383"/>
      <c r="D1767" s="383"/>
      <c r="E1767" s="387"/>
      <c r="F1767" s="328" t="s">
        <v>21</v>
      </c>
    </row>
    <row r="1768" spans="1:6">
      <c r="A1768" s="378"/>
      <c r="B1768" s="363"/>
      <c r="C1768" s="383"/>
      <c r="D1768" s="383"/>
      <c r="E1768" s="387"/>
      <c r="F1768" s="328" t="s">
        <v>21</v>
      </c>
    </row>
    <row r="1769" spans="1:6">
      <c r="A1769" s="378"/>
      <c r="B1769" s="363"/>
      <c r="C1769" s="383"/>
      <c r="D1769" s="383"/>
      <c r="E1769" s="387"/>
      <c r="F1769" s="328" t="s">
        <v>21</v>
      </c>
    </row>
    <row r="1770" spans="1:6">
      <c r="A1770" s="378"/>
      <c r="B1770" s="363"/>
      <c r="C1770" s="383"/>
      <c r="D1770" s="383"/>
      <c r="E1770" s="386"/>
      <c r="F1770" s="328" t="s">
        <v>21</v>
      </c>
    </row>
    <row r="1771" spans="1:6">
      <c r="A1771" s="378"/>
      <c r="B1771" s="363"/>
      <c r="C1771" s="383"/>
      <c r="D1771" s="383"/>
      <c r="E1771" s="329" t="s">
        <v>25</v>
      </c>
      <c r="F1771" s="328" t="s">
        <v>21</v>
      </c>
    </row>
    <row r="1772" spans="1:6">
      <c r="A1772" s="378"/>
      <c r="B1772" s="363"/>
      <c r="C1772" s="383"/>
      <c r="D1772" s="383"/>
      <c r="E1772" s="385" t="s">
        <v>113</v>
      </c>
      <c r="F1772" s="328" t="s">
        <v>21</v>
      </c>
    </row>
    <row r="1773" spans="1:6">
      <c r="A1773" s="378"/>
      <c r="B1773" s="363"/>
      <c r="C1773" s="383"/>
      <c r="D1773" s="383"/>
      <c r="E1773" s="387"/>
      <c r="F1773" s="328" t="s">
        <v>21</v>
      </c>
    </row>
    <row r="1774" spans="1:6">
      <c r="A1774" s="378"/>
      <c r="B1774" s="363"/>
      <c r="C1774" s="383"/>
      <c r="D1774" s="383"/>
      <c r="E1774" s="387"/>
      <c r="F1774" s="328" t="s">
        <v>21</v>
      </c>
    </row>
    <row r="1775" spans="1:6">
      <c r="A1775" s="378"/>
      <c r="B1775" s="363"/>
      <c r="C1775" s="383"/>
      <c r="D1775" s="383"/>
      <c r="E1775" s="387"/>
      <c r="F1775" s="328" t="s">
        <v>21</v>
      </c>
    </row>
    <row r="1776" spans="1:6">
      <c r="A1776" s="378"/>
      <c r="B1776" s="363"/>
      <c r="C1776" s="383"/>
      <c r="D1776" s="383"/>
      <c r="E1776" s="387"/>
      <c r="F1776" s="328" t="s">
        <v>21</v>
      </c>
    </row>
    <row r="1777" spans="1:6">
      <c r="A1777" s="378"/>
      <c r="B1777" s="363"/>
      <c r="C1777" s="383"/>
      <c r="D1777" s="383"/>
      <c r="E1777" s="387"/>
      <c r="F1777" s="328" t="s">
        <v>21</v>
      </c>
    </row>
    <row r="1778" spans="1:6">
      <c r="A1778" s="378"/>
      <c r="B1778" s="363"/>
      <c r="C1778" s="383"/>
      <c r="D1778" s="383"/>
      <c r="E1778" s="386"/>
      <c r="F1778" s="328" t="s">
        <v>21</v>
      </c>
    </row>
    <row r="1779" spans="1:6">
      <c r="A1779" s="378"/>
      <c r="B1779" s="363"/>
      <c r="C1779" s="383"/>
      <c r="D1779" s="383"/>
      <c r="E1779" s="385" t="s">
        <v>28</v>
      </c>
      <c r="F1779" s="328" t="s">
        <v>21</v>
      </c>
    </row>
    <row r="1780" spans="1:6">
      <c r="A1780" s="378"/>
      <c r="B1780" s="363"/>
      <c r="C1780" s="383"/>
      <c r="D1780" s="383"/>
      <c r="E1780" s="387"/>
      <c r="F1780" s="328" t="s">
        <v>21</v>
      </c>
    </row>
    <row r="1781" spans="1:6">
      <c r="A1781" s="378"/>
      <c r="B1781" s="363"/>
      <c r="C1781" s="388"/>
      <c r="D1781" s="388"/>
      <c r="E1781" s="386"/>
      <c r="F1781" s="328" t="s">
        <v>21</v>
      </c>
    </row>
    <row r="1782" spans="1:6">
      <c r="A1782" s="378"/>
      <c r="B1782" s="363"/>
      <c r="C1782" s="382" t="s">
        <v>225</v>
      </c>
      <c r="D1782" s="382" t="s">
        <v>17</v>
      </c>
      <c r="E1782" s="385" t="s">
        <v>18</v>
      </c>
      <c r="F1782" s="333" t="s">
        <v>19</v>
      </c>
    </row>
    <row r="1783" spans="1:6">
      <c r="A1783" s="378"/>
      <c r="B1783" s="363"/>
      <c r="C1783" s="383"/>
      <c r="D1783" s="383"/>
      <c r="E1783" s="386"/>
      <c r="F1783" s="328" t="s">
        <v>21</v>
      </c>
    </row>
    <row r="1784" spans="1:6">
      <c r="A1784" s="378"/>
      <c r="B1784" s="363"/>
      <c r="C1784" s="383"/>
      <c r="D1784" s="383"/>
      <c r="E1784" s="385" t="s">
        <v>142</v>
      </c>
      <c r="F1784" s="328" t="s">
        <v>21</v>
      </c>
    </row>
    <row r="1785" spans="1:6">
      <c r="A1785" s="378"/>
      <c r="B1785" s="363"/>
      <c r="C1785" s="383"/>
      <c r="D1785" s="383"/>
      <c r="E1785" s="386"/>
      <c r="F1785" s="328" t="s">
        <v>21</v>
      </c>
    </row>
    <row r="1786" spans="1:6">
      <c r="A1786" s="378"/>
      <c r="B1786" s="363"/>
      <c r="C1786" s="383"/>
      <c r="D1786" s="383"/>
      <c r="E1786" s="385" t="s">
        <v>22</v>
      </c>
      <c r="F1786" s="328" t="s">
        <v>21</v>
      </c>
    </row>
    <row r="1787" spans="1:6">
      <c r="A1787" s="378"/>
      <c r="B1787" s="363"/>
      <c r="C1787" s="383"/>
      <c r="D1787" s="383"/>
      <c r="E1787" s="387"/>
      <c r="F1787" s="328" t="s">
        <v>21</v>
      </c>
    </row>
    <row r="1788" spans="1:6">
      <c r="A1788" s="378"/>
      <c r="B1788" s="363"/>
      <c r="C1788" s="383"/>
      <c r="D1788" s="383"/>
      <c r="E1788" s="387"/>
      <c r="F1788" s="328" t="s">
        <v>21</v>
      </c>
    </row>
    <row r="1789" spans="1:6">
      <c r="A1789" s="378"/>
      <c r="B1789" s="363"/>
      <c r="C1789" s="383"/>
      <c r="D1789" s="383"/>
      <c r="E1789" s="385" t="s">
        <v>143</v>
      </c>
      <c r="F1789" s="328" t="s">
        <v>21</v>
      </c>
    </row>
    <row r="1790" spans="1:6">
      <c r="A1790" s="378"/>
      <c r="B1790" s="363"/>
      <c r="C1790" s="383"/>
      <c r="D1790" s="383"/>
      <c r="E1790" s="386"/>
      <c r="F1790" s="328" t="s">
        <v>21</v>
      </c>
    </row>
    <row r="1791" spans="1:6">
      <c r="A1791" s="378"/>
      <c r="B1791" s="363"/>
      <c r="C1791" s="383"/>
      <c r="D1791" s="383"/>
      <c r="E1791" s="327" t="s">
        <v>144</v>
      </c>
      <c r="F1791" s="328" t="s">
        <v>21</v>
      </c>
    </row>
    <row r="1792" spans="1:6">
      <c r="A1792" s="378"/>
      <c r="B1792" s="363"/>
      <c r="C1792" s="383"/>
      <c r="D1792" s="383"/>
      <c r="E1792" s="385" t="s">
        <v>226</v>
      </c>
      <c r="F1792" s="328" t="s">
        <v>21</v>
      </c>
    </row>
    <row r="1793" spans="1:6">
      <c r="A1793" s="378"/>
      <c r="B1793" s="363"/>
      <c r="C1793" s="383"/>
      <c r="D1793" s="383"/>
      <c r="E1793" s="387"/>
      <c r="F1793" s="328" t="s">
        <v>21</v>
      </c>
    </row>
    <row r="1794" spans="1:6">
      <c r="A1794" s="378"/>
      <c r="B1794" s="363"/>
      <c r="C1794" s="383"/>
      <c r="D1794" s="383"/>
      <c r="E1794" s="387"/>
      <c r="F1794" s="328" t="s">
        <v>21</v>
      </c>
    </row>
    <row r="1795" spans="1:6">
      <c r="A1795" s="378"/>
      <c r="B1795" s="363"/>
      <c r="C1795" s="383"/>
      <c r="D1795" s="383"/>
      <c r="E1795" s="387"/>
      <c r="F1795" s="328" t="s">
        <v>21</v>
      </c>
    </row>
    <row r="1796" spans="1:6">
      <c r="A1796" s="378"/>
      <c r="B1796" s="363"/>
      <c r="C1796" s="383"/>
      <c r="D1796" s="383"/>
      <c r="E1796" s="386"/>
      <c r="F1796" s="328" t="s">
        <v>21</v>
      </c>
    </row>
    <row r="1797" spans="1:6">
      <c r="A1797" s="378"/>
      <c r="B1797" s="363"/>
      <c r="C1797" s="383"/>
      <c r="D1797" s="383"/>
      <c r="E1797" s="385" t="s">
        <v>227</v>
      </c>
      <c r="F1797" s="328" t="s">
        <v>21</v>
      </c>
    </row>
    <row r="1798" spans="1:6">
      <c r="A1798" s="378"/>
      <c r="B1798" s="363"/>
      <c r="C1798" s="383"/>
      <c r="D1798" s="383"/>
      <c r="E1798" s="387"/>
      <c r="F1798" s="328" t="s">
        <v>21</v>
      </c>
    </row>
    <row r="1799" spans="1:6">
      <c r="A1799" s="378"/>
      <c r="B1799" s="363"/>
      <c r="C1799" s="383"/>
      <c r="D1799" s="383"/>
      <c r="E1799" s="387"/>
      <c r="F1799" s="328" t="s">
        <v>21</v>
      </c>
    </row>
    <row r="1800" spans="1:6">
      <c r="A1800" s="378"/>
      <c r="B1800" s="363"/>
      <c r="C1800" s="383"/>
      <c r="D1800" s="383"/>
      <c r="E1800" s="387"/>
      <c r="F1800" s="328" t="s">
        <v>21</v>
      </c>
    </row>
    <row r="1801" spans="1:6">
      <c r="A1801" s="378"/>
      <c r="B1801" s="363"/>
      <c r="C1801" s="383"/>
      <c r="D1801" s="383"/>
      <c r="E1801" s="385" t="s">
        <v>228</v>
      </c>
      <c r="F1801" s="328" t="s">
        <v>21</v>
      </c>
    </row>
    <row r="1802" spans="1:6">
      <c r="A1802" s="378"/>
      <c r="B1802" s="363"/>
      <c r="C1802" s="383"/>
      <c r="D1802" s="383"/>
      <c r="E1802" s="387"/>
      <c r="F1802" s="328" t="s">
        <v>21</v>
      </c>
    </row>
    <row r="1803" spans="1:6">
      <c r="A1803" s="378"/>
      <c r="B1803" s="363"/>
      <c r="C1803" s="383"/>
      <c r="D1803" s="383"/>
      <c r="E1803" s="387"/>
      <c r="F1803" s="328" t="s">
        <v>21</v>
      </c>
    </row>
    <row r="1804" spans="1:6">
      <c r="A1804" s="378"/>
      <c r="B1804" s="363"/>
      <c r="C1804" s="383"/>
      <c r="D1804" s="383"/>
      <c r="E1804" s="387"/>
      <c r="F1804" s="328" t="s">
        <v>21</v>
      </c>
    </row>
    <row r="1805" spans="1:6">
      <c r="A1805" s="378"/>
      <c r="B1805" s="363"/>
      <c r="C1805" s="383"/>
      <c r="D1805" s="383"/>
      <c r="E1805" s="387"/>
      <c r="F1805" s="328" t="s">
        <v>21</v>
      </c>
    </row>
    <row r="1806" spans="1:6">
      <c r="A1806" s="378"/>
      <c r="B1806" s="363"/>
      <c r="C1806" s="383"/>
      <c r="D1806" s="383"/>
      <c r="E1806" s="387"/>
      <c r="F1806" s="328" t="s">
        <v>21</v>
      </c>
    </row>
    <row r="1807" spans="1:6">
      <c r="A1807" s="378"/>
      <c r="B1807" s="363"/>
      <c r="C1807" s="383"/>
      <c r="D1807" s="383"/>
      <c r="E1807" s="387"/>
      <c r="F1807" s="328" t="s">
        <v>21</v>
      </c>
    </row>
    <row r="1808" spans="1:6">
      <c r="A1808" s="378"/>
      <c r="B1808" s="363"/>
      <c r="C1808" s="383"/>
      <c r="D1808" s="383"/>
      <c r="E1808" s="386"/>
      <c r="F1808" s="328" t="s">
        <v>21</v>
      </c>
    </row>
    <row r="1809" spans="1:6">
      <c r="A1809" s="378"/>
      <c r="B1809" s="363"/>
      <c r="C1809" s="383"/>
      <c r="D1809" s="383"/>
      <c r="E1809" s="329" t="s">
        <v>25</v>
      </c>
      <c r="F1809" s="328" t="s">
        <v>21</v>
      </c>
    </row>
    <row r="1810" spans="1:6">
      <c r="A1810" s="378"/>
      <c r="B1810" s="363"/>
      <c r="C1810" s="383"/>
      <c r="D1810" s="383"/>
      <c r="E1810" s="385" t="s">
        <v>113</v>
      </c>
      <c r="F1810" s="328" t="s">
        <v>21</v>
      </c>
    </row>
    <row r="1811" spans="1:6">
      <c r="A1811" s="378"/>
      <c r="B1811" s="363"/>
      <c r="C1811" s="383"/>
      <c r="D1811" s="383"/>
      <c r="E1811" s="387"/>
      <c r="F1811" s="328" t="s">
        <v>21</v>
      </c>
    </row>
    <row r="1812" spans="1:6">
      <c r="A1812" s="378"/>
      <c r="B1812" s="363"/>
      <c r="C1812" s="383"/>
      <c r="D1812" s="383"/>
      <c r="E1812" s="387"/>
      <c r="F1812" s="328" t="s">
        <v>21</v>
      </c>
    </row>
    <row r="1813" spans="1:6">
      <c r="A1813" s="378"/>
      <c r="B1813" s="363"/>
      <c r="C1813" s="383"/>
      <c r="D1813" s="383"/>
      <c r="E1813" s="387"/>
      <c r="F1813" s="328" t="s">
        <v>21</v>
      </c>
    </row>
    <row r="1814" spans="1:6">
      <c r="A1814" s="378"/>
      <c r="B1814" s="363"/>
      <c r="C1814" s="383"/>
      <c r="D1814" s="383"/>
      <c r="E1814" s="387"/>
      <c r="F1814" s="328" t="s">
        <v>21</v>
      </c>
    </row>
    <row r="1815" spans="1:6">
      <c r="A1815" s="378"/>
      <c r="B1815" s="363"/>
      <c r="C1815" s="383"/>
      <c r="D1815" s="383"/>
      <c r="E1815" s="387"/>
      <c r="F1815" s="328" t="s">
        <v>21</v>
      </c>
    </row>
    <row r="1816" spans="1:6">
      <c r="A1816" s="378"/>
      <c r="B1816" s="363"/>
      <c r="C1816" s="383"/>
      <c r="D1816" s="383"/>
      <c r="E1816" s="386"/>
      <c r="F1816" s="328" t="s">
        <v>21</v>
      </c>
    </row>
    <row r="1817" spans="1:6">
      <c r="A1817" s="378"/>
      <c r="B1817" s="363"/>
      <c r="C1817" s="383"/>
      <c r="D1817" s="383"/>
      <c r="E1817" s="385" t="s">
        <v>28</v>
      </c>
      <c r="F1817" s="328" t="s">
        <v>21</v>
      </c>
    </row>
    <row r="1818" spans="1:6">
      <c r="A1818" s="378"/>
      <c r="B1818" s="363"/>
      <c r="C1818" s="383"/>
      <c r="D1818" s="383"/>
      <c r="E1818" s="387"/>
      <c r="F1818" s="328" t="s">
        <v>21</v>
      </c>
    </row>
    <row r="1819" spans="1:6">
      <c r="A1819" s="378"/>
      <c r="B1819" s="363"/>
      <c r="C1819" s="388"/>
      <c r="D1819" s="388"/>
      <c r="E1819" s="386"/>
      <c r="F1819" s="328" t="s">
        <v>21</v>
      </c>
    </row>
    <row r="1820" spans="1:6">
      <c r="A1820" s="378"/>
      <c r="B1820" s="363"/>
      <c r="C1820" s="382" t="s">
        <v>229</v>
      </c>
      <c r="D1820" s="382" t="s">
        <v>17</v>
      </c>
      <c r="E1820" s="385" t="s">
        <v>18</v>
      </c>
      <c r="F1820" s="333" t="s">
        <v>19</v>
      </c>
    </row>
    <row r="1821" spans="1:6">
      <c r="A1821" s="378"/>
      <c r="B1821" s="363"/>
      <c r="C1821" s="383"/>
      <c r="D1821" s="383"/>
      <c r="E1821" s="386"/>
      <c r="F1821" s="328" t="s">
        <v>21</v>
      </c>
    </row>
    <row r="1822" spans="1:6">
      <c r="A1822" s="378"/>
      <c r="B1822" s="363"/>
      <c r="C1822" s="383"/>
      <c r="D1822" s="383"/>
      <c r="E1822" s="385" t="s">
        <v>142</v>
      </c>
      <c r="F1822" s="328" t="s">
        <v>21</v>
      </c>
    </row>
    <row r="1823" spans="1:6">
      <c r="A1823" s="378"/>
      <c r="B1823" s="363"/>
      <c r="C1823" s="383"/>
      <c r="D1823" s="383"/>
      <c r="E1823" s="386"/>
      <c r="F1823" s="328" t="s">
        <v>21</v>
      </c>
    </row>
    <row r="1824" spans="1:6">
      <c r="A1824" s="378"/>
      <c r="B1824" s="363"/>
      <c r="C1824" s="383"/>
      <c r="D1824" s="383"/>
      <c r="E1824" s="385" t="s">
        <v>22</v>
      </c>
      <c r="F1824" s="328" t="s">
        <v>21</v>
      </c>
    </row>
    <row r="1825" spans="1:6">
      <c r="A1825" s="378"/>
      <c r="B1825" s="363"/>
      <c r="C1825" s="383"/>
      <c r="D1825" s="383"/>
      <c r="E1825" s="387"/>
      <c r="F1825" s="328" t="s">
        <v>21</v>
      </c>
    </row>
    <row r="1826" spans="1:6">
      <c r="A1826" s="378"/>
      <c r="B1826" s="363"/>
      <c r="C1826" s="383"/>
      <c r="D1826" s="383"/>
      <c r="E1826" s="387"/>
      <c r="F1826" s="328" t="s">
        <v>21</v>
      </c>
    </row>
    <row r="1827" spans="1:6">
      <c r="A1827" s="378"/>
      <c r="B1827" s="363"/>
      <c r="C1827" s="383"/>
      <c r="D1827" s="383"/>
      <c r="E1827" s="385" t="s">
        <v>143</v>
      </c>
      <c r="F1827" s="328" t="s">
        <v>21</v>
      </c>
    </row>
    <row r="1828" spans="1:6">
      <c r="A1828" s="378"/>
      <c r="B1828" s="363"/>
      <c r="C1828" s="383"/>
      <c r="D1828" s="383"/>
      <c r="E1828" s="386"/>
      <c r="F1828" s="328" t="s">
        <v>21</v>
      </c>
    </row>
    <row r="1829" spans="1:6">
      <c r="A1829" s="378"/>
      <c r="B1829" s="363"/>
      <c r="C1829" s="383"/>
      <c r="D1829" s="383"/>
      <c r="E1829" s="327" t="s">
        <v>144</v>
      </c>
      <c r="F1829" s="328" t="s">
        <v>21</v>
      </c>
    </row>
    <row r="1830" spans="1:6">
      <c r="A1830" s="378"/>
      <c r="B1830" s="363"/>
      <c r="C1830" s="383"/>
      <c r="D1830" s="383"/>
      <c r="E1830" s="385" t="s">
        <v>230</v>
      </c>
      <c r="F1830" s="328" t="s">
        <v>21</v>
      </c>
    </row>
    <row r="1831" spans="1:6">
      <c r="A1831" s="378"/>
      <c r="B1831" s="363"/>
      <c r="C1831" s="383"/>
      <c r="D1831" s="383"/>
      <c r="E1831" s="387"/>
      <c r="F1831" s="328" t="s">
        <v>21</v>
      </c>
    </row>
    <row r="1832" spans="1:6">
      <c r="A1832" s="378"/>
      <c r="B1832" s="363"/>
      <c r="C1832" s="383"/>
      <c r="D1832" s="383"/>
      <c r="E1832" s="387"/>
      <c r="F1832" s="328" t="s">
        <v>21</v>
      </c>
    </row>
    <row r="1833" spans="1:6">
      <c r="A1833" s="378"/>
      <c r="B1833" s="363"/>
      <c r="C1833" s="383"/>
      <c r="D1833" s="383"/>
      <c r="E1833" s="387"/>
      <c r="F1833" s="328" t="s">
        <v>21</v>
      </c>
    </row>
    <row r="1834" spans="1:6">
      <c r="A1834" s="378"/>
      <c r="B1834" s="363"/>
      <c r="C1834" s="383"/>
      <c r="D1834" s="383"/>
      <c r="E1834" s="387"/>
      <c r="F1834" s="328" t="s">
        <v>21</v>
      </c>
    </row>
    <row r="1835" spans="1:6">
      <c r="A1835" s="378"/>
      <c r="B1835" s="363"/>
      <c r="C1835" s="383"/>
      <c r="D1835" s="383"/>
      <c r="E1835" s="387"/>
      <c r="F1835" s="328" t="s">
        <v>21</v>
      </c>
    </row>
    <row r="1836" spans="1:6">
      <c r="A1836" s="378"/>
      <c r="B1836" s="363"/>
      <c r="C1836" s="383"/>
      <c r="D1836" s="383"/>
      <c r="E1836" s="387"/>
      <c r="F1836" s="328" t="s">
        <v>21</v>
      </c>
    </row>
    <row r="1837" spans="1:6">
      <c r="A1837" s="378"/>
      <c r="B1837" s="363"/>
      <c r="C1837" s="383"/>
      <c r="D1837" s="383"/>
      <c r="E1837" s="386"/>
      <c r="F1837" s="328" t="s">
        <v>21</v>
      </c>
    </row>
    <row r="1838" spans="1:6">
      <c r="A1838" s="378"/>
      <c r="B1838" s="363"/>
      <c r="C1838" s="383"/>
      <c r="D1838" s="383"/>
      <c r="E1838" s="385" t="s">
        <v>231</v>
      </c>
      <c r="F1838" s="328" t="s">
        <v>21</v>
      </c>
    </row>
    <row r="1839" spans="1:6">
      <c r="A1839" s="378"/>
      <c r="B1839" s="363"/>
      <c r="C1839" s="383"/>
      <c r="D1839" s="383"/>
      <c r="E1839" s="387"/>
      <c r="F1839" s="328" t="s">
        <v>21</v>
      </c>
    </row>
    <row r="1840" spans="1:6">
      <c r="A1840" s="378"/>
      <c r="B1840" s="363"/>
      <c r="C1840" s="383"/>
      <c r="D1840" s="383"/>
      <c r="E1840" s="387"/>
      <c r="F1840" s="328" t="s">
        <v>21</v>
      </c>
    </row>
    <row r="1841" spans="1:6">
      <c r="A1841" s="378"/>
      <c r="B1841" s="363"/>
      <c r="C1841" s="383"/>
      <c r="D1841" s="383"/>
      <c r="E1841" s="387"/>
      <c r="F1841" s="328" t="s">
        <v>21</v>
      </c>
    </row>
    <row r="1842" spans="1:6">
      <c r="A1842" s="378"/>
      <c r="B1842" s="363"/>
      <c r="C1842" s="383"/>
      <c r="D1842" s="383"/>
      <c r="E1842" s="385" t="s">
        <v>232</v>
      </c>
      <c r="F1842" s="328" t="s">
        <v>21</v>
      </c>
    </row>
    <row r="1843" spans="1:6">
      <c r="A1843" s="378"/>
      <c r="B1843" s="363"/>
      <c r="C1843" s="383"/>
      <c r="D1843" s="383"/>
      <c r="E1843" s="387"/>
      <c r="F1843" s="328" t="s">
        <v>21</v>
      </c>
    </row>
    <row r="1844" spans="1:6">
      <c r="A1844" s="378"/>
      <c r="B1844" s="363"/>
      <c r="C1844" s="383"/>
      <c r="D1844" s="383"/>
      <c r="E1844" s="387"/>
      <c r="F1844" s="328" t="s">
        <v>21</v>
      </c>
    </row>
    <row r="1845" spans="1:6">
      <c r="A1845" s="378"/>
      <c r="B1845" s="363"/>
      <c r="C1845" s="383"/>
      <c r="D1845" s="383"/>
      <c r="E1845" s="387"/>
      <c r="F1845" s="328" t="s">
        <v>21</v>
      </c>
    </row>
    <row r="1846" spans="1:6">
      <c r="A1846" s="378"/>
      <c r="B1846" s="363"/>
      <c r="C1846" s="383"/>
      <c r="D1846" s="383"/>
      <c r="E1846" s="387"/>
      <c r="F1846" s="328" t="s">
        <v>21</v>
      </c>
    </row>
    <row r="1847" spans="1:6">
      <c r="A1847" s="378"/>
      <c r="B1847" s="363"/>
      <c r="C1847" s="383"/>
      <c r="D1847" s="383"/>
      <c r="E1847" s="387"/>
      <c r="F1847" s="328" t="s">
        <v>21</v>
      </c>
    </row>
    <row r="1848" spans="1:6">
      <c r="A1848" s="378"/>
      <c r="B1848" s="363"/>
      <c r="C1848" s="383"/>
      <c r="D1848" s="383"/>
      <c r="E1848" s="387"/>
      <c r="F1848" s="328" t="s">
        <v>21</v>
      </c>
    </row>
    <row r="1849" spans="1:6">
      <c r="A1849" s="378"/>
      <c r="B1849" s="363"/>
      <c r="C1849" s="383"/>
      <c r="D1849" s="383"/>
      <c r="E1849" s="386"/>
      <c r="F1849" s="328" t="s">
        <v>21</v>
      </c>
    </row>
    <row r="1850" spans="1:6">
      <c r="A1850" s="378"/>
      <c r="B1850" s="363"/>
      <c r="C1850" s="383"/>
      <c r="D1850" s="383"/>
      <c r="E1850" s="329" t="s">
        <v>25</v>
      </c>
      <c r="F1850" s="328" t="s">
        <v>21</v>
      </c>
    </row>
    <row r="1851" spans="1:6">
      <c r="A1851" s="378"/>
      <c r="B1851" s="363"/>
      <c r="C1851" s="383"/>
      <c r="D1851" s="383"/>
      <c r="E1851" s="385" t="s">
        <v>113</v>
      </c>
      <c r="F1851" s="328" t="s">
        <v>21</v>
      </c>
    </row>
    <row r="1852" spans="1:6">
      <c r="A1852" s="378"/>
      <c r="B1852" s="363"/>
      <c r="C1852" s="383"/>
      <c r="D1852" s="383"/>
      <c r="E1852" s="387"/>
      <c r="F1852" s="328" t="s">
        <v>21</v>
      </c>
    </row>
    <row r="1853" spans="1:6">
      <c r="A1853" s="378"/>
      <c r="B1853" s="363"/>
      <c r="C1853" s="383"/>
      <c r="D1853" s="383"/>
      <c r="E1853" s="387"/>
      <c r="F1853" s="328" t="s">
        <v>21</v>
      </c>
    </row>
    <row r="1854" spans="1:6">
      <c r="A1854" s="378"/>
      <c r="B1854" s="363"/>
      <c r="C1854" s="383"/>
      <c r="D1854" s="383"/>
      <c r="E1854" s="387"/>
      <c r="F1854" s="328" t="s">
        <v>21</v>
      </c>
    </row>
    <row r="1855" spans="1:6">
      <c r="A1855" s="378"/>
      <c r="B1855" s="363"/>
      <c r="C1855" s="383"/>
      <c r="D1855" s="383"/>
      <c r="E1855" s="387"/>
      <c r="F1855" s="328" t="s">
        <v>21</v>
      </c>
    </row>
    <row r="1856" spans="1:6">
      <c r="A1856" s="378"/>
      <c r="B1856" s="363"/>
      <c r="C1856" s="383"/>
      <c r="D1856" s="383"/>
      <c r="E1856" s="387"/>
      <c r="F1856" s="328" t="s">
        <v>21</v>
      </c>
    </row>
    <row r="1857" spans="1:6">
      <c r="A1857" s="378"/>
      <c r="B1857" s="363"/>
      <c r="C1857" s="383"/>
      <c r="D1857" s="383"/>
      <c r="E1857" s="386"/>
      <c r="F1857" s="328" t="s">
        <v>21</v>
      </c>
    </row>
    <row r="1858" spans="1:6">
      <c r="A1858" s="378"/>
      <c r="B1858" s="363"/>
      <c r="C1858" s="383"/>
      <c r="D1858" s="383"/>
      <c r="E1858" s="385" t="s">
        <v>28</v>
      </c>
      <c r="F1858" s="328" t="s">
        <v>21</v>
      </c>
    </row>
    <row r="1859" spans="1:6">
      <c r="A1859" s="378"/>
      <c r="B1859" s="363"/>
      <c r="C1859" s="383"/>
      <c r="D1859" s="383"/>
      <c r="E1859" s="387"/>
      <c r="F1859" s="328" t="s">
        <v>21</v>
      </c>
    </row>
    <row r="1860" spans="1:6">
      <c r="A1860" s="378"/>
      <c r="B1860" s="363"/>
      <c r="C1860" s="388"/>
      <c r="D1860" s="388"/>
      <c r="E1860" s="386"/>
      <c r="F1860" s="328" t="s">
        <v>21</v>
      </c>
    </row>
    <row r="1861" spans="1:6">
      <c r="A1861" s="378"/>
      <c r="B1861" s="363"/>
      <c r="C1861" s="382" t="s">
        <v>233</v>
      </c>
      <c r="D1861" s="382" t="s">
        <v>17</v>
      </c>
      <c r="E1861" s="385" t="s">
        <v>18</v>
      </c>
      <c r="F1861" s="333" t="s">
        <v>19</v>
      </c>
    </row>
    <row r="1862" spans="1:6">
      <c r="A1862" s="378"/>
      <c r="B1862" s="363"/>
      <c r="C1862" s="383"/>
      <c r="D1862" s="383"/>
      <c r="E1862" s="386"/>
      <c r="F1862" s="328" t="s">
        <v>21</v>
      </c>
    </row>
    <row r="1863" spans="1:6">
      <c r="A1863" s="378"/>
      <c r="B1863" s="363"/>
      <c r="C1863" s="383"/>
      <c r="D1863" s="383"/>
      <c r="E1863" s="385" t="s">
        <v>142</v>
      </c>
      <c r="F1863" s="328" t="s">
        <v>21</v>
      </c>
    </row>
    <row r="1864" spans="1:6">
      <c r="A1864" s="378"/>
      <c r="B1864" s="363"/>
      <c r="C1864" s="383"/>
      <c r="D1864" s="383"/>
      <c r="E1864" s="386"/>
      <c r="F1864" s="328" t="s">
        <v>21</v>
      </c>
    </row>
    <row r="1865" spans="1:6">
      <c r="A1865" s="378"/>
      <c r="B1865" s="363"/>
      <c r="C1865" s="383"/>
      <c r="D1865" s="383"/>
      <c r="E1865" s="385" t="s">
        <v>22</v>
      </c>
      <c r="F1865" s="328" t="s">
        <v>21</v>
      </c>
    </row>
    <row r="1866" spans="1:6">
      <c r="A1866" s="378"/>
      <c r="B1866" s="363"/>
      <c r="C1866" s="383"/>
      <c r="D1866" s="383"/>
      <c r="E1866" s="387"/>
      <c r="F1866" s="328" t="s">
        <v>21</v>
      </c>
    </row>
    <row r="1867" spans="1:6">
      <c r="A1867" s="378"/>
      <c r="B1867" s="363"/>
      <c r="C1867" s="383"/>
      <c r="D1867" s="383"/>
      <c r="E1867" s="387"/>
      <c r="F1867" s="328" t="s">
        <v>21</v>
      </c>
    </row>
    <row r="1868" spans="1:6">
      <c r="A1868" s="378"/>
      <c r="B1868" s="363"/>
      <c r="C1868" s="383"/>
      <c r="D1868" s="383"/>
      <c r="E1868" s="385" t="s">
        <v>143</v>
      </c>
      <c r="F1868" s="328" t="s">
        <v>21</v>
      </c>
    </row>
    <row r="1869" spans="1:6">
      <c r="A1869" s="378"/>
      <c r="B1869" s="363"/>
      <c r="C1869" s="383"/>
      <c r="D1869" s="383"/>
      <c r="E1869" s="386"/>
      <c r="F1869" s="328" t="s">
        <v>21</v>
      </c>
    </row>
    <row r="1870" spans="1:6">
      <c r="A1870" s="378"/>
      <c r="B1870" s="363"/>
      <c r="C1870" s="383"/>
      <c r="D1870" s="383"/>
      <c r="E1870" s="327" t="s">
        <v>144</v>
      </c>
      <c r="F1870" s="328" t="s">
        <v>21</v>
      </c>
    </row>
    <row r="1871" spans="1:6">
      <c r="A1871" s="378"/>
      <c r="B1871" s="363"/>
      <c r="C1871" s="383"/>
      <c r="D1871" s="383"/>
      <c r="E1871" s="385" t="s">
        <v>234</v>
      </c>
      <c r="F1871" s="328" t="s">
        <v>21</v>
      </c>
    </row>
    <row r="1872" spans="1:6">
      <c r="A1872" s="378"/>
      <c r="B1872" s="363"/>
      <c r="C1872" s="383"/>
      <c r="D1872" s="383"/>
      <c r="E1872" s="387"/>
      <c r="F1872" s="328" t="s">
        <v>21</v>
      </c>
    </row>
    <row r="1873" spans="1:6">
      <c r="A1873" s="378"/>
      <c r="B1873" s="363"/>
      <c r="C1873" s="383"/>
      <c r="D1873" s="383"/>
      <c r="E1873" s="387"/>
      <c r="F1873" s="328" t="s">
        <v>21</v>
      </c>
    </row>
    <row r="1874" spans="1:6">
      <c r="A1874" s="378"/>
      <c r="B1874" s="363"/>
      <c r="C1874" s="383"/>
      <c r="D1874" s="383"/>
      <c r="E1874" s="387"/>
      <c r="F1874" s="328" t="s">
        <v>21</v>
      </c>
    </row>
    <row r="1875" spans="1:6">
      <c r="A1875" s="378"/>
      <c r="B1875" s="363"/>
      <c r="C1875" s="383"/>
      <c r="D1875" s="383"/>
      <c r="E1875" s="387"/>
      <c r="F1875" s="328" t="s">
        <v>21</v>
      </c>
    </row>
    <row r="1876" spans="1:6">
      <c r="A1876" s="378"/>
      <c r="B1876" s="363"/>
      <c r="C1876" s="383"/>
      <c r="D1876" s="383"/>
      <c r="E1876" s="387"/>
      <c r="F1876" s="328" t="s">
        <v>21</v>
      </c>
    </row>
    <row r="1877" spans="1:6">
      <c r="A1877" s="378"/>
      <c r="B1877" s="363"/>
      <c r="C1877" s="383"/>
      <c r="D1877" s="383"/>
      <c r="E1877" s="387"/>
      <c r="F1877" s="328" t="s">
        <v>21</v>
      </c>
    </row>
    <row r="1878" spans="1:6">
      <c r="A1878" s="378"/>
      <c r="B1878" s="363"/>
      <c r="C1878" s="383"/>
      <c r="D1878" s="383"/>
      <c r="E1878" s="386"/>
      <c r="F1878" s="328" t="s">
        <v>21</v>
      </c>
    </row>
    <row r="1879" spans="1:6">
      <c r="A1879" s="378"/>
      <c r="B1879" s="363"/>
      <c r="C1879" s="383"/>
      <c r="D1879" s="383"/>
      <c r="E1879" s="385" t="s">
        <v>235</v>
      </c>
      <c r="F1879" s="328" t="s">
        <v>21</v>
      </c>
    </row>
    <row r="1880" spans="1:6">
      <c r="A1880" s="378"/>
      <c r="B1880" s="363"/>
      <c r="C1880" s="383"/>
      <c r="D1880" s="383"/>
      <c r="E1880" s="387"/>
      <c r="F1880" s="328" t="s">
        <v>21</v>
      </c>
    </row>
    <row r="1881" spans="1:6">
      <c r="A1881" s="378"/>
      <c r="B1881" s="363"/>
      <c r="C1881" s="383"/>
      <c r="D1881" s="383"/>
      <c r="E1881" s="387"/>
      <c r="F1881" s="328" t="s">
        <v>21</v>
      </c>
    </row>
    <row r="1882" spans="1:6">
      <c r="A1882" s="378"/>
      <c r="B1882" s="363"/>
      <c r="C1882" s="383"/>
      <c r="D1882" s="383"/>
      <c r="E1882" s="387"/>
      <c r="F1882" s="328" t="s">
        <v>21</v>
      </c>
    </row>
    <row r="1883" spans="1:6">
      <c r="A1883" s="378"/>
      <c r="B1883" s="363"/>
      <c r="C1883" s="383"/>
      <c r="D1883" s="383"/>
      <c r="E1883" s="385" t="s">
        <v>236</v>
      </c>
      <c r="F1883" s="328" t="s">
        <v>21</v>
      </c>
    </row>
    <row r="1884" spans="1:6">
      <c r="A1884" s="378"/>
      <c r="B1884" s="363"/>
      <c r="C1884" s="383"/>
      <c r="D1884" s="383"/>
      <c r="E1884" s="387"/>
      <c r="F1884" s="328" t="s">
        <v>21</v>
      </c>
    </row>
    <row r="1885" spans="1:6">
      <c r="A1885" s="378"/>
      <c r="B1885" s="363"/>
      <c r="C1885" s="383"/>
      <c r="D1885" s="383"/>
      <c r="E1885" s="387"/>
      <c r="F1885" s="328" t="s">
        <v>21</v>
      </c>
    </row>
    <row r="1886" spans="1:6">
      <c r="A1886" s="378"/>
      <c r="B1886" s="363"/>
      <c r="C1886" s="383"/>
      <c r="D1886" s="383"/>
      <c r="E1886" s="387"/>
      <c r="F1886" s="328" t="s">
        <v>21</v>
      </c>
    </row>
    <row r="1887" spans="1:6">
      <c r="A1887" s="378"/>
      <c r="B1887" s="363"/>
      <c r="C1887" s="383"/>
      <c r="D1887" s="383"/>
      <c r="E1887" s="387"/>
      <c r="F1887" s="328" t="s">
        <v>21</v>
      </c>
    </row>
    <row r="1888" spans="1:6">
      <c r="A1888" s="378"/>
      <c r="B1888" s="363"/>
      <c r="C1888" s="383"/>
      <c r="D1888" s="383"/>
      <c r="E1888" s="387"/>
      <c r="F1888" s="328" t="s">
        <v>21</v>
      </c>
    </row>
    <row r="1889" spans="1:6">
      <c r="A1889" s="378"/>
      <c r="B1889" s="363"/>
      <c r="C1889" s="383"/>
      <c r="D1889" s="383"/>
      <c r="E1889" s="387"/>
      <c r="F1889" s="328" t="s">
        <v>21</v>
      </c>
    </row>
    <row r="1890" spans="1:6">
      <c r="A1890" s="378"/>
      <c r="B1890" s="363"/>
      <c r="C1890" s="383"/>
      <c r="D1890" s="383"/>
      <c r="E1890" s="386"/>
      <c r="F1890" s="328" t="s">
        <v>21</v>
      </c>
    </row>
    <row r="1891" spans="1:6">
      <c r="A1891" s="378"/>
      <c r="B1891" s="363"/>
      <c r="C1891" s="383"/>
      <c r="D1891" s="383"/>
      <c r="E1891" s="329" t="s">
        <v>25</v>
      </c>
      <c r="F1891" s="328" t="s">
        <v>21</v>
      </c>
    </row>
    <row r="1892" spans="1:6">
      <c r="A1892" s="378"/>
      <c r="B1892" s="363"/>
      <c r="C1892" s="383"/>
      <c r="D1892" s="383"/>
      <c r="E1892" s="385" t="s">
        <v>113</v>
      </c>
      <c r="F1892" s="328" t="s">
        <v>21</v>
      </c>
    </row>
    <row r="1893" spans="1:6">
      <c r="A1893" s="378"/>
      <c r="B1893" s="363"/>
      <c r="C1893" s="383"/>
      <c r="D1893" s="383"/>
      <c r="E1893" s="387"/>
      <c r="F1893" s="328" t="s">
        <v>21</v>
      </c>
    </row>
    <row r="1894" spans="1:6">
      <c r="A1894" s="378"/>
      <c r="B1894" s="363"/>
      <c r="C1894" s="383"/>
      <c r="D1894" s="383"/>
      <c r="E1894" s="387"/>
      <c r="F1894" s="328" t="s">
        <v>21</v>
      </c>
    </row>
    <row r="1895" spans="1:6">
      <c r="A1895" s="378"/>
      <c r="B1895" s="363"/>
      <c r="C1895" s="383"/>
      <c r="D1895" s="383"/>
      <c r="E1895" s="387"/>
      <c r="F1895" s="328" t="s">
        <v>21</v>
      </c>
    </row>
    <row r="1896" spans="1:6">
      <c r="A1896" s="378"/>
      <c r="B1896" s="363"/>
      <c r="C1896" s="383"/>
      <c r="D1896" s="383"/>
      <c r="E1896" s="387"/>
      <c r="F1896" s="328" t="s">
        <v>21</v>
      </c>
    </row>
    <row r="1897" spans="1:6">
      <c r="A1897" s="378"/>
      <c r="B1897" s="363"/>
      <c r="C1897" s="383"/>
      <c r="D1897" s="383"/>
      <c r="E1897" s="387"/>
      <c r="F1897" s="328" t="s">
        <v>21</v>
      </c>
    </row>
    <row r="1898" spans="1:6">
      <c r="A1898" s="378"/>
      <c r="B1898" s="363"/>
      <c r="C1898" s="383"/>
      <c r="D1898" s="383"/>
      <c r="E1898" s="386"/>
      <c r="F1898" s="328" t="s">
        <v>21</v>
      </c>
    </row>
    <row r="1899" spans="1:6">
      <c r="A1899" s="378"/>
      <c r="B1899" s="363"/>
      <c r="C1899" s="383"/>
      <c r="D1899" s="383"/>
      <c r="E1899" s="385" t="s">
        <v>28</v>
      </c>
      <c r="F1899" s="328" t="s">
        <v>21</v>
      </c>
    </row>
    <row r="1900" spans="1:6">
      <c r="A1900" s="378"/>
      <c r="B1900" s="363"/>
      <c r="C1900" s="383"/>
      <c r="D1900" s="383"/>
      <c r="E1900" s="387"/>
      <c r="F1900" s="328" t="s">
        <v>21</v>
      </c>
    </row>
    <row r="1901" spans="1:6">
      <c r="A1901" s="378"/>
      <c r="B1901" s="364"/>
      <c r="C1901" s="388"/>
      <c r="D1901" s="388"/>
      <c r="E1901" s="386"/>
      <c r="F1901" s="328" t="s">
        <v>21</v>
      </c>
    </row>
    <row r="1902" spans="1:6">
      <c r="A1902" s="378"/>
      <c r="B1902" s="384" t="s">
        <v>237</v>
      </c>
      <c r="C1902" s="382" t="s">
        <v>238</v>
      </c>
      <c r="D1902" s="394" t="s">
        <v>17</v>
      </c>
      <c r="E1902" s="391" t="s">
        <v>18</v>
      </c>
      <c r="F1902" s="333" t="s">
        <v>19</v>
      </c>
    </row>
    <row r="1903" spans="1:6">
      <c r="A1903" s="378"/>
      <c r="B1903" s="384"/>
      <c r="C1903" s="383"/>
      <c r="D1903" s="395"/>
      <c r="E1903" s="393"/>
      <c r="F1903" s="302" t="s">
        <v>21</v>
      </c>
    </row>
    <row r="1904" spans="1:6">
      <c r="A1904" s="378"/>
      <c r="B1904" s="384"/>
      <c r="C1904" s="383"/>
      <c r="D1904" s="395"/>
      <c r="E1904" s="391" t="s">
        <v>142</v>
      </c>
      <c r="F1904" s="302" t="s">
        <v>21</v>
      </c>
    </row>
    <row r="1905" spans="1:6">
      <c r="A1905" s="378"/>
      <c r="B1905" s="384"/>
      <c r="C1905" s="383"/>
      <c r="D1905" s="395"/>
      <c r="E1905" s="393"/>
      <c r="F1905" s="302" t="s">
        <v>21</v>
      </c>
    </row>
    <row r="1906" spans="1:6">
      <c r="A1906" s="378"/>
      <c r="B1906" s="384"/>
      <c r="C1906" s="383"/>
      <c r="D1906" s="395"/>
      <c r="E1906" s="391" t="s">
        <v>22</v>
      </c>
      <c r="F1906" s="302" t="s">
        <v>21</v>
      </c>
    </row>
    <row r="1907" spans="1:6">
      <c r="A1907" s="378"/>
      <c r="B1907" s="384"/>
      <c r="C1907" s="383"/>
      <c r="D1907" s="395"/>
      <c r="E1907" s="392"/>
      <c r="F1907" s="302" t="s">
        <v>21</v>
      </c>
    </row>
    <row r="1908" spans="1:6">
      <c r="A1908" s="378"/>
      <c r="B1908" s="384"/>
      <c r="C1908" s="383"/>
      <c r="D1908" s="395"/>
      <c r="E1908" s="392"/>
      <c r="F1908" s="302" t="s">
        <v>21</v>
      </c>
    </row>
    <row r="1909" spans="1:6">
      <c r="A1909" s="378"/>
      <c r="B1909" s="384"/>
      <c r="C1909" s="383"/>
      <c r="D1909" s="395"/>
      <c r="E1909" s="391" t="s">
        <v>143</v>
      </c>
      <c r="F1909" s="302" t="s">
        <v>21</v>
      </c>
    </row>
    <row r="1910" spans="1:6">
      <c r="A1910" s="378"/>
      <c r="B1910" s="384"/>
      <c r="C1910" s="383"/>
      <c r="D1910" s="395"/>
      <c r="E1910" s="393"/>
      <c r="F1910" s="302" t="s">
        <v>21</v>
      </c>
    </row>
    <row r="1911" spans="1:6">
      <c r="A1911" s="378"/>
      <c r="B1911" s="384"/>
      <c r="C1911" s="383"/>
      <c r="D1911" s="395"/>
      <c r="E1911" s="299" t="s">
        <v>144</v>
      </c>
      <c r="F1911" s="302" t="s">
        <v>21</v>
      </c>
    </row>
    <row r="1912" spans="1:6">
      <c r="A1912" s="378"/>
      <c r="B1912" s="384"/>
      <c r="C1912" s="383"/>
      <c r="D1912" s="395"/>
      <c r="E1912" s="391" t="s">
        <v>239</v>
      </c>
      <c r="F1912" s="302" t="s">
        <v>21</v>
      </c>
    </row>
    <row r="1913" spans="1:6">
      <c r="A1913" s="378"/>
      <c r="B1913" s="384"/>
      <c r="C1913" s="383"/>
      <c r="D1913" s="395"/>
      <c r="E1913" s="392"/>
      <c r="F1913" s="302" t="s">
        <v>21</v>
      </c>
    </row>
    <row r="1914" spans="1:6">
      <c r="A1914" s="378"/>
      <c r="B1914" s="384"/>
      <c r="C1914" s="383"/>
      <c r="D1914" s="395"/>
      <c r="E1914" s="392"/>
      <c r="F1914" s="302" t="s">
        <v>21</v>
      </c>
    </row>
    <row r="1915" spans="1:6">
      <c r="A1915" s="378"/>
      <c r="B1915" s="384"/>
      <c r="C1915" s="383"/>
      <c r="D1915" s="395"/>
      <c r="E1915" s="392"/>
      <c r="F1915" s="302" t="s">
        <v>21</v>
      </c>
    </row>
    <row r="1916" spans="1:6">
      <c r="A1916" s="378"/>
      <c r="B1916" s="384"/>
      <c r="C1916" s="383"/>
      <c r="D1916" s="395"/>
      <c r="E1916" s="392"/>
      <c r="F1916" s="302" t="s">
        <v>21</v>
      </c>
    </row>
    <row r="1917" spans="1:6">
      <c r="A1917" s="378"/>
      <c r="B1917" s="384"/>
      <c r="C1917" s="383"/>
      <c r="D1917" s="395"/>
      <c r="E1917" s="392"/>
      <c r="F1917" s="302" t="s">
        <v>21</v>
      </c>
    </row>
    <row r="1918" spans="1:6">
      <c r="A1918" s="378"/>
      <c r="B1918" s="384"/>
      <c r="C1918" s="383"/>
      <c r="D1918" s="395"/>
      <c r="E1918" s="392"/>
      <c r="F1918" s="302" t="s">
        <v>21</v>
      </c>
    </row>
    <row r="1919" spans="1:6">
      <c r="A1919" s="378"/>
      <c r="B1919" s="384"/>
      <c r="C1919" s="383"/>
      <c r="D1919" s="395"/>
      <c r="E1919" s="393"/>
      <c r="F1919" s="302" t="s">
        <v>21</v>
      </c>
    </row>
    <row r="1920" spans="1:6">
      <c r="A1920" s="378"/>
      <c r="B1920" s="384"/>
      <c r="C1920" s="383"/>
      <c r="D1920" s="395"/>
      <c r="E1920" s="391" t="s">
        <v>240</v>
      </c>
      <c r="F1920" s="302" t="s">
        <v>21</v>
      </c>
    </row>
    <row r="1921" spans="1:6">
      <c r="A1921" s="378"/>
      <c r="B1921" s="384"/>
      <c r="C1921" s="383"/>
      <c r="D1921" s="395"/>
      <c r="E1921" s="392"/>
      <c r="F1921" s="302" t="s">
        <v>21</v>
      </c>
    </row>
    <row r="1922" spans="1:6">
      <c r="A1922" s="378"/>
      <c r="B1922" s="384"/>
      <c r="C1922" s="383"/>
      <c r="D1922" s="395"/>
      <c r="E1922" s="392"/>
      <c r="F1922" s="302" t="s">
        <v>21</v>
      </c>
    </row>
    <row r="1923" spans="1:6">
      <c r="A1923" s="378"/>
      <c r="B1923" s="384"/>
      <c r="C1923" s="383"/>
      <c r="D1923" s="395"/>
      <c r="E1923" s="392"/>
      <c r="F1923" s="302" t="s">
        <v>21</v>
      </c>
    </row>
    <row r="1924" spans="1:6">
      <c r="A1924" s="378"/>
      <c r="B1924" s="384"/>
      <c r="C1924" s="383"/>
      <c r="D1924" s="395"/>
      <c r="E1924" s="393"/>
      <c r="F1924" s="302" t="s">
        <v>21</v>
      </c>
    </row>
    <row r="1925" spans="1:6">
      <c r="A1925" s="378"/>
      <c r="B1925" s="384"/>
      <c r="C1925" s="383"/>
      <c r="D1925" s="395"/>
      <c r="E1925" s="301"/>
      <c r="F1925" s="302" t="s">
        <v>21</v>
      </c>
    </row>
    <row r="1926" spans="1:6">
      <c r="A1926" s="378"/>
      <c r="B1926" s="384"/>
      <c r="C1926" s="383"/>
      <c r="D1926" s="395"/>
      <c r="E1926" s="391"/>
      <c r="F1926" s="302" t="s">
        <v>21</v>
      </c>
    </row>
    <row r="1927" spans="1:6">
      <c r="A1927" s="378"/>
      <c r="B1927" s="384"/>
      <c r="C1927" s="383"/>
      <c r="D1927" s="395"/>
      <c r="E1927" s="393"/>
      <c r="F1927" s="302" t="s">
        <v>21</v>
      </c>
    </row>
    <row r="1928" spans="1:6">
      <c r="A1928" s="378"/>
      <c r="B1928" s="384"/>
      <c r="C1928" s="383"/>
      <c r="D1928" s="395"/>
      <c r="E1928" s="300" t="s">
        <v>25</v>
      </c>
      <c r="F1928" s="302" t="s">
        <v>21</v>
      </c>
    </row>
    <row r="1929" spans="1:6">
      <c r="A1929" s="378"/>
      <c r="B1929" s="384"/>
      <c r="C1929" s="383"/>
      <c r="D1929" s="395"/>
      <c r="E1929" s="391" t="s">
        <v>113</v>
      </c>
      <c r="F1929" s="302" t="s">
        <v>21</v>
      </c>
    </row>
    <row r="1930" spans="1:6">
      <c r="A1930" s="378"/>
      <c r="B1930" s="384"/>
      <c r="C1930" s="383"/>
      <c r="D1930" s="395"/>
      <c r="E1930" s="392"/>
      <c r="F1930" s="302" t="s">
        <v>21</v>
      </c>
    </row>
    <row r="1931" spans="1:6">
      <c r="A1931" s="378"/>
      <c r="B1931" s="384"/>
      <c r="C1931" s="383"/>
      <c r="D1931" s="395"/>
      <c r="E1931" s="392"/>
      <c r="F1931" s="302" t="s">
        <v>21</v>
      </c>
    </row>
    <row r="1932" spans="1:6">
      <c r="A1932" s="378"/>
      <c r="B1932" s="384"/>
      <c r="C1932" s="383"/>
      <c r="D1932" s="395"/>
      <c r="E1932" s="392"/>
      <c r="F1932" s="302" t="s">
        <v>21</v>
      </c>
    </row>
    <row r="1933" spans="1:6">
      <c r="A1933" s="378"/>
      <c r="B1933" s="384"/>
      <c r="C1933" s="383"/>
      <c r="D1933" s="395"/>
      <c r="E1933" s="392"/>
      <c r="F1933" s="302" t="s">
        <v>21</v>
      </c>
    </row>
    <row r="1934" spans="1:6">
      <c r="A1934" s="378"/>
      <c r="B1934" s="384"/>
      <c r="C1934" s="383"/>
      <c r="D1934" s="395"/>
      <c r="E1934" s="392"/>
      <c r="F1934" s="302" t="s">
        <v>21</v>
      </c>
    </row>
    <row r="1935" spans="1:6">
      <c r="A1935" s="378"/>
      <c r="B1935" s="384"/>
      <c r="C1935" s="383"/>
      <c r="D1935" s="395"/>
      <c r="E1935" s="393"/>
      <c r="F1935" s="302" t="s">
        <v>21</v>
      </c>
    </row>
    <row r="1936" spans="1:6">
      <c r="A1936" s="378"/>
      <c r="B1936" s="384"/>
      <c r="C1936" s="383"/>
      <c r="D1936" s="395"/>
      <c r="E1936" s="391" t="s">
        <v>28</v>
      </c>
      <c r="F1936" s="302" t="s">
        <v>21</v>
      </c>
    </row>
    <row r="1937" spans="1:6">
      <c r="A1937" s="378"/>
      <c r="B1937" s="384"/>
      <c r="C1937" s="383"/>
      <c r="D1937" s="395"/>
      <c r="E1937" s="392"/>
      <c r="F1937" s="302" t="s">
        <v>21</v>
      </c>
    </row>
    <row r="1938" spans="1:6">
      <c r="A1938" s="378"/>
      <c r="B1938" s="384"/>
      <c r="C1938" s="388"/>
      <c r="D1938" s="396"/>
      <c r="E1938" s="393"/>
      <c r="F1938" s="302" t="s">
        <v>21</v>
      </c>
    </row>
    <row r="1939" spans="1:6">
      <c r="A1939" s="378"/>
      <c r="B1939" s="384"/>
      <c r="C1939" s="382" t="s">
        <v>241</v>
      </c>
      <c r="D1939" s="394" t="s">
        <v>17</v>
      </c>
      <c r="E1939" s="391" t="s">
        <v>18</v>
      </c>
      <c r="F1939" s="333" t="s">
        <v>19</v>
      </c>
    </row>
    <row r="1940" spans="1:6">
      <c r="A1940" s="378"/>
      <c r="B1940" s="384"/>
      <c r="C1940" s="383"/>
      <c r="D1940" s="395"/>
      <c r="E1940" s="393"/>
      <c r="F1940" s="302" t="s">
        <v>21</v>
      </c>
    </row>
    <row r="1941" spans="1:6">
      <c r="A1941" s="378"/>
      <c r="B1941" s="384"/>
      <c r="C1941" s="383"/>
      <c r="D1941" s="395"/>
      <c r="E1941" s="391" t="s">
        <v>142</v>
      </c>
      <c r="F1941" s="302" t="s">
        <v>21</v>
      </c>
    </row>
    <row r="1942" spans="1:6">
      <c r="A1942" s="378"/>
      <c r="B1942" s="384"/>
      <c r="C1942" s="383"/>
      <c r="D1942" s="395"/>
      <c r="E1942" s="393"/>
      <c r="F1942" s="302" t="s">
        <v>21</v>
      </c>
    </row>
    <row r="1943" spans="1:6">
      <c r="A1943" s="378"/>
      <c r="B1943" s="384"/>
      <c r="C1943" s="383"/>
      <c r="D1943" s="395"/>
      <c r="E1943" s="391" t="s">
        <v>22</v>
      </c>
      <c r="F1943" s="302" t="s">
        <v>21</v>
      </c>
    </row>
    <row r="1944" spans="1:6">
      <c r="A1944" s="378"/>
      <c r="B1944" s="384"/>
      <c r="C1944" s="383"/>
      <c r="D1944" s="395"/>
      <c r="E1944" s="392"/>
      <c r="F1944" s="302" t="s">
        <v>21</v>
      </c>
    </row>
    <row r="1945" spans="1:6">
      <c r="A1945" s="378"/>
      <c r="B1945" s="384"/>
      <c r="C1945" s="383"/>
      <c r="D1945" s="395"/>
      <c r="E1945" s="392"/>
      <c r="F1945" s="302" t="s">
        <v>21</v>
      </c>
    </row>
    <row r="1946" spans="1:6">
      <c r="A1946" s="378"/>
      <c r="B1946" s="384"/>
      <c r="C1946" s="383"/>
      <c r="D1946" s="395"/>
      <c r="E1946" s="391" t="s">
        <v>143</v>
      </c>
      <c r="F1946" s="302" t="s">
        <v>21</v>
      </c>
    </row>
    <row r="1947" spans="1:6">
      <c r="A1947" s="378"/>
      <c r="B1947" s="384"/>
      <c r="C1947" s="383"/>
      <c r="D1947" s="395"/>
      <c r="E1947" s="393"/>
      <c r="F1947" s="302" t="s">
        <v>21</v>
      </c>
    </row>
    <row r="1948" spans="1:6">
      <c r="A1948" s="378"/>
      <c r="B1948" s="384"/>
      <c r="C1948" s="383"/>
      <c r="D1948" s="395"/>
      <c r="E1948" s="299" t="s">
        <v>144</v>
      </c>
      <c r="F1948" s="302" t="s">
        <v>21</v>
      </c>
    </row>
    <row r="1949" spans="1:6">
      <c r="A1949" s="378"/>
      <c r="B1949" s="384"/>
      <c r="C1949" s="383"/>
      <c r="D1949" s="395"/>
      <c r="E1949" s="391" t="s">
        <v>242</v>
      </c>
      <c r="F1949" s="302" t="s">
        <v>21</v>
      </c>
    </row>
    <row r="1950" spans="1:6">
      <c r="A1950" s="378"/>
      <c r="B1950" s="384"/>
      <c r="C1950" s="383"/>
      <c r="D1950" s="395"/>
      <c r="E1950" s="392"/>
      <c r="F1950" s="302" t="s">
        <v>21</v>
      </c>
    </row>
    <row r="1951" spans="1:6">
      <c r="A1951" s="378"/>
      <c r="B1951" s="384"/>
      <c r="C1951" s="383"/>
      <c r="D1951" s="395"/>
      <c r="E1951" s="392"/>
      <c r="F1951" s="302" t="s">
        <v>21</v>
      </c>
    </row>
    <row r="1952" spans="1:6">
      <c r="A1952" s="378"/>
      <c r="B1952" s="384"/>
      <c r="C1952" s="383"/>
      <c r="D1952" s="395"/>
      <c r="E1952" s="392"/>
      <c r="F1952" s="302" t="s">
        <v>21</v>
      </c>
    </row>
    <row r="1953" spans="1:6">
      <c r="A1953" s="378"/>
      <c r="B1953" s="384"/>
      <c r="C1953" s="383"/>
      <c r="D1953" s="395"/>
      <c r="E1953" s="392"/>
      <c r="F1953" s="302" t="s">
        <v>21</v>
      </c>
    </row>
    <row r="1954" spans="1:6">
      <c r="A1954" s="378"/>
      <c r="B1954" s="384"/>
      <c r="C1954" s="383"/>
      <c r="D1954" s="395"/>
      <c r="E1954" s="392"/>
      <c r="F1954" s="302" t="s">
        <v>21</v>
      </c>
    </row>
    <row r="1955" spans="1:6">
      <c r="A1955" s="378"/>
      <c r="B1955" s="384"/>
      <c r="C1955" s="383"/>
      <c r="D1955" s="395"/>
      <c r="E1955" s="392"/>
      <c r="F1955" s="302" t="s">
        <v>21</v>
      </c>
    </row>
    <row r="1956" spans="1:6">
      <c r="A1956" s="378"/>
      <c r="B1956" s="384"/>
      <c r="C1956" s="383"/>
      <c r="D1956" s="395"/>
      <c r="E1956" s="393"/>
      <c r="F1956" s="302" t="s">
        <v>21</v>
      </c>
    </row>
    <row r="1957" spans="1:6">
      <c r="A1957" s="378"/>
      <c r="B1957" s="384"/>
      <c r="C1957" s="383"/>
      <c r="D1957" s="395"/>
      <c r="E1957" s="391" t="s">
        <v>243</v>
      </c>
      <c r="F1957" s="302" t="s">
        <v>21</v>
      </c>
    </row>
    <row r="1958" spans="1:6">
      <c r="A1958" s="378"/>
      <c r="B1958" s="384"/>
      <c r="C1958" s="383"/>
      <c r="D1958" s="395"/>
      <c r="E1958" s="392"/>
      <c r="F1958" s="302" t="s">
        <v>21</v>
      </c>
    </row>
    <row r="1959" spans="1:6">
      <c r="A1959" s="378"/>
      <c r="B1959" s="384"/>
      <c r="C1959" s="383"/>
      <c r="D1959" s="395"/>
      <c r="E1959" s="392"/>
      <c r="F1959" s="302" t="s">
        <v>21</v>
      </c>
    </row>
    <row r="1960" spans="1:6">
      <c r="A1960" s="378"/>
      <c r="B1960" s="384"/>
      <c r="C1960" s="383"/>
      <c r="D1960" s="395"/>
      <c r="E1960" s="392"/>
      <c r="F1960" s="302" t="s">
        <v>21</v>
      </c>
    </row>
    <row r="1961" spans="1:6">
      <c r="A1961" s="378"/>
      <c r="B1961" s="384"/>
      <c r="C1961" s="383"/>
      <c r="D1961" s="395"/>
      <c r="E1961" s="392"/>
      <c r="F1961" s="302" t="s">
        <v>21</v>
      </c>
    </row>
    <row r="1962" spans="1:6">
      <c r="A1962" s="378"/>
      <c r="B1962" s="384"/>
      <c r="C1962" s="383"/>
      <c r="D1962" s="395"/>
      <c r="E1962" s="392"/>
      <c r="F1962" s="302" t="s">
        <v>21</v>
      </c>
    </row>
    <row r="1963" spans="1:6">
      <c r="A1963" s="378"/>
      <c r="B1963" s="384"/>
      <c r="C1963" s="383"/>
      <c r="D1963" s="395"/>
      <c r="E1963" s="392"/>
      <c r="F1963" s="302" t="s">
        <v>21</v>
      </c>
    </row>
    <row r="1964" spans="1:6">
      <c r="A1964" s="378"/>
      <c r="B1964" s="384"/>
      <c r="C1964" s="383"/>
      <c r="D1964" s="395"/>
      <c r="E1964" s="393"/>
      <c r="F1964" s="302" t="s">
        <v>21</v>
      </c>
    </row>
    <row r="1965" spans="1:6">
      <c r="A1965" s="378"/>
      <c r="B1965" s="384"/>
      <c r="C1965" s="383"/>
      <c r="D1965" s="395"/>
      <c r="E1965" s="300" t="s">
        <v>25</v>
      </c>
      <c r="F1965" s="302" t="s">
        <v>21</v>
      </c>
    </row>
    <row r="1966" spans="1:6">
      <c r="A1966" s="378"/>
      <c r="B1966" s="384"/>
      <c r="C1966" s="383"/>
      <c r="D1966" s="395"/>
      <c r="E1966" s="391" t="s">
        <v>113</v>
      </c>
      <c r="F1966" s="302" t="s">
        <v>21</v>
      </c>
    </row>
    <row r="1967" spans="1:6">
      <c r="A1967" s="378"/>
      <c r="B1967" s="384"/>
      <c r="C1967" s="383"/>
      <c r="D1967" s="395"/>
      <c r="E1967" s="392"/>
      <c r="F1967" s="302" t="s">
        <v>21</v>
      </c>
    </row>
    <row r="1968" spans="1:6">
      <c r="A1968" s="378"/>
      <c r="B1968" s="384"/>
      <c r="C1968" s="383"/>
      <c r="D1968" s="395"/>
      <c r="E1968" s="392"/>
      <c r="F1968" s="302" t="s">
        <v>21</v>
      </c>
    </row>
    <row r="1969" spans="1:6">
      <c r="A1969" s="378"/>
      <c r="B1969" s="384"/>
      <c r="C1969" s="383"/>
      <c r="D1969" s="395"/>
      <c r="E1969" s="392"/>
      <c r="F1969" s="302" t="s">
        <v>21</v>
      </c>
    </row>
    <row r="1970" spans="1:6">
      <c r="A1970" s="378"/>
      <c r="B1970" s="384"/>
      <c r="C1970" s="383"/>
      <c r="D1970" s="395"/>
      <c r="E1970" s="392"/>
      <c r="F1970" s="302" t="s">
        <v>21</v>
      </c>
    </row>
    <row r="1971" spans="1:6">
      <c r="A1971" s="378"/>
      <c r="B1971" s="384"/>
      <c r="C1971" s="383"/>
      <c r="D1971" s="395"/>
      <c r="E1971" s="392"/>
      <c r="F1971" s="302" t="s">
        <v>21</v>
      </c>
    </row>
    <row r="1972" spans="1:6">
      <c r="A1972" s="378"/>
      <c r="B1972" s="384"/>
      <c r="C1972" s="383"/>
      <c r="D1972" s="395"/>
      <c r="E1972" s="393"/>
      <c r="F1972" s="302" t="s">
        <v>21</v>
      </c>
    </row>
    <row r="1973" spans="1:6">
      <c r="A1973" s="378"/>
      <c r="B1973" s="384"/>
      <c r="C1973" s="383"/>
      <c r="D1973" s="395"/>
      <c r="E1973" s="391" t="s">
        <v>28</v>
      </c>
      <c r="F1973" s="302" t="s">
        <v>21</v>
      </c>
    </row>
    <row r="1974" spans="1:6">
      <c r="A1974" s="378"/>
      <c r="B1974" s="384"/>
      <c r="C1974" s="383"/>
      <c r="D1974" s="395"/>
      <c r="E1974" s="392"/>
      <c r="F1974" s="302" t="s">
        <v>21</v>
      </c>
    </row>
    <row r="1975" spans="1:6">
      <c r="A1975" s="378"/>
      <c r="B1975" s="384"/>
      <c r="C1975" s="388"/>
      <c r="D1975" s="396"/>
      <c r="E1975" s="393"/>
      <c r="F1975" s="302" t="s">
        <v>21</v>
      </c>
    </row>
    <row r="1976" spans="1:6">
      <c r="A1976" s="378"/>
      <c r="B1976" s="384"/>
      <c r="C1976" s="382" t="s">
        <v>244</v>
      </c>
      <c r="D1976" s="394" t="s">
        <v>17</v>
      </c>
      <c r="E1976" s="391" t="s">
        <v>18</v>
      </c>
      <c r="F1976" s="333" t="s">
        <v>19</v>
      </c>
    </row>
    <row r="1977" spans="1:6">
      <c r="A1977" s="378"/>
      <c r="B1977" s="384"/>
      <c r="C1977" s="383"/>
      <c r="D1977" s="395"/>
      <c r="E1977" s="393"/>
      <c r="F1977" s="302" t="s">
        <v>21</v>
      </c>
    </row>
    <row r="1978" spans="1:6">
      <c r="A1978" s="378"/>
      <c r="B1978" s="384"/>
      <c r="C1978" s="383"/>
      <c r="D1978" s="395"/>
      <c r="E1978" s="391" t="s">
        <v>142</v>
      </c>
      <c r="F1978" s="302" t="s">
        <v>21</v>
      </c>
    </row>
    <row r="1979" spans="1:6">
      <c r="A1979" s="378"/>
      <c r="B1979" s="384"/>
      <c r="C1979" s="383"/>
      <c r="D1979" s="395"/>
      <c r="E1979" s="393"/>
      <c r="F1979" s="302" t="s">
        <v>21</v>
      </c>
    </row>
    <row r="1980" spans="1:6">
      <c r="A1980" s="378"/>
      <c r="B1980" s="384"/>
      <c r="C1980" s="383"/>
      <c r="D1980" s="395"/>
      <c r="E1980" s="391" t="s">
        <v>22</v>
      </c>
      <c r="F1980" s="302" t="s">
        <v>21</v>
      </c>
    </row>
    <row r="1981" spans="1:6">
      <c r="A1981" s="378"/>
      <c r="B1981" s="384"/>
      <c r="C1981" s="383"/>
      <c r="D1981" s="395"/>
      <c r="E1981" s="392"/>
      <c r="F1981" s="302" t="s">
        <v>21</v>
      </c>
    </row>
    <row r="1982" spans="1:6">
      <c r="A1982" s="378"/>
      <c r="B1982" s="384"/>
      <c r="C1982" s="383"/>
      <c r="D1982" s="395"/>
      <c r="E1982" s="392"/>
      <c r="F1982" s="302" t="s">
        <v>21</v>
      </c>
    </row>
    <row r="1983" spans="1:6">
      <c r="A1983" s="378"/>
      <c r="B1983" s="384"/>
      <c r="C1983" s="383"/>
      <c r="D1983" s="395"/>
      <c r="E1983" s="391" t="s">
        <v>143</v>
      </c>
      <c r="F1983" s="302" t="s">
        <v>21</v>
      </c>
    </row>
    <row r="1984" spans="1:6">
      <c r="A1984" s="378"/>
      <c r="B1984" s="384"/>
      <c r="C1984" s="383"/>
      <c r="D1984" s="395"/>
      <c r="E1984" s="393"/>
      <c r="F1984" s="302" t="s">
        <v>21</v>
      </c>
    </row>
    <row r="1985" spans="1:6">
      <c r="A1985" s="378"/>
      <c r="B1985" s="384"/>
      <c r="C1985" s="383"/>
      <c r="D1985" s="395"/>
      <c r="E1985" s="299" t="s">
        <v>144</v>
      </c>
      <c r="F1985" s="302" t="s">
        <v>21</v>
      </c>
    </row>
    <row r="1986" spans="1:6">
      <c r="A1986" s="378"/>
      <c r="B1986" s="384"/>
      <c r="C1986" s="383"/>
      <c r="D1986" s="395"/>
      <c r="E1986" s="391" t="s">
        <v>245</v>
      </c>
      <c r="F1986" s="302" t="s">
        <v>21</v>
      </c>
    </row>
    <row r="1987" spans="1:6">
      <c r="A1987" s="378"/>
      <c r="B1987" s="384"/>
      <c r="C1987" s="383"/>
      <c r="D1987" s="395"/>
      <c r="E1987" s="392"/>
      <c r="F1987" s="302" t="s">
        <v>21</v>
      </c>
    </row>
    <row r="1988" spans="1:6">
      <c r="A1988" s="378"/>
      <c r="B1988" s="384"/>
      <c r="C1988" s="383"/>
      <c r="D1988" s="395"/>
      <c r="E1988" s="392"/>
      <c r="F1988" s="302" t="s">
        <v>21</v>
      </c>
    </row>
    <row r="1989" spans="1:6">
      <c r="A1989" s="378"/>
      <c r="B1989" s="384"/>
      <c r="C1989" s="383"/>
      <c r="D1989" s="395"/>
      <c r="E1989" s="392"/>
      <c r="F1989" s="302" t="s">
        <v>21</v>
      </c>
    </row>
    <row r="1990" spans="1:6">
      <c r="A1990" s="378"/>
      <c r="B1990" s="384"/>
      <c r="C1990" s="383"/>
      <c r="D1990" s="395"/>
      <c r="E1990" s="392"/>
      <c r="F1990" s="302" t="s">
        <v>21</v>
      </c>
    </row>
    <row r="1991" spans="1:6">
      <c r="A1991" s="378"/>
      <c r="B1991" s="384"/>
      <c r="C1991" s="383"/>
      <c r="D1991" s="395"/>
      <c r="E1991" s="392"/>
      <c r="F1991" s="302" t="s">
        <v>21</v>
      </c>
    </row>
    <row r="1992" spans="1:6">
      <c r="A1992" s="378"/>
      <c r="B1992" s="384"/>
      <c r="C1992" s="383"/>
      <c r="D1992" s="395"/>
      <c r="E1992" s="392"/>
      <c r="F1992" s="302" t="s">
        <v>21</v>
      </c>
    </row>
    <row r="1993" spans="1:6">
      <c r="A1993" s="378"/>
      <c r="B1993" s="384"/>
      <c r="C1993" s="383"/>
      <c r="D1993" s="395"/>
      <c r="E1993" s="393"/>
      <c r="F1993" s="302" t="s">
        <v>21</v>
      </c>
    </row>
    <row r="1994" spans="1:6">
      <c r="A1994" s="378"/>
      <c r="B1994" s="384"/>
      <c r="C1994" s="383"/>
      <c r="D1994" s="395"/>
      <c r="E1994" s="391" t="s">
        <v>246</v>
      </c>
      <c r="F1994" s="302" t="s">
        <v>21</v>
      </c>
    </row>
    <row r="1995" spans="1:6">
      <c r="A1995" s="378"/>
      <c r="B1995" s="384"/>
      <c r="C1995" s="383"/>
      <c r="D1995" s="395"/>
      <c r="E1995" s="392"/>
      <c r="F1995" s="302" t="s">
        <v>21</v>
      </c>
    </row>
    <row r="1996" spans="1:6">
      <c r="A1996" s="378"/>
      <c r="B1996" s="384"/>
      <c r="C1996" s="383"/>
      <c r="D1996" s="395"/>
      <c r="E1996" s="392"/>
      <c r="F1996" s="302" t="s">
        <v>21</v>
      </c>
    </row>
    <row r="1997" spans="1:6">
      <c r="A1997" s="378"/>
      <c r="B1997" s="384"/>
      <c r="C1997" s="383"/>
      <c r="D1997" s="395"/>
      <c r="E1997" s="392"/>
      <c r="F1997" s="302" t="s">
        <v>21</v>
      </c>
    </row>
    <row r="1998" spans="1:6">
      <c r="A1998" s="378"/>
      <c r="B1998" s="384"/>
      <c r="C1998" s="383"/>
      <c r="D1998" s="395"/>
      <c r="E1998" s="392"/>
      <c r="F1998" s="302" t="s">
        <v>21</v>
      </c>
    </row>
    <row r="1999" spans="1:6">
      <c r="A1999" s="378"/>
      <c r="B1999" s="384"/>
      <c r="C1999" s="383"/>
      <c r="D1999" s="395"/>
      <c r="E1999" s="392"/>
      <c r="F1999" s="302" t="s">
        <v>21</v>
      </c>
    </row>
    <row r="2000" spans="1:6">
      <c r="A2000" s="378"/>
      <c r="B2000" s="384"/>
      <c r="C2000" s="383"/>
      <c r="D2000" s="395"/>
      <c r="E2000" s="392"/>
      <c r="F2000" s="302" t="s">
        <v>21</v>
      </c>
    </row>
    <row r="2001" spans="1:6">
      <c r="A2001" s="378"/>
      <c r="B2001" s="384"/>
      <c r="C2001" s="383"/>
      <c r="D2001" s="395"/>
      <c r="E2001" s="393"/>
      <c r="F2001" s="302" t="s">
        <v>21</v>
      </c>
    </row>
    <row r="2002" spans="1:6">
      <c r="A2002" s="378"/>
      <c r="B2002" s="384"/>
      <c r="C2002" s="383"/>
      <c r="D2002" s="395"/>
      <c r="E2002" s="300" t="s">
        <v>25</v>
      </c>
      <c r="F2002" s="302" t="s">
        <v>21</v>
      </c>
    </row>
    <row r="2003" spans="1:6">
      <c r="A2003" s="378"/>
      <c r="B2003" s="384"/>
      <c r="C2003" s="383"/>
      <c r="D2003" s="395"/>
      <c r="E2003" s="391" t="s">
        <v>113</v>
      </c>
      <c r="F2003" s="302" t="s">
        <v>21</v>
      </c>
    </row>
    <row r="2004" spans="1:6">
      <c r="A2004" s="378"/>
      <c r="B2004" s="384"/>
      <c r="C2004" s="383"/>
      <c r="D2004" s="395"/>
      <c r="E2004" s="392"/>
      <c r="F2004" s="302" t="s">
        <v>21</v>
      </c>
    </row>
    <row r="2005" spans="1:6">
      <c r="A2005" s="378"/>
      <c r="B2005" s="384"/>
      <c r="C2005" s="383"/>
      <c r="D2005" s="395"/>
      <c r="E2005" s="392"/>
      <c r="F2005" s="302" t="s">
        <v>21</v>
      </c>
    </row>
    <row r="2006" spans="1:6">
      <c r="A2006" s="378"/>
      <c r="B2006" s="384"/>
      <c r="C2006" s="383"/>
      <c r="D2006" s="395"/>
      <c r="E2006" s="392"/>
      <c r="F2006" s="302" t="s">
        <v>21</v>
      </c>
    </row>
    <row r="2007" spans="1:6">
      <c r="A2007" s="378"/>
      <c r="B2007" s="384"/>
      <c r="C2007" s="383"/>
      <c r="D2007" s="395"/>
      <c r="E2007" s="392"/>
      <c r="F2007" s="302" t="s">
        <v>21</v>
      </c>
    </row>
    <row r="2008" spans="1:6">
      <c r="A2008" s="378"/>
      <c r="B2008" s="384"/>
      <c r="C2008" s="383"/>
      <c r="D2008" s="395"/>
      <c r="E2008" s="392"/>
      <c r="F2008" s="302" t="s">
        <v>21</v>
      </c>
    </row>
    <row r="2009" spans="1:6">
      <c r="A2009" s="378"/>
      <c r="B2009" s="384"/>
      <c r="C2009" s="383"/>
      <c r="D2009" s="395"/>
      <c r="E2009" s="393"/>
      <c r="F2009" s="302" t="s">
        <v>21</v>
      </c>
    </row>
    <row r="2010" spans="1:6">
      <c r="A2010" s="378"/>
      <c r="B2010" s="384"/>
      <c r="C2010" s="383"/>
      <c r="D2010" s="395"/>
      <c r="E2010" s="391" t="s">
        <v>28</v>
      </c>
      <c r="F2010" s="302" t="s">
        <v>21</v>
      </c>
    </row>
    <row r="2011" spans="1:6">
      <c r="A2011" s="378"/>
      <c r="B2011" s="384"/>
      <c r="C2011" s="383"/>
      <c r="D2011" s="395"/>
      <c r="E2011" s="392"/>
      <c r="F2011" s="302" t="s">
        <v>21</v>
      </c>
    </row>
    <row r="2012" spans="1:6">
      <c r="A2012" s="378"/>
      <c r="B2012" s="384"/>
      <c r="C2012" s="388"/>
      <c r="D2012" s="396"/>
      <c r="E2012" s="393"/>
      <c r="F2012" s="302" t="s">
        <v>21</v>
      </c>
    </row>
    <row r="2013" spans="1:6">
      <c r="A2013" s="378"/>
      <c r="B2013" s="384"/>
      <c r="C2013" s="382" t="s">
        <v>247</v>
      </c>
      <c r="D2013" s="394" t="s">
        <v>17</v>
      </c>
      <c r="E2013" s="391" t="s">
        <v>18</v>
      </c>
      <c r="F2013" s="333" t="s">
        <v>19</v>
      </c>
    </row>
    <row r="2014" spans="1:6">
      <c r="A2014" s="378"/>
      <c r="B2014" s="384"/>
      <c r="C2014" s="383"/>
      <c r="D2014" s="395"/>
      <c r="E2014" s="393"/>
      <c r="F2014" s="302" t="s">
        <v>21</v>
      </c>
    </row>
    <row r="2015" spans="1:6">
      <c r="A2015" s="378"/>
      <c r="B2015" s="384"/>
      <c r="C2015" s="383"/>
      <c r="D2015" s="395"/>
      <c r="E2015" s="391" t="s">
        <v>142</v>
      </c>
      <c r="F2015" s="302" t="s">
        <v>21</v>
      </c>
    </row>
    <row r="2016" spans="1:6">
      <c r="A2016" s="378"/>
      <c r="B2016" s="384"/>
      <c r="C2016" s="383"/>
      <c r="D2016" s="395"/>
      <c r="E2016" s="393"/>
      <c r="F2016" s="302" t="s">
        <v>21</v>
      </c>
    </row>
    <row r="2017" spans="1:6">
      <c r="A2017" s="378"/>
      <c r="B2017" s="384"/>
      <c r="C2017" s="383"/>
      <c r="D2017" s="395"/>
      <c r="E2017" s="391" t="s">
        <v>22</v>
      </c>
      <c r="F2017" s="302" t="s">
        <v>21</v>
      </c>
    </row>
    <row r="2018" spans="1:6">
      <c r="A2018" s="378"/>
      <c r="B2018" s="384"/>
      <c r="C2018" s="383"/>
      <c r="D2018" s="395"/>
      <c r="E2018" s="392"/>
      <c r="F2018" s="302" t="s">
        <v>21</v>
      </c>
    </row>
    <row r="2019" spans="1:6">
      <c r="A2019" s="378"/>
      <c r="B2019" s="384"/>
      <c r="C2019" s="383"/>
      <c r="D2019" s="395"/>
      <c r="E2019" s="392"/>
      <c r="F2019" s="302" t="s">
        <v>21</v>
      </c>
    </row>
    <row r="2020" spans="1:6">
      <c r="A2020" s="378"/>
      <c r="B2020" s="384"/>
      <c r="C2020" s="383"/>
      <c r="D2020" s="395"/>
      <c r="E2020" s="391" t="s">
        <v>143</v>
      </c>
      <c r="F2020" s="302" t="s">
        <v>21</v>
      </c>
    </row>
    <row r="2021" spans="1:6">
      <c r="A2021" s="378"/>
      <c r="B2021" s="384"/>
      <c r="C2021" s="383"/>
      <c r="D2021" s="395"/>
      <c r="E2021" s="393"/>
      <c r="F2021" s="302" t="s">
        <v>21</v>
      </c>
    </row>
    <row r="2022" spans="1:6">
      <c r="A2022" s="378"/>
      <c r="B2022" s="384"/>
      <c r="C2022" s="383"/>
      <c r="D2022" s="395"/>
      <c r="E2022" s="299" t="s">
        <v>144</v>
      </c>
      <c r="F2022" s="302" t="s">
        <v>21</v>
      </c>
    </row>
    <row r="2023" spans="1:6">
      <c r="A2023" s="378"/>
      <c r="B2023" s="384"/>
      <c r="C2023" s="383"/>
      <c r="D2023" s="395"/>
      <c r="E2023" s="391" t="s">
        <v>248</v>
      </c>
      <c r="F2023" s="302" t="s">
        <v>21</v>
      </c>
    </row>
    <row r="2024" spans="1:6">
      <c r="A2024" s="378"/>
      <c r="B2024" s="384"/>
      <c r="C2024" s="383"/>
      <c r="D2024" s="395"/>
      <c r="E2024" s="392"/>
      <c r="F2024" s="302" t="s">
        <v>21</v>
      </c>
    </row>
    <row r="2025" spans="1:6">
      <c r="A2025" s="378"/>
      <c r="B2025" s="384"/>
      <c r="C2025" s="383"/>
      <c r="D2025" s="395"/>
      <c r="E2025" s="392"/>
      <c r="F2025" s="302" t="s">
        <v>21</v>
      </c>
    </row>
    <row r="2026" spans="1:6">
      <c r="A2026" s="378"/>
      <c r="B2026" s="384"/>
      <c r="C2026" s="383"/>
      <c r="D2026" s="395"/>
      <c r="E2026" s="392"/>
      <c r="F2026" s="302" t="s">
        <v>21</v>
      </c>
    </row>
    <row r="2027" spans="1:6">
      <c r="A2027" s="378"/>
      <c r="B2027" s="384"/>
      <c r="C2027" s="383"/>
      <c r="D2027" s="395"/>
      <c r="E2027" s="392"/>
      <c r="F2027" s="302" t="s">
        <v>21</v>
      </c>
    </row>
    <row r="2028" spans="1:6">
      <c r="A2028" s="378"/>
      <c r="B2028" s="384"/>
      <c r="C2028" s="383"/>
      <c r="D2028" s="395"/>
      <c r="E2028" s="392"/>
      <c r="F2028" s="302" t="s">
        <v>21</v>
      </c>
    </row>
    <row r="2029" spans="1:6">
      <c r="A2029" s="378"/>
      <c r="B2029" s="384"/>
      <c r="C2029" s="383"/>
      <c r="D2029" s="395"/>
      <c r="E2029" s="392"/>
      <c r="F2029" s="302" t="s">
        <v>21</v>
      </c>
    </row>
    <row r="2030" spans="1:6">
      <c r="A2030" s="378"/>
      <c r="B2030" s="384"/>
      <c r="C2030" s="383"/>
      <c r="D2030" s="395"/>
      <c r="E2030" s="393"/>
      <c r="F2030" s="302" t="s">
        <v>21</v>
      </c>
    </row>
    <row r="2031" spans="1:6">
      <c r="A2031" s="378"/>
      <c r="B2031" s="384"/>
      <c r="C2031" s="383"/>
      <c r="D2031" s="395"/>
      <c r="E2031" s="391" t="s">
        <v>249</v>
      </c>
      <c r="F2031" s="302" t="s">
        <v>21</v>
      </c>
    </row>
    <row r="2032" spans="1:6">
      <c r="A2032" s="378"/>
      <c r="B2032" s="384"/>
      <c r="C2032" s="383"/>
      <c r="D2032" s="395"/>
      <c r="E2032" s="392"/>
      <c r="F2032" s="302" t="s">
        <v>21</v>
      </c>
    </row>
    <row r="2033" spans="1:6">
      <c r="A2033" s="378"/>
      <c r="B2033" s="384"/>
      <c r="C2033" s="383"/>
      <c r="D2033" s="395"/>
      <c r="E2033" s="392"/>
      <c r="F2033" s="302" t="s">
        <v>21</v>
      </c>
    </row>
    <row r="2034" spans="1:6">
      <c r="A2034" s="378"/>
      <c r="B2034" s="384"/>
      <c r="C2034" s="383"/>
      <c r="D2034" s="395"/>
      <c r="E2034" s="392"/>
      <c r="F2034" s="302" t="s">
        <v>21</v>
      </c>
    </row>
    <row r="2035" spans="1:6">
      <c r="A2035" s="378"/>
      <c r="B2035" s="384"/>
      <c r="C2035" s="383"/>
      <c r="D2035" s="395"/>
      <c r="E2035" s="392"/>
      <c r="F2035" s="302" t="s">
        <v>21</v>
      </c>
    </row>
    <row r="2036" spans="1:6">
      <c r="A2036" s="378"/>
      <c r="B2036" s="384"/>
      <c r="C2036" s="383"/>
      <c r="D2036" s="395"/>
      <c r="E2036" s="392"/>
      <c r="F2036" s="302" t="s">
        <v>21</v>
      </c>
    </row>
    <row r="2037" spans="1:6">
      <c r="A2037" s="378"/>
      <c r="B2037" s="384"/>
      <c r="C2037" s="383"/>
      <c r="D2037" s="395"/>
      <c r="E2037" s="392"/>
      <c r="F2037" s="302" t="s">
        <v>21</v>
      </c>
    </row>
    <row r="2038" spans="1:6">
      <c r="A2038" s="378"/>
      <c r="B2038" s="384"/>
      <c r="C2038" s="383"/>
      <c r="D2038" s="395"/>
      <c r="E2038" s="393"/>
      <c r="F2038" s="302" t="s">
        <v>21</v>
      </c>
    </row>
    <row r="2039" spans="1:6">
      <c r="A2039" s="378"/>
      <c r="B2039" s="384"/>
      <c r="C2039" s="383"/>
      <c r="D2039" s="395"/>
      <c r="E2039" s="300" t="s">
        <v>25</v>
      </c>
      <c r="F2039" s="302" t="s">
        <v>21</v>
      </c>
    </row>
    <row r="2040" spans="1:6">
      <c r="A2040" s="378"/>
      <c r="B2040" s="384"/>
      <c r="C2040" s="383"/>
      <c r="D2040" s="395"/>
      <c r="E2040" s="391" t="s">
        <v>113</v>
      </c>
      <c r="F2040" s="302" t="s">
        <v>21</v>
      </c>
    </row>
    <row r="2041" spans="1:6">
      <c r="A2041" s="378"/>
      <c r="B2041" s="384"/>
      <c r="C2041" s="383"/>
      <c r="D2041" s="395"/>
      <c r="E2041" s="392"/>
      <c r="F2041" s="302" t="s">
        <v>21</v>
      </c>
    </row>
    <row r="2042" spans="1:6">
      <c r="A2042" s="378"/>
      <c r="B2042" s="384"/>
      <c r="C2042" s="383"/>
      <c r="D2042" s="395"/>
      <c r="E2042" s="392"/>
      <c r="F2042" s="302" t="s">
        <v>21</v>
      </c>
    </row>
    <row r="2043" spans="1:6">
      <c r="A2043" s="378"/>
      <c r="B2043" s="384"/>
      <c r="C2043" s="383"/>
      <c r="D2043" s="395"/>
      <c r="E2043" s="392"/>
      <c r="F2043" s="302" t="s">
        <v>21</v>
      </c>
    </row>
    <row r="2044" spans="1:6">
      <c r="A2044" s="378"/>
      <c r="B2044" s="384"/>
      <c r="C2044" s="383"/>
      <c r="D2044" s="395"/>
      <c r="E2044" s="392"/>
      <c r="F2044" s="302" t="s">
        <v>21</v>
      </c>
    </row>
    <row r="2045" spans="1:6">
      <c r="A2045" s="378"/>
      <c r="B2045" s="384"/>
      <c r="C2045" s="383"/>
      <c r="D2045" s="395"/>
      <c r="E2045" s="392"/>
      <c r="F2045" s="302" t="s">
        <v>21</v>
      </c>
    </row>
    <row r="2046" spans="1:6">
      <c r="A2046" s="378"/>
      <c r="B2046" s="384"/>
      <c r="C2046" s="383"/>
      <c r="D2046" s="395"/>
      <c r="E2046" s="393"/>
      <c r="F2046" s="302" t="s">
        <v>21</v>
      </c>
    </row>
    <row r="2047" spans="1:6">
      <c r="A2047" s="378"/>
      <c r="B2047" s="384"/>
      <c r="C2047" s="383"/>
      <c r="D2047" s="395"/>
      <c r="E2047" s="391" t="s">
        <v>28</v>
      </c>
      <c r="F2047" s="302" t="s">
        <v>21</v>
      </c>
    </row>
    <row r="2048" spans="1:6">
      <c r="A2048" s="378"/>
      <c r="B2048" s="384"/>
      <c r="C2048" s="383"/>
      <c r="D2048" s="395"/>
      <c r="E2048" s="392"/>
      <c r="F2048" s="302" t="s">
        <v>21</v>
      </c>
    </row>
    <row r="2049" spans="1:6">
      <c r="A2049" s="378"/>
      <c r="B2049" s="384"/>
      <c r="C2049" s="388"/>
      <c r="D2049" s="396"/>
      <c r="E2049" s="393"/>
      <c r="F2049" s="302" t="s">
        <v>21</v>
      </c>
    </row>
    <row r="2050" spans="1:6">
      <c r="A2050" s="378"/>
      <c r="B2050" s="384"/>
      <c r="C2050" s="382" t="s">
        <v>250</v>
      </c>
      <c r="D2050" s="394" t="s">
        <v>17</v>
      </c>
      <c r="E2050" s="391" t="s">
        <v>18</v>
      </c>
      <c r="F2050" s="333" t="s">
        <v>19</v>
      </c>
    </row>
    <row r="2051" spans="1:6">
      <c r="A2051" s="378"/>
      <c r="B2051" s="384"/>
      <c r="C2051" s="383"/>
      <c r="D2051" s="395"/>
      <c r="E2051" s="393"/>
      <c r="F2051" s="302" t="s">
        <v>21</v>
      </c>
    </row>
    <row r="2052" spans="1:6">
      <c r="A2052" s="378"/>
      <c r="B2052" s="384"/>
      <c r="C2052" s="383"/>
      <c r="D2052" s="395"/>
      <c r="E2052" s="391" t="s">
        <v>142</v>
      </c>
      <c r="F2052" s="302" t="s">
        <v>21</v>
      </c>
    </row>
    <row r="2053" spans="1:6">
      <c r="A2053" s="378"/>
      <c r="B2053" s="384"/>
      <c r="C2053" s="383"/>
      <c r="D2053" s="395"/>
      <c r="E2053" s="393"/>
      <c r="F2053" s="302" t="s">
        <v>21</v>
      </c>
    </row>
    <row r="2054" spans="1:6">
      <c r="A2054" s="378"/>
      <c r="B2054" s="384"/>
      <c r="C2054" s="383"/>
      <c r="D2054" s="395"/>
      <c r="E2054" s="391" t="s">
        <v>22</v>
      </c>
      <c r="F2054" s="302" t="s">
        <v>21</v>
      </c>
    </row>
    <row r="2055" spans="1:6">
      <c r="A2055" s="378"/>
      <c r="B2055" s="384"/>
      <c r="C2055" s="383"/>
      <c r="D2055" s="395"/>
      <c r="E2055" s="392"/>
      <c r="F2055" s="302" t="s">
        <v>21</v>
      </c>
    </row>
    <row r="2056" spans="1:6">
      <c r="A2056" s="378"/>
      <c r="B2056" s="384"/>
      <c r="C2056" s="383"/>
      <c r="D2056" s="395"/>
      <c r="E2056" s="392"/>
      <c r="F2056" s="302" t="s">
        <v>21</v>
      </c>
    </row>
    <row r="2057" spans="1:6">
      <c r="A2057" s="378"/>
      <c r="B2057" s="384"/>
      <c r="C2057" s="383"/>
      <c r="D2057" s="395"/>
      <c r="E2057" s="391" t="s">
        <v>143</v>
      </c>
      <c r="F2057" s="302" t="s">
        <v>21</v>
      </c>
    </row>
    <row r="2058" spans="1:6">
      <c r="A2058" s="378"/>
      <c r="B2058" s="384"/>
      <c r="C2058" s="383"/>
      <c r="D2058" s="395"/>
      <c r="E2058" s="393"/>
      <c r="F2058" s="302" t="s">
        <v>21</v>
      </c>
    </row>
    <row r="2059" spans="1:6">
      <c r="A2059" s="378"/>
      <c r="B2059" s="384"/>
      <c r="C2059" s="383"/>
      <c r="D2059" s="395"/>
      <c r="E2059" s="299" t="s">
        <v>144</v>
      </c>
      <c r="F2059" s="302" t="s">
        <v>21</v>
      </c>
    </row>
    <row r="2060" spans="1:6">
      <c r="A2060" s="378"/>
      <c r="B2060" s="384"/>
      <c r="C2060" s="383"/>
      <c r="D2060" s="395"/>
      <c r="E2060" s="391" t="s">
        <v>251</v>
      </c>
      <c r="F2060" s="302" t="s">
        <v>21</v>
      </c>
    </row>
    <row r="2061" spans="1:6">
      <c r="A2061" s="378"/>
      <c r="B2061" s="384"/>
      <c r="C2061" s="383"/>
      <c r="D2061" s="395"/>
      <c r="E2061" s="392"/>
      <c r="F2061" s="302" t="s">
        <v>21</v>
      </c>
    </row>
    <row r="2062" spans="1:6">
      <c r="A2062" s="378"/>
      <c r="B2062" s="384"/>
      <c r="C2062" s="383"/>
      <c r="D2062" s="395"/>
      <c r="E2062" s="392"/>
      <c r="F2062" s="302" t="s">
        <v>21</v>
      </c>
    </row>
    <row r="2063" spans="1:6">
      <c r="A2063" s="378"/>
      <c r="B2063" s="384"/>
      <c r="C2063" s="383"/>
      <c r="D2063" s="395"/>
      <c r="E2063" s="392"/>
      <c r="F2063" s="302" t="s">
        <v>21</v>
      </c>
    </row>
    <row r="2064" spans="1:6">
      <c r="A2064" s="378"/>
      <c r="B2064" s="384"/>
      <c r="C2064" s="383"/>
      <c r="D2064" s="395"/>
      <c r="E2064" s="392"/>
      <c r="F2064" s="302" t="s">
        <v>21</v>
      </c>
    </row>
    <row r="2065" spans="1:6">
      <c r="A2065" s="378"/>
      <c r="B2065" s="384"/>
      <c r="C2065" s="383"/>
      <c r="D2065" s="395"/>
      <c r="E2065" s="392"/>
      <c r="F2065" s="302" t="s">
        <v>21</v>
      </c>
    </row>
    <row r="2066" spans="1:6">
      <c r="A2066" s="378"/>
      <c r="B2066" s="384"/>
      <c r="C2066" s="383"/>
      <c r="D2066" s="395"/>
      <c r="E2066" s="392"/>
      <c r="F2066" s="302" t="s">
        <v>21</v>
      </c>
    </row>
    <row r="2067" spans="1:6">
      <c r="A2067" s="378"/>
      <c r="B2067" s="384"/>
      <c r="C2067" s="383"/>
      <c r="D2067" s="395"/>
      <c r="E2067" s="393"/>
      <c r="F2067" s="302" t="s">
        <v>21</v>
      </c>
    </row>
    <row r="2068" spans="1:6">
      <c r="A2068" s="378"/>
      <c r="B2068" s="384"/>
      <c r="C2068" s="383"/>
      <c r="D2068" s="395"/>
      <c r="E2068" s="391" t="s">
        <v>252</v>
      </c>
      <c r="F2068" s="302" t="s">
        <v>21</v>
      </c>
    </row>
    <row r="2069" spans="1:6">
      <c r="A2069" s="378"/>
      <c r="B2069" s="384"/>
      <c r="C2069" s="383"/>
      <c r="D2069" s="395"/>
      <c r="E2069" s="392"/>
      <c r="F2069" s="302" t="s">
        <v>21</v>
      </c>
    </row>
    <row r="2070" spans="1:6">
      <c r="A2070" s="378"/>
      <c r="B2070" s="384"/>
      <c r="C2070" s="383"/>
      <c r="D2070" s="395"/>
      <c r="E2070" s="392"/>
      <c r="F2070" s="302" t="s">
        <v>21</v>
      </c>
    </row>
    <row r="2071" spans="1:6">
      <c r="A2071" s="378"/>
      <c r="B2071" s="384"/>
      <c r="C2071" s="383"/>
      <c r="D2071" s="395"/>
      <c r="E2071" s="392"/>
      <c r="F2071" s="302" t="s">
        <v>21</v>
      </c>
    </row>
    <row r="2072" spans="1:6">
      <c r="A2072" s="378"/>
      <c r="B2072" s="384"/>
      <c r="C2072" s="383"/>
      <c r="D2072" s="395"/>
      <c r="E2072" s="392"/>
      <c r="F2072" s="302" t="s">
        <v>21</v>
      </c>
    </row>
    <row r="2073" spans="1:6">
      <c r="A2073" s="378"/>
      <c r="B2073" s="384"/>
      <c r="C2073" s="383"/>
      <c r="D2073" s="395"/>
      <c r="E2073" s="393"/>
      <c r="F2073" s="302" t="s">
        <v>21</v>
      </c>
    </row>
    <row r="2074" spans="1:6">
      <c r="A2074" s="378"/>
      <c r="B2074" s="384"/>
      <c r="C2074" s="383"/>
      <c r="D2074" s="395"/>
      <c r="E2074" s="300" t="s">
        <v>25</v>
      </c>
      <c r="F2074" s="302" t="s">
        <v>21</v>
      </c>
    </row>
    <row r="2075" spans="1:6">
      <c r="A2075" s="378"/>
      <c r="B2075" s="384"/>
      <c r="C2075" s="383"/>
      <c r="D2075" s="395"/>
      <c r="E2075" s="391" t="s">
        <v>113</v>
      </c>
      <c r="F2075" s="302" t="s">
        <v>21</v>
      </c>
    </row>
    <row r="2076" spans="1:6">
      <c r="A2076" s="378"/>
      <c r="B2076" s="384"/>
      <c r="C2076" s="383"/>
      <c r="D2076" s="395"/>
      <c r="E2076" s="392"/>
      <c r="F2076" s="302" t="s">
        <v>21</v>
      </c>
    </row>
    <row r="2077" spans="1:6">
      <c r="A2077" s="378"/>
      <c r="B2077" s="384"/>
      <c r="C2077" s="383"/>
      <c r="D2077" s="395"/>
      <c r="E2077" s="392"/>
      <c r="F2077" s="302" t="s">
        <v>21</v>
      </c>
    </row>
    <row r="2078" spans="1:6">
      <c r="A2078" s="378"/>
      <c r="B2078" s="384"/>
      <c r="C2078" s="383"/>
      <c r="D2078" s="395"/>
      <c r="E2078" s="392"/>
      <c r="F2078" s="302" t="s">
        <v>21</v>
      </c>
    </row>
    <row r="2079" spans="1:6">
      <c r="A2079" s="378"/>
      <c r="B2079" s="384"/>
      <c r="C2079" s="383"/>
      <c r="D2079" s="395"/>
      <c r="E2079" s="392"/>
      <c r="F2079" s="302" t="s">
        <v>21</v>
      </c>
    </row>
    <row r="2080" spans="1:6">
      <c r="A2080" s="378"/>
      <c r="B2080" s="384"/>
      <c r="C2080" s="383"/>
      <c r="D2080" s="395"/>
      <c r="E2080" s="392"/>
      <c r="F2080" s="302" t="s">
        <v>21</v>
      </c>
    </row>
    <row r="2081" spans="1:6">
      <c r="A2081" s="378"/>
      <c r="B2081" s="384"/>
      <c r="C2081" s="383"/>
      <c r="D2081" s="395"/>
      <c r="E2081" s="393"/>
      <c r="F2081" s="302" t="s">
        <v>21</v>
      </c>
    </row>
    <row r="2082" spans="1:6">
      <c r="A2082" s="378"/>
      <c r="B2082" s="384"/>
      <c r="C2082" s="383"/>
      <c r="D2082" s="395"/>
      <c r="E2082" s="391" t="s">
        <v>28</v>
      </c>
      <c r="F2082" s="302" t="s">
        <v>21</v>
      </c>
    </row>
    <row r="2083" spans="1:6">
      <c r="A2083" s="378"/>
      <c r="B2083" s="384"/>
      <c r="C2083" s="383"/>
      <c r="D2083" s="395"/>
      <c r="E2083" s="392"/>
      <c r="F2083" s="302" t="s">
        <v>21</v>
      </c>
    </row>
    <row r="2084" spans="1:6">
      <c r="A2084" s="378"/>
      <c r="B2084" s="384"/>
      <c r="C2084" s="388"/>
      <c r="D2084" s="396"/>
      <c r="E2084" s="393"/>
      <c r="F2084" s="302" t="s">
        <v>21</v>
      </c>
    </row>
    <row r="2085" spans="1:6">
      <c r="A2085" s="378"/>
      <c r="B2085" s="384"/>
      <c r="C2085" s="382" t="s">
        <v>253</v>
      </c>
      <c r="D2085" s="394" t="s">
        <v>17</v>
      </c>
      <c r="E2085" s="391" t="s">
        <v>18</v>
      </c>
      <c r="F2085" s="333" t="s">
        <v>19</v>
      </c>
    </row>
    <row r="2086" spans="1:6">
      <c r="A2086" s="378"/>
      <c r="B2086" s="384"/>
      <c r="C2086" s="383"/>
      <c r="D2086" s="395"/>
      <c r="E2086" s="393"/>
      <c r="F2086" s="302" t="s">
        <v>21</v>
      </c>
    </row>
    <row r="2087" spans="1:6">
      <c r="A2087" s="378"/>
      <c r="B2087" s="384"/>
      <c r="C2087" s="383"/>
      <c r="D2087" s="395"/>
      <c r="E2087" s="391" t="s">
        <v>142</v>
      </c>
      <c r="F2087" s="302" t="s">
        <v>21</v>
      </c>
    </row>
    <row r="2088" spans="1:6">
      <c r="A2088" s="378"/>
      <c r="B2088" s="384"/>
      <c r="C2088" s="383"/>
      <c r="D2088" s="395"/>
      <c r="E2088" s="393"/>
      <c r="F2088" s="302" t="s">
        <v>21</v>
      </c>
    </row>
    <row r="2089" spans="1:6">
      <c r="A2089" s="378"/>
      <c r="B2089" s="384"/>
      <c r="C2089" s="383"/>
      <c r="D2089" s="395"/>
      <c r="E2089" s="391" t="s">
        <v>22</v>
      </c>
      <c r="F2089" s="302" t="s">
        <v>21</v>
      </c>
    </row>
    <row r="2090" spans="1:6">
      <c r="A2090" s="378"/>
      <c r="B2090" s="384"/>
      <c r="C2090" s="383"/>
      <c r="D2090" s="395"/>
      <c r="E2090" s="392"/>
      <c r="F2090" s="302" t="s">
        <v>21</v>
      </c>
    </row>
    <row r="2091" spans="1:6">
      <c r="A2091" s="378"/>
      <c r="B2091" s="384"/>
      <c r="C2091" s="383"/>
      <c r="D2091" s="395"/>
      <c r="E2091" s="392"/>
      <c r="F2091" s="302" t="s">
        <v>21</v>
      </c>
    </row>
    <row r="2092" spans="1:6">
      <c r="A2092" s="378"/>
      <c r="B2092" s="384"/>
      <c r="C2092" s="383"/>
      <c r="D2092" s="395"/>
      <c r="E2092" s="391" t="s">
        <v>143</v>
      </c>
      <c r="F2092" s="302" t="s">
        <v>21</v>
      </c>
    </row>
    <row r="2093" spans="1:6">
      <c r="A2093" s="378"/>
      <c r="B2093" s="384"/>
      <c r="C2093" s="383"/>
      <c r="D2093" s="395"/>
      <c r="E2093" s="393"/>
      <c r="F2093" s="302" t="s">
        <v>21</v>
      </c>
    </row>
    <row r="2094" spans="1:6">
      <c r="A2094" s="378"/>
      <c r="B2094" s="384"/>
      <c r="C2094" s="383"/>
      <c r="D2094" s="395"/>
      <c r="E2094" s="299" t="s">
        <v>144</v>
      </c>
      <c r="F2094" s="302" t="s">
        <v>21</v>
      </c>
    </row>
    <row r="2095" spans="1:6">
      <c r="A2095" s="378"/>
      <c r="B2095" s="384"/>
      <c r="C2095" s="383"/>
      <c r="D2095" s="395"/>
      <c r="E2095" s="391" t="s">
        <v>254</v>
      </c>
      <c r="F2095" s="302" t="s">
        <v>21</v>
      </c>
    </row>
    <row r="2096" spans="1:6">
      <c r="A2096" s="378"/>
      <c r="B2096" s="384"/>
      <c r="C2096" s="383"/>
      <c r="D2096" s="395"/>
      <c r="E2096" s="392"/>
      <c r="F2096" s="302" t="s">
        <v>21</v>
      </c>
    </row>
    <row r="2097" spans="1:6">
      <c r="A2097" s="378"/>
      <c r="B2097" s="384"/>
      <c r="C2097" s="383"/>
      <c r="D2097" s="395"/>
      <c r="E2097" s="392"/>
      <c r="F2097" s="302" t="s">
        <v>21</v>
      </c>
    </row>
    <row r="2098" spans="1:6">
      <c r="A2098" s="378"/>
      <c r="B2098" s="384"/>
      <c r="C2098" s="383"/>
      <c r="D2098" s="395"/>
      <c r="E2098" s="392"/>
      <c r="F2098" s="302" t="s">
        <v>21</v>
      </c>
    </row>
    <row r="2099" spans="1:6">
      <c r="A2099" s="378"/>
      <c r="B2099" s="384"/>
      <c r="C2099" s="383"/>
      <c r="D2099" s="395"/>
      <c r="E2099" s="392"/>
      <c r="F2099" s="302" t="s">
        <v>21</v>
      </c>
    </row>
    <row r="2100" spans="1:6">
      <c r="A2100" s="378"/>
      <c r="B2100" s="384"/>
      <c r="C2100" s="383"/>
      <c r="D2100" s="395"/>
      <c r="E2100" s="392"/>
      <c r="F2100" s="302" t="s">
        <v>21</v>
      </c>
    </row>
    <row r="2101" spans="1:6">
      <c r="A2101" s="378"/>
      <c r="B2101" s="384"/>
      <c r="C2101" s="383"/>
      <c r="D2101" s="395"/>
      <c r="E2101" s="392"/>
      <c r="F2101" s="302" t="s">
        <v>21</v>
      </c>
    </row>
    <row r="2102" spans="1:6">
      <c r="A2102" s="378"/>
      <c r="B2102" s="384"/>
      <c r="C2102" s="383"/>
      <c r="D2102" s="395"/>
      <c r="E2102" s="393"/>
      <c r="F2102" s="302" t="s">
        <v>21</v>
      </c>
    </row>
    <row r="2103" spans="1:6">
      <c r="A2103" s="378"/>
      <c r="B2103" s="384"/>
      <c r="C2103" s="383"/>
      <c r="D2103" s="395"/>
      <c r="E2103" s="391" t="s">
        <v>252</v>
      </c>
      <c r="F2103" s="302" t="s">
        <v>21</v>
      </c>
    </row>
    <row r="2104" spans="1:6">
      <c r="A2104" s="378"/>
      <c r="B2104" s="384"/>
      <c r="C2104" s="383"/>
      <c r="D2104" s="395"/>
      <c r="E2104" s="392"/>
      <c r="F2104" s="302" t="s">
        <v>21</v>
      </c>
    </row>
    <row r="2105" spans="1:6">
      <c r="A2105" s="378"/>
      <c r="B2105" s="384"/>
      <c r="C2105" s="383"/>
      <c r="D2105" s="395"/>
      <c r="E2105" s="392"/>
      <c r="F2105" s="302" t="s">
        <v>21</v>
      </c>
    </row>
    <row r="2106" spans="1:6">
      <c r="A2106" s="378"/>
      <c r="B2106" s="384"/>
      <c r="C2106" s="383"/>
      <c r="D2106" s="395"/>
      <c r="E2106" s="392"/>
      <c r="F2106" s="302" t="s">
        <v>21</v>
      </c>
    </row>
    <row r="2107" spans="1:6">
      <c r="A2107" s="378"/>
      <c r="B2107" s="384"/>
      <c r="C2107" s="383"/>
      <c r="D2107" s="395"/>
      <c r="E2107" s="392"/>
      <c r="F2107" s="302" t="s">
        <v>21</v>
      </c>
    </row>
    <row r="2108" spans="1:6">
      <c r="A2108" s="378"/>
      <c r="B2108" s="384"/>
      <c r="C2108" s="383"/>
      <c r="D2108" s="395"/>
      <c r="E2108" s="392"/>
      <c r="F2108" s="302" t="s">
        <v>21</v>
      </c>
    </row>
    <row r="2109" spans="1:6">
      <c r="A2109" s="378"/>
      <c r="B2109" s="384"/>
      <c r="C2109" s="383"/>
      <c r="D2109" s="395"/>
      <c r="E2109" s="393"/>
      <c r="F2109" s="302" t="s">
        <v>21</v>
      </c>
    </row>
    <row r="2110" spans="1:6">
      <c r="A2110" s="378"/>
      <c r="B2110" s="384"/>
      <c r="C2110" s="383"/>
      <c r="D2110" s="395"/>
      <c r="E2110" s="300" t="s">
        <v>25</v>
      </c>
      <c r="F2110" s="302" t="s">
        <v>21</v>
      </c>
    </row>
    <row r="2111" spans="1:6">
      <c r="A2111" s="378"/>
      <c r="B2111" s="384"/>
      <c r="C2111" s="383"/>
      <c r="D2111" s="395"/>
      <c r="E2111" s="391" t="s">
        <v>113</v>
      </c>
      <c r="F2111" s="302" t="s">
        <v>21</v>
      </c>
    </row>
    <row r="2112" spans="1:6">
      <c r="A2112" s="378"/>
      <c r="B2112" s="384"/>
      <c r="C2112" s="383"/>
      <c r="D2112" s="395"/>
      <c r="E2112" s="392"/>
      <c r="F2112" s="302" t="s">
        <v>21</v>
      </c>
    </row>
    <row r="2113" spans="1:6">
      <c r="A2113" s="378"/>
      <c r="B2113" s="384"/>
      <c r="C2113" s="383"/>
      <c r="D2113" s="395"/>
      <c r="E2113" s="392"/>
      <c r="F2113" s="302" t="s">
        <v>21</v>
      </c>
    </row>
    <row r="2114" spans="1:6">
      <c r="A2114" s="378"/>
      <c r="B2114" s="384"/>
      <c r="C2114" s="383"/>
      <c r="D2114" s="395"/>
      <c r="E2114" s="392"/>
      <c r="F2114" s="302" t="s">
        <v>21</v>
      </c>
    </row>
    <row r="2115" spans="1:6">
      <c r="A2115" s="378"/>
      <c r="B2115" s="384"/>
      <c r="C2115" s="383"/>
      <c r="D2115" s="395"/>
      <c r="E2115" s="392"/>
      <c r="F2115" s="302" t="s">
        <v>21</v>
      </c>
    </row>
    <row r="2116" spans="1:6">
      <c r="A2116" s="378"/>
      <c r="B2116" s="384"/>
      <c r="C2116" s="383"/>
      <c r="D2116" s="395"/>
      <c r="E2116" s="392"/>
      <c r="F2116" s="302" t="s">
        <v>21</v>
      </c>
    </row>
    <row r="2117" spans="1:6">
      <c r="A2117" s="378"/>
      <c r="B2117" s="384"/>
      <c r="C2117" s="383"/>
      <c r="D2117" s="395"/>
      <c r="E2117" s="393"/>
      <c r="F2117" s="302" t="s">
        <v>21</v>
      </c>
    </row>
    <row r="2118" spans="1:6">
      <c r="A2118" s="378"/>
      <c r="B2118" s="384"/>
      <c r="C2118" s="383"/>
      <c r="D2118" s="395"/>
      <c r="E2118" s="391" t="s">
        <v>28</v>
      </c>
      <c r="F2118" s="302" t="s">
        <v>21</v>
      </c>
    </row>
    <row r="2119" spans="1:6">
      <c r="A2119" s="378"/>
      <c r="B2119" s="384"/>
      <c r="C2119" s="383"/>
      <c r="D2119" s="395"/>
      <c r="E2119" s="392"/>
      <c r="F2119" s="302" t="s">
        <v>21</v>
      </c>
    </row>
    <row r="2120" spans="1:6">
      <c r="A2120" s="378"/>
      <c r="B2120" s="384"/>
      <c r="C2120" s="383"/>
      <c r="D2120" s="395"/>
      <c r="E2120" s="392"/>
      <c r="F2120" s="302" t="s">
        <v>21</v>
      </c>
    </row>
    <row r="2121" spans="1:6">
      <c r="A2121" s="378"/>
      <c r="B2121" s="384"/>
      <c r="C2121" s="382" t="s">
        <v>255</v>
      </c>
      <c r="D2121" s="394" t="s">
        <v>17</v>
      </c>
      <c r="E2121" s="391" t="s">
        <v>18</v>
      </c>
      <c r="F2121" s="333" t="s">
        <v>19</v>
      </c>
    </row>
    <row r="2122" spans="1:6">
      <c r="A2122" s="378"/>
      <c r="B2122" s="384"/>
      <c r="C2122" s="383"/>
      <c r="D2122" s="395"/>
      <c r="E2122" s="393"/>
      <c r="F2122" s="302" t="s">
        <v>21</v>
      </c>
    </row>
    <row r="2123" spans="1:6">
      <c r="A2123" s="378"/>
      <c r="B2123" s="384"/>
      <c r="C2123" s="383"/>
      <c r="D2123" s="395"/>
      <c r="E2123" s="391" t="s">
        <v>142</v>
      </c>
      <c r="F2123" s="302" t="s">
        <v>21</v>
      </c>
    </row>
    <row r="2124" spans="1:6">
      <c r="A2124" s="378"/>
      <c r="B2124" s="384"/>
      <c r="C2124" s="383"/>
      <c r="D2124" s="395"/>
      <c r="E2124" s="393"/>
      <c r="F2124" s="302" t="s">
        <v>21</v>
      </c>
    </row>
    <row r="2125" spans="1:6">
      <c r="A2125" s="378"/>
      <c r="B2125" s="384"/>
      <c r="C2125" s="383"/>
      <c r="D2125" s="395"/>
      <c r="E2125" s="391" t="s">
        <v>22</v>
      </c>
      <c r="F2125" s="302" t="s">
        <v>21</v>
      </c>
    </row>
    <row r="2126" spans="1:6">
      <c r="A2126" s="378"/>
      <c r="B2126" s="384"/>
      <c r="C2126" s="383"/>
      <c r="D2126" s="395"/>
      <c r="E2126" s="392"/>
      <c r="F2126" s="302" t="s">
        <v>21</v>
      </c>
    </row>
    <row r="2127" spans="1:6">
      <c r="A2127" s="378"/>
      <c r="B2127" s="384"/>
      <c r="C2127" s="383"/>
      <c r="D2127" s="395"/>
      <c r="E2127" s="392"/>
      <c r="F2127" s="302" t="s">
        <v>21</v>
      </c>
    </row>
    <row r="2128" spans="1:6">
      <c r="A2128" s="378"/>
      <c r="B2128" s="384"/>
      <c r="C2128" s="383"/>
      <c r="D2128" s="395"/>
      <c r="E2128" s="391" t="s">
        <v>143</v>
      </c>
      <c r="F2128" s="302" t="s">
        <v>21</v>
      </c>
    </row>
    <row r="2129" spans="1:6">
      <c r="A2129" s="378"/>
      <c r="B2129" s="384"/>
      <c r="C2129" s="383"/>
      <c r="D2129" s="395"/>
      <c r="E2129" s="393"/>
      <c r="F2129" s="302" t="s">
        <v>21</v>
      </c>
    </row>
    <row r="2130" spans="1:6">
      <c r="A2130" s="378"/>
      <c r="B2130" s="384"/>
      <c r="C2130" s="383"/>
      <c r="D2130" s="395"/>
      <c r="E2130" s="299" t="s">
        <v>144</v>
      </c>
      <c r="F2130" s="302" t="s">
        <v>21</v>
      </c>
    </row>
    <row r="2131" spans="1:6">
      <c r="A2131" s="378"/>
      <c r="B2131" s="384"/>
      <c r="C2131" s="383"/>
      <c r="D2131" s="395"/>
      <c r="E2131" s="391" t="s">
        <v>256</v>
      </c>
      <c r="F2131" s="302" t="s">
        <v>21</v>
      </c>
    </row>
    <row r="2132" spans="1:6">
      <c r="A2132" s="378"/>
      <c r="B2132" s="384"/>
      <c r="C2132" s="383"/>
      <c r="D2132" s="395"/>
      <c r="E2132" s="392"/>
      <c r="F2132" s="302" t="s">
        <v>21</v>
      </c>
    </row>
    <row r="2133" spans="1:6">
      <c r="A2133" s="378"/>
      <c r="B2133" s="384"/>
      <c r="C2133" s="383"/>
      <c r="D2133" s="395"/>
      <c r="E2133" s="392"/>
      <c r="F2133" s="302" t="s">
        <v>21</v>
      </c>
    </row>
    <row r="2134" spans="1:6">
      <c r="A2134" s="378"/>
      <c r="B2134" s="384"/>
      <c r="C2134" s="383"/>
      <c r="D2134" s="395"/>
      <c r="E2134" s="392"/>
      <c r="F2134" s="302" t="s">
        <v>21</v>
      </c>
    </row>
    <row r="2135" spans="1:6">
      <c r="A2135" s="378"/>
      <c r="B2135" s="384"/>
      <c r="C2135" s="383"/>
      <c r="D2135" s="395"/>
      <c r="E2135" s="392"/>
      <c r="F2135" s="302" t="s">
        <v>21</v>
      </c>
    </row>
    <row r="2136" spans="1:6">
      <c r="A2136" s="378"/>
      <c r="B2136" s="384"/>
      <c r="C2136" s="383"/>
      <c r="D2136" s="395"/>
      <c r="E2136" s="392"/>
      <c r="F2136" s="302" t="s">
        <v>21</v>
      </c>
    </row>
    <row r="2137" spans="1:6">
      <c r="A2137" s="378"/>
      <c r="B2137" s="384"/>
      <c r="C2137" s="383"/>
      <c r="D2137" s="395"/>
      <c r="E2137" s="393"/>
      <c r="F2137" s="302" t="s">
        <v>21</v>
      </c>
    </row>
    <row r="2138" spans="1:6">
      <c r="A2138" s="378"/>
      <c r="B2138" s="384"/>
      <c r="C2138" s="383"/>
      <c r="D2138" s="395"/>
      <c r="E2138" s="391" t="s">
        <v>257</v>
      </c>
      <c r="F2138" s="302" t="s">
        <v>21</v>
      </c>
    </row>
    <row r="2139" spans="1:6">
      <c r="A2139" s="378"/>
      <c r="B2139" s="384"/>
      <c r="C2139" s="383"/>
      <c r="D2139" s="395"/>
      <c r="E2139" s="392"/>
      <c r="F2139" s="302" t="s">
        <v>21</v>
      </c>
    </row>
    <row r="2140" spans="1:6">
      <c r="A2140" s="378"/>
      <c r="B2140" s="384"/>
      <c r="C2140" s="383"/>
      <c r="D2140" s="395"/>
      <c r="E2140" s="392"/>
      <c r="F2140" s="302" t="s">
        <v>21</v>
      </c>
    </row>
    <row r="2141" spans="1:6">
      <c r="A2141" s="378"/>
      <c r="B2141" s="384"/>
      <c r="C2141" s="383"/>
      <c r="D2141" s="395"/>
      <c r="E2141" s="392"/>
      <c r="F2141" s="302" t="s">
        <v>21</v>
      </c>
    </row>
    <row r="2142" spans="1:6">
      <c r="A2142" s="378"/>
      <c r="B2142" s="384"/>
      <c r="C2142" s="383"/>
      <c r="D2142" s="395"/>
      <c r="E2142" s="392"/>
      <c r="F2142" s="302" t="s">
        <v>21</v>
      </c>
    </row>
    <row r="2143" spans="1:6">
      <c r="A2143" s="378"/>
      <c r="B2143" s="384"/>
      <c r="C2143" s="383"/>
      <c r="D2143" s="395"/>
      <c r="E2143" s="392"/>
      <c r="F2143" s="302" t="s">
        <v>21</v>
      </c>
    </row>
    <row r="2144" spans="1:6">
      <c r="A2144" s="378"/>
      <c r="B2144" s="384"/>
      <c r="C2144" s="383"/>
      <c r="D2144" s="395"/>
      <c r="E2144" s="393"/>
      <c r="F2144" s="302" t="s">
        <v>21</v>
      </c>
    </row>
    <row r="2145" spans="1:6">
      <c r="A2145" s="378"/>
      <c r="B2145" s="384"/>
      <c r="C2145" s="383"/>
      <c r="D2145" s="395"/>
      <c r="E2145" s="300" t="s">
        <v>25</v>
      </c>
      <c r="F2145" s="302" t="s">
        <v>21</v>
      </c>
    </row>
    <row r="2146" spans="1:6">
      <c r="A2146" s="378"/>
      <c r="B2146" s="384"/>
      <c r="C2146" s="383"/>
      <c r="D2146" s="395"/>
      <c r="E2146" s="391" t="s">
        <v>113</v>
      </c>
      <c r="F2146" s="302" t="s">
        <v>21</v>
      </c>
    </row>
    <row r="2147" spans="1:6">
      <c r="A2147" s="378"/>
      <c r="B2147" s="384"/>
      <c r="C2147" s="383"/>
      <c r="D2147" s="395"/>
      <c r="E2147" s="392"/>
      <c r="F2147" s="302" t="s">
        <v>21</v>
      </c>
    </row>
    <row r="2148" spans="1:6">
      <c r="A2148" s="378"/>
      <c r="B2148" s="384"/>
      <c r="C2148" s="383"/>
      <c r="D2148" s="395"/>
      <c r="E2148" s="392"/>
      <c r="F2148" s="302" t="s">
        <v>21</v>
      </c>
    </row>
    <row r="2149" spans="1:6">
      <c r="A2149" s="378"/>
      <c r="B2149" s="384"/>
      <c r="C2149" s="383"/>
      <c r="D2149" s="395"/>
      <c r="E2149" s="392"/>
      <c r="F2149" s="302" t="s">
        <v>21</v>
      </c>
    </row>
    <row r="2150" spans="1:6">
      <c r="A2150" s="378"/>
      <c r="B2150" s="384"/>
      <c r="C2150" s="383"/>
      <c r="D2150" s="395"/>
      <c r="E2150" s="392"/>
      <c r="F2150" s="302" t="s">
        <v>21</v>
      </c>
    </row>
    <row r="2151" spans="1:6">
      <c r="A2151" s="378"/>
      <c r="B2151" s="384"/>
      <c r="C2151" s="383"/>
      <c r="D2151" s="395"/>
      <c r="E2151" s="392"/>
      <c r="F2151" s="302" t="s">
        <v>21</v>
      </c>
    </row>
    <row r="2152" spans="1:6">
      <c r="A2152" s="378"/>
      <c r="B2152" s="384"/>
      <c r="C2152" s="383"/>
      <c r="D2152" s="395"/>
      <c r="E2152" s="393"/>
      <c r="F2152" s="302" t="s">
        <v>21</v>
      </c>
    </row>
    <row r="2153" spans="1:6">
      <c r="A2153" s="378"/>
      <c r="B2153" s="384"/>
      <c r="C2153" s="383"/>
      <c r="D2153" s="395"/>
      <c r="E2153" s="391" t="s">
        <v>28</v>
      </c>
      <c r="F2153" s="302" t="s">
        <v>21</v>
      </c>
    </row>
    <row r="2154" spans="1:6">
      <c r="A2154" s="378"/>
      <c r="B2154" s="384"/>
      <c r="C2154" s="383"/>
      <c r="D2154" s="395"/>
      <c r="E2154" s="392"/>
      <c r="F2154" s="302" t="s">
        <v>21</v>
      </c>
    </row>
    <row r="2155" spans="1:6">
      <c r="A2155" s="378"/>
      <c r="B2155" s="384"/>
      <c r="C2155" s="388"/>
      <c r="D2155" s="396"/>
      <c r="E2155" s="393"/>
      <c r="F2155" s="302" t="s">
        <v>21</v>
      </c>
    </row>
    <row r="2156" spans="1:6">
      <c r="A2156" s="378"/>
      <c r="B2156" s="384"/>
      <c r="C2156" s="382" t="s">
        <v>258</v>
      </c>
      <c r="D2156" s="394" t="s">
        <v>17</v>
      </c>
      <c r="E2156" s="391" t="s">
        <v>18</v>
      </c>
      <c r="F2156" s="333" t="s">
        <v>19</v>
      </c>
    </row>
    <row r="2157" spans="1:6">
      <c r="A2157" s="378"/>
      <c r="B2157" s="384"/>
      <c r="C2157" s="383"/>
      <c r="D2157" s="395"/>
      <c r="E2157" s="393"/>
      <c r="F2157" s="302" t="s">
        <v>21</v>
      </c>
    </row>
    <row r="2158" spans="1:6">
      <c r="A2158" s="378"/>
      <c r="B2158" s="384"/>
      <c r="C2158" s="383"/>
      <c r="D2158" s="395"/>
      <c r="E2158" s="391" t="s">
        <v>142</v>
      </c>
      <c r="F2158" s="302" t="s">
        <v>21</v>
      </c>
    </row>
    <row r="2159" spans="1:6">
      <c r="A2159" s="378"/>
      <c r="B2159" s="384"/>
      <c r="C2159" s="383"/>
      <c r="D2159" s="395"/>
      <c r="E2159" s="393"/>
      <c r="F2159" s="302" t="s">
        <v>21</v>
      </c>
    </row>
    <row r="2160" spans="1:6">
      <c r="A2160" s="378"/>
      <c r="B2160" s="384"/>
      <c r="C2160" s="383"/>
      <c r="D2160" s="395"/>
      <c r="E2160" s="391" t="s">
        <v>22</v>
      </c>
      <c r="F2160" s="302" t="s">
        <v>21</v>
      </c>
    </row>
    <row r="2161" spans="1:6">
      <c r="A2161" s="378"/>
      <c r="B2161" s="384"/>
      <c r="C2161" s="383"/>
      <c r="D2161" s="395"/>
      <c r="E2161" s="392"/>
      <c r="F2161" s="302" t="s">
        <v>21</v>
      </c>
    </row>
    <row r="2162" spans="1:6">
      <c r="A2162" s="378"/>
      <c r="B2162" s="384"/>
      <c r="C2162" s="383"/>
      <c r="D2162" s="395"/>
      <c r="E2162" s="392"/>
      <c r="F2162" s="302" t="s">
        <v>21</v>
      </c>
    </row>
    <row r="2163" spans="1:6">
      <c r="A2163" s="378"/>
      <c r="B2163" s="384"/>
      <c r="C2163" s="383"/>
      <c r="D2163" s="395"/>
      <c r="E2163" s="391" t="s">
        <v>143</v>
      </c>
      <c r="F2163" s="302" t="s">
        <v>21</v>
      </c>
    </row>
    <row r="2164" spans="1:6">
      <c r="A2164" s="378"/>
      <c r="B2164" s="384"/>
      <c r="C2164" s="383"/>
      <c r="D2164" s="395"/>
      <c r="E2164" s="393"/>
      <c r="F2164" s="302" t="s">
        <v>21</v>
      </c>
    </row>
    <row r="2165" spans="1:6">
      <c r="A2165" s="378"/>
      <c r="B2165" s="384"/>
      <c r="C2165" s="383"/>
      <c r="D2165" s="395"/>
      <c r="E2165" s="299" t="s">
        <v>144</v>
      </c>
      <c r="F2165" s="302" t="s">
        <v>21</v>
      </c>
    </row>
    <row r="2166" spans="1:6">
      <c r="A2166" s="378"/>
      <c r="B2166" s="384"/>
      <c r="C2166" s="383"/>
      <c r="D2166" s="395"/>
      <c r="E2166" s="391" t="s">
        <v>256</v>
      </c>
      <c r="F2166" s="302" t="s">
        <v>21</v>
      </c>
    </row>
    <row r="2167" spans="1:6">
      <c r="A2167" s="378"/>
      <c r="B2167" s="384"/>
      <c r="C2167" s="383"/>
      <c r="D2167" s="395"/>
      <c r="E2167" s="392"/>
      <c r="F2167" s="302" t="s">
        <v>21</v>
      </c>
    </row>
    <row r="2168" spans="1:6">
      <c r="A2168" s="378"/>
      <c r="B2168" s="384"/>
      <c r="C2168" s="383"/>
      <c r="D2168" s="395"/>
      <c r="E2168" s="392"/>
      <c r="F2168" s="302" t="s">
        <v>21</v>
      </c>
    </row>
    <row r="2169" spans="1:6">
      <c r="A2169" s="378"/>
      <c r="B2169" s="384"/>
      <c r="C2169" s="383"/>
      <c r="D2169" s="395"/>
      <c r="E2169" s="392"/>
      <c r="F2169" s="302" t="s">
        <v>21</v>
      </c>
    </row>
    <row r="2170" spans="1:6">
      <c r="A2170" s="378"/>
      <c r="B2170" s="384"/>
      <c r="C2170" s="383"/>
      <c r="D2170" s="395"/>
      <c r="E2170" s="392"/>
      <c r="F2170" s="302" t="s">
        <v>21</v>
      </c>
    </row>
    <row r="2171" spans="1:6">
      <c r="A2171" s="378"/>
      <c r="B2171" s="384"/>
      <c r="C2171" s="383"/>
      <c r="D2171" s="395"/>
      <c r="E2171" s="392"/>
      <c r="F2171" s="302" t="s">
        <v>21</v>
      </c>
    </row>
    <row r="2172" spans="1:6">
      <c r="A2172" s="378"/>
      <c r="B2172" s="384"/>
      <c r="C2172" s="383"/>
      <c r="D2172" s="395"/>
      <c r="E2172" s="393"/>
      <c r="F2172" s="302" t="s">
        <v>21</v>
      </c>
    </row>
    <row r="2173" spans="1:6">
      <c r="A2173" s="378"/>
      <c r="B2173" s="384"/>
      <c r="C2173" s="383"/>
      <c r="D2173" s="395"/>
      <c r="E2173" s="391" t="s">
        <v>259</v>
      </c>
      <c r="F2173" s="302" t="s">
        <v>21</v>
      </c>
    </row>
    <row r="2174" spans="1:6">
      <c r="A2174" s="378"/>
      <c r="B2174" s="384"/>
      <c r="C2174" s="383"/>
      <c r="D2174" s="395"/>
      <c r="E2174" s="392"/>
      <c r="F2174" s="302" t="s">
        <v>21</v>
      </c>
    </row>
    <row r="2175" spans="1:6">
      <c r="A2175" s="378"/>
      <c r="B2175" s="384"/>
      <c r="C2175" s="383"/>
      <c r="D2175" s="395"/>
      <c r="E2175" s="392"/>
      <c r="F2175" s="302" t="s">
        <v>21</v>
      </c>
    </row>
    <row r="2176" spans="1:6">
      <c r="A2176" s="378"/>
      <c r="B2176" s="384"/>
      <c r="C2176" s="383"/>
      <c r="D2176" s="395"/>
      <c r="E2176" s="392"/>
      <c r="F2176" s="302" t="s">
        <v>21</v>
      </c>
    </row>
    <row r="2177" spans="1:6">
      <c r="A2177" s="378"/>
      <c r="B2177" s="384"/>
      <c r="C2177" s="383"/>
      <c r="D2177" s="395"/>
      <c r="E2177" s="392"/>
      <c r="F2177" s="302" t="s">
        <v>21</v>
      </c>
    </row>
    <row r="2178" spans="1:6">
      <c r="A2178" s="378"/>
      <c r="B2178" s="384"/>
      <c r="C2178" s="383"/>
      <c r="D2178" s="395"/>
      <c r="E2178" s="392"/>
      <c r="F2178" s="302" t="s">
        <v>21</v>
      </c>
    </row>
    <row r="2179" spans="1:6">
      <c r="A2179" s="378"/>
      <c r="B2179" s="384"/>
      <c r="C2179" s="383"/>
      <c r="D2179" s="395"/>
      <c r="E2179" s="393"/>
      <c r="F2179" s="302" t="s">
        <v>21</v>
      </c>
    </row>
    <row r="2180" spans="1:6">
      <c r="A2180" s="378"/>
      <c r="B2180" s="384"/>
      <c r="C2180" s="383"/>
      <c r="D2180" s="395"/>
      <c r="E2180" s="300" t="s">
        <v>25</v>
      </c>
      <c r="F2180" s="302" t="s">
        <v>21</v>
      </c>
    </row>
    <row r="2181" spans="1:6">
      <c r="A2181" s="378"/>
      <c r="B2181" s="384"/>
      <c r="C2181" s="383"/>
      <c r="D2181" s="395"/>
      <c r="E2181" s="391" t="s">
        <v>113</v>
      </c>
      <c r="F2181" s="302" t="s">
        <v>21</v>
      </c>
    </row>
    <row r="2182" spans="1:6">
      <c r="A2182" s="378"/>
      <c r="B2182" s="384"/>
      <c r="C2182" s="383"/>
      <c r="D2182" s="395"/>
      <c r="E2182" s="392"/>
      <c r="F2182" s="302" t="s">
        <v>21</v>
      </c>
    </row>
    <row r="2183" spans="1:6">
      <c r="A2183" s="378"/>
      <c r="B2183" s="384"/>
      <c r="C2183" s="383"/>
      <c r="D2183" s="395"/>
      <c r="E2183" s="392"/>
      <c r="F2183" s="302" t="s">
        <v>21</v>
      </c>
    </row>
    <row r="2184" spans="1:6">
      <c r="A2184" s="378"/>
      <c r="B2184" s="384"/>
      <c r="C2184" s="383"/>
      <c r="D2184" s="395"/>
      <c r="E2184" s="392"/>
      <c r="F2184" s="302" t="s">
        <v>21</v>
      </c>
    </row>
    <row r="2185" spans="1:6">
      <c r="A2185" s="378"/>
      <c r="B2185" s="384"/>
      <c r="C2185" s="383"/>
      <c r="D2185" s="395"/>
      <c r="E2185" s="392"/>
      <c r="F2185" s="302" t="s">
        <v>21</v>
      </c>
    </row>
    <row r="2186" spans="1:6">
      <c r="A2186" s="378"/>
      <c r="B2186" s="384"/>
      <c r="C2186" s="383"/>
      <c r="D2186" s="395"/>
      <c r="E2186" s="392"/>
      <c r="F2186" s="302" t="s">
        <v>21</v>
      </c>
    </row>
    <row r="2187" spans="1:6">
      <c r="A2187" s="378"/>
      <c r="B2187" s="384"/>
      <c r="C2187" s="383"/>
      <c r="D2187" s="395"/>
      <c r="E2187" s="393"/>
      <c r="F2187" s="302" t="s">
        <v>21</v>
      </c>
    </row>
    <row r="2188" spans="1:6">
      <c r="A2188" s="378"/>
      <c r="B2188" s="384"/>
      <c r="C2188" s="383"/>
      <c r="D2188" s="395"/>
      <c r="E2188" s="391" t="s">
        <v>28</v>
      </c>
      <c r="F2188" s="302" t="s">
        <v>21</v>
      </c>
    </row>
    <row r="2189" spans="1:6">
      <c r="A2189" s="378"/>
      <c r="B2189" s="384"/>
      <c r="C2189" s="383"/>
      <c r="D2189" s="395"/>
      <c r="E2189" s="392"/>
      <c r="F2189" s="302" t="s">
        <v>21</v>
      </c>
    </row>
    <row r="2190" spans="1:6">
      <c r="A2190" s="378"/>
      <c r="B2190" s="384"/>
      <c r="C2190" s="388"/>
      <c r="D2190" s="396"/>
      <c r="E2190" s="393"/>
      <c r="F2190" s="302" t="s">
        <v>21</v>
      </c>
    </row>
    <row r="2191" spans="1:6" ht="15" customHeight="1">
      <c r="A2191" s="378"/>
      <c r="B2191" s="362" t="s">
        <v>260</v>
      </c>
      <c r="C2191" s="382" t="s">
        <v>261</v>
      </c>
      <c r="D2191" s="394" t="s">
        <v>17</v>
      </c>
      <c r="E2191" s="391" t="s">
        <v>18</v>
      </c>
      <c r="F2191" s="333" t="s">
        <v>19</v>
      </c>
    </row>
    <row r="2192" spans="1:6">
      <c r="A2192" s="378"/>
      <c r="B2192" s="363"/>
      <c r="C2192" s="383"/>
      <c r="D2192" s="395"/>
      <c r="E2192" s="393"/>
      <c r="F2192" s="302" t="s">
        <v>21</v>
      </c>
    </row>
    <row r="2193" spans="1:6">
      <c r="A2193" s="378"/>
      <c r="B2193" s="363"/>
      <c r="C2193" s="383"/>
      <c r="D2193" s="395"/>
      <c r="E2193" s="391" t="s">
        <v>20</v>
      </c>
      <c r="F2193" s="302" t="s">
        <v>21</v>
      </c>
    </row>
    <row r="2194" spans="1:6">
      <c r="A2194" s="378"/>
      <c r="B2194" s="363"/>
      <c r="C2194" s="383"/>
      <c r="D2194" s="395"/>
      <c r="E2194" s="393"/>
      <c r="F2194" s="302" t="s">
        <v>21</v>
      </c>
    </row>
    <row r="2195" spans="1:6">
      <c r="A2195" s="378"/>
      <c r="B2195" s="363"/>
      <c r="C2195" s="383"/>
      <c r="D2195" s="395"/>
      <c r="E2195" s="391" t="s">
        <v>262</v>
      </c>
      <c r="F2195" s="302" t="s">
        <v>21</v>
      </c>
    </row>
    <row r="2196" spans="1:6">
      <c r="A2196" s="378"/>
      <c r="B2196" s="363"/>
      <c r="C2196" s="383"/>
      <c r="D2196" s="395"/>
      <c r="E2196" s="392"/>
      <c r="F2196" s="302" t="s">
        <v>21</v>
      </c>
    </row>
    <row r="2197" spans="1:6">
      <c r="A2197" s="378"/>
      <c r="B2197" s="363"/>
      <c r="C2197" s="383"/>
      <c r="D2197" s="395"/>
      <c r="E2197" s="303" t="s">
        <v>92</v>
      </c>
      <c r="F2197" s="302" t="s">
        <v>21</v>
      </c>
    </row>
    <row r="2198" spans="1:6">
      <c r="A2198" s="378"/>
      <c r="B2198" s="363"/>
      <c r="C2198" s="383"/>
      <c r="D2198" s="395"/>
      <c r="E2198" s="391" t="s">
        <v>263</v>
      </c>
      <c r="F2198" s="302" t="s">
        <v>21</v>
      </c>
    </row>
    <row r="2199" spans="1:6">
      <c r="A2199" s="378"/>
      <c r="B2199" s="363"/>
      <c r="C2199" s="383"/>
      <c r="D2199" s="395"/>
      <c r="E2199" s="392"/>
      <c r="F2199" s="302" t="s">
        <v>21</v>
      </c>
    </row>
    <row r="2200" spans="1:6">
      <c r="A2200" s="378"/>
      <c r="B2200" s="363"/>
      <c r="C2200" s="383"/>
      <c r="D2200" s="395"/>
      <c r="E2200" s="393"/>
      <c r="F2200" s="302" t="s">
        <v>21</v>
      </c>
    </row>
    <row r="2201" spans="1:6">
      <c r="A2201" s="378"/>
      <c r="B2201" s="363"/>
      <c r="C2201" s="383"/>
      <c r="D2201" s="395"/>
      <c r="E2201" s="391" t="s">
        <v>264</v>
      </c>
      <c r="F2201" s="302" t="s">
        <v>21</v>
      </c>
    </row>
    <row r="2202" spans="1:6">
      <c r="A2202" s="378"/>
      <c r="B2202" s="363"/>
      <c r="C2202" s="383"/>
      <c r="D2202" s="395"/>
      <c r="E2202" s="392"/>
      <c r="F2202" s="302" t="s">
        <v>21</v>
      </c>
    </row>
    <row r="2203" spans="1:6">
      <c r="A2203" s="378"/>
      <c r="B2203" s="363"/>
      <c r="C2203" s="383"/>
      <c r="D2203" s="395"/>
      <c r="E2203" s="392"/>
      <c r="F2203" s="302" t="s">
        <v>21</v>
      </c>
    </row>
    <row r="2204" spans="1:6">
      <c r="A2204" s="378"/>
      <c r="B2204" s="363"/>
      <c r="C2204" s="383"/>
      <c r="D2204" s="395"/>
      <c r="E2204" s="392"/>
      <c r="F2204" s="302" t="s">
        <v>21</v>
      </c>
    </row>
    <row r="2205" spans="1:6">
      <c r="A2205" s="378"/>
      <c r="B2205" s="363"/>
      <c r="C2205" s="383"/>
      <c r="D2205" s="395"/>
      <c r="E2205" s="393"/>
      <c r="F2205" s="302" t="s">
        <v>21</v>
      </c>
    </row>
    <row r="2206" spans="1:6">
      <c r="A2206" s="378"/>
      <c r="B2206" s="363"/>
      <c r="C2206" s="383"/>
      <c r="D2206" s="395"/>
      <c r="E2206" s="299" t="s">
        <v>265</v>
      </c>
      <c r="F2206" s="302" t="s">
        <v>21</v>
      </c>
    </row>
    <row r="2207" spans="1:6">
      <c r="A2207" s="378"/>
      <c r="B2207" s="363"/>
      <c r="C2207" s="383"/>
      <c r="D2207" s="395"/>
      <c r="E2207" s="391" t="s">
        <v>28</v>
      </c>
      <c r="F2207" s="302" t="s">
        <v>21</v>
      </c>
    </row>
    <row r="2208" spans="1:6">
      <c r="A2208" s="378"/>
      <c r="B2208" s="363"/>
      <c r="C2208" s="383"/>
      <c r="D2208" s="395"/>
      <c r="E2208" s="392"/>
      <c r="F2208" s="302" t="s">
        <v>21</v>
      </c>
    </row>
    <row r="2209" spans="1:6">
      <c r="A2209" s="378"/>
      <c r="B2209" s="363"/>
      <c r="C2209" s="383"/>
      <c r="D2209" s="395"/>
      <c r="E2209" s="393"/>
      <c r="F2209" s="302" t="s">
        <v>21</v>
      </c>
    </row>
    <row r="2210" spans="1:6">
      <c r="A2210" s="378"/>
      <c r="B2210" s="363"/>
      <c r="C2210" s="382" t="s">
        <v>266</v>
      </c>
      <c r="D2210" s="394" t="s">
        <v>17</v>
      </c>
      <c r="E2210" s="391" t="s">
        <v>18</v>
      </c>
      <c r="F2210" s="333" t="s">
        <v>19</v>
      </c>
    </row>
    <row r="2211" spans="1:6">
      <c r="A2211" s="378"/>
      <c r="B2211" s="363"/>
      <c r="C2211" s="383"/>
      <c r="D2211" s="395"/>
      <c r="E2211" s="393"/>
      <c r="F2211" s="302" t="s">
        <v>21</v>
      </c>
    </row>
    <row r="2212" spans="1:6">
      <c r="A2212" s="378"/>
      <c r="B2212" s="363"/>
      <c r="C2212" s="383"/>
      <c r="D2212" s="395"/>
      <c r="E2212" s="391" t="s">
        <v>20</v>
      </c>
      <c r="F2212" s="302" t="s">
        <v>21</v>
      </c>
    </row>
    <row r="2213" spans="1:6">
      <c r="A2213" s="378"/>
      <c r="B2213" s="363"/>
      <c r="C2213" s="383"/>
      <c r="D2213" s="395"/>
      <c r="E2213" s="393"/>
      <c r="F2213" s="302" t="s">
        <v>21</v>
      </c>
    </row>
    <row r="2214" spans="1:6">
      <c r="A2214" s="378"/>
      <c r="B2214" s="363"/>
      <c r="C2214" s="383"/>
      <c r="D2214" s="395"/>
      <c r="E2214" s="391" t="s">
        <v>262</v>
      </c>
      <c r="F2214" s="302" t="s">
        <v>21</v>
      </c>
    </row>
    <row r="2215" spans="1:6">
      <c r="A2215" s="378"/>
      <c r="B2215" s="363"/>
      <c r="C2215" s="383"/>
      <c r="D2215" s="395"/>
      <c r="E2215" s="392"/>
      <c r="F2215" s="302" t="s">
        <v>21</v>
      </c>
    </row>
    <row r="2216" spans="1:6">
      <c r="A2216" s="378"/>
      <c r="B2216" s="363"/>
      <c r="C2216" s="383"/>
      <c r="D2216" s="395"/>
      <c r="E2216" s="303" t="s">
        <v>92</v>
      </c>
      <c r="F2216" s="302" t="s">
        <v>21</v>
      </c>
    </row>
    <row r="2217" spans="1:6">
      <c r="A2217" s="378"/>
      <c r="B2217" s="363"/>
      <c r="C2217" s="383"/>
      <c r="D2217" s="395"/>
      <c r="E2217" s="391" t="s">
        <v>263</v>
      </c>
      <c r="F2217" s="302" t="s">
        <v>21</v>
      </c>
    </row>
    <row r="2218" spans="1:6">
      <c r="A2218" s="378"/>
      <c r="B2218" s="363"/>
      <c r="C2218" s="383"/>
      <c r="D2218" s="395"/>
      <c r="E2218" s="392"/>
      <c r="F2218" s="302" t="s">
        <v>21</v>
      </c>
    </row>
    <row r="2219" spans="1:6">
      <c r="A2219" s="378"/>
      <c r="B2219" s="363"/>
      <c r="C2219" s="383"/>
      <c r="D2219" s="395"/>
      <c r="E2219" s="393"/>
      <c r="F2219" s="302" t="s">
        <v>21</v>
      </c>
    </row>
    <row r="2220" spans="1:6">
      <c r="A2220" s="378"/>
      <c r="B2220" s="363"/>
      <c r="C2220" s="383"/>
      <c r="D2220" s="395"/>
      <c r="E2220" s="391" t="s">
        <v>264</v>
      </c>
      <c r="F2220" s="302" t="s">
        <v>21</v>
      </c>
    </row>
    <row r="2221" spans="1:6">
      <c r="A2221" s="378"/>
      <c r="B2221" s="363"/>
      <c r="C2221" s="383"/>
      <c r="D2221" s="395"/>
      <c r="E2221" s="392"/>
      <c r="F2221" s="302" t="s">
        <v>21</v>
      </c>
    </row>
    <row r="2222" spans="1:6">
      <c r="A2222" s="378"/>
      <c r="B2222" s="363"/>
      <c r="C2222" s="383"/>
      <c r="D2222" s="395"/>
      <c r="E2222" s="393"/>
      <c r="F2222" s="302" t="s">
        <v>21</v>
      </c>
    </row>
    <row r="2223" spans="1:6">
      <c r="A2223" s="378"/>
      <c r="B2223" s="363"/>
      <c r="C2223" s="383"/>
      <c r="D2223" s="395"/>
      <c r="E2223" s="299" t="s">
        <v>265</v>
      </c>
      <c r="F2223" s="302" t="s">
        <v>21</v>
      </c>
    </row>
    <row r="2224" spans="1:6">
      <c r="A2224" s="378"/>
      <c r="B2224" s="363"/>
      <c r="C2224" s="383"/>
      <c r="D2224" s="395"/>
      <c r="E2224" s="391" t="s">
        <v>28</v>
      </c>
      <c r="F2224" s="302" t="s">
        <v>21</v>
      </c>
    </row>
    <row r="2225" spans="1:6">
      <c r="A2225" s="378"/>
      <c r="B2225" s="363"/>
      <c r="C2225" s="383"/>
      <c r="D2225" s="395"/>
      <c r="E2225" s="392"/>
      <c r="F2225" s="302" t="s">
        <v>21</v>
      </c>
    </row>
    <row r="2226" spans="1:6">
      <c r="A2226" s="378"/>
      <c r="B2226" s="364"/>
      <c r="C2226" s="383"/>
      <c r="D2226" s="395"/>
      <c r="E2226" s="393"/>
      <c r="F2226" s="302" t="s">
        <v>21</v>
      </c>
    </row>
    <row r="2227" spans="1:6">
      <c r="A2227" s="378"/>
      <c r="B2227" s="362" t="s">
        <v>267</v>
      </c>
      <c r="C2227" s="382" t="s">
        <v>268</v>
      </c>
      <c r="D2227" s="394" t="s">
        <v>17</v>
      </c>
      <c r="E2227" s="391" t="s">
        <v>18</v>
      </c>
      <c r="F2227" s="333" t="s">
        <v>19</v>
      </c>
    </row>
    <row r="2228" spans="1:6">
      <c r="A2228" s="378"/>
      <c r="B2228" s="363"/>
      <c r="C2228" s="383"/>
      <c r="D2228" s="395"/>
      <c r="E2228" s="393"/>
      <c r="F2228" s="302" t="s">
        <v>21</v>
      </c>
    </row>
    <row r="2229" spans="1:6">
      <c r="A2229" s="378"/>
      <c r="B2229" s="363"/>
      <c r="C2229" s="383"/>
      <c r="D2229" s="395"/>
      <c r="E2229" s="391" t="s">
        <v>142</v>
      </c>
      <c r="F2229" s="302" t="s">
        <v>21</v>
      </c>
    </row>
    <row r="2230" spans="1:6">
      <c r="A2230" s="378"/>
      <c r="B2230" s="363"/>
      <c r="C2230" s="383"/>
      <c r="D2230" s="395"/>
      <c r="E2230" s="393"/>
      <c r="F2230" s="302" t="s">
        <v>21</v>
      </c>
    </row>
    <row r="2231" spans="1:6">
      <c r="A2231" s="378"/>
      <c r="B2231" s="363"/>
      <c r="C2231" s="383"/>
      <c r="D2231" s="395"/>
      <c r="E2231" s="391" t="s">
        <v>22</v>
      </c>
      <c r="F2231" s="302" t="s">
        <v>21</v>
      </c>
    </row>
    <row r="2232" spans="1:6">
      <c r="A2232" s="378"/>
      <c r="B2232" s="363"/>
      <c r="C2232" s="383"/>
      <c r="D2232" s="395"/>
      <c r="E2232" s="392"/>
      <c r="F2232" s="302" t="s">
        <v>21</v>
      </c>
    </row>
    <row r="2233" spans="1:6">
      <c r="A2233" s="378"/>
      <c r="B2233" s="363"/>
      <c r="C2233" s="383"/>
      <c r="D2233" s="395"/>
      <c r="E2233" s="392"/>
      <c r="F2233" s="302" t="s">
        <v>21</v>
      </c>
    </row>
    <row r="2234" spans="1:6">
      <c r="A2234" s="378"/>
      <c r="B2234" s="363"/>
      <c r="C2234" s="383"/>
      <c r="D2234" s="395"/>
      <c r="E2234" s="391" t="s">
        <v>143</v>
      </c>
      <c r="F2234" s="302" t="s">
        <v>21</v>
      </c>
    </row>
    <row r="2235" spans="1:6">
      <c r="A2235" s="378"/>
      <c r="B2235" s="363"/>
      <c r="C2235" s="383"/>
      <c r="D2235" s="395"/>
      <c r="E2235" s="393"/>
      <c r="F2235" s="302" t="s">
        <v>21</v>
      </c>
    </row>
    <row r="2236" spans="1:6">
      <c r="A2236" s="378"/>
      <c r="B2236" s="363"/>
      <c r="C2236" s="383"/>
      <c r="D2236" s="395"/>
      <c r="E2236" s="299" t="s">
        <v>144</v>
      </c>
      <c r="F2236" s="302" t="s">
        <v>21</v>
      </c>
    </row>
    <row r="2237" spans="1:6">
      <c r="A2237" s="378"/>
      <c r="B2237" s="363"/>
      <c r="C2237" s="383"/>
      <c r="D2237" s="395"/>
      <c r="E2237" s="391" t="s">
        <v>269</v>
      </c>
      <c r="F2237" s="302" t="s">
        <v>21</v>
      </c>
    </row>
    <row r="2238" spans="1:6">
      <c r="A2238" s="378"/>
      <c r="B2238" s="363"/>
      <c r="C2238" s="383"/>
      <c r="D2238" s="395"/>
      <c r="E2238" s="392"/>
      <c r="F2238" s="302" t="s">
        <v>21</v>
      </c>
    </row>
    <row r="2239" spans="1:6">
      <c r="A2239" s="378"/>
      <c r="B2239" s="363"/>
      <c r="C2239" s="383"/>
      <c r="D2239" s="395"/>
      <c r="E2239" s="392"/>
      <c r="F2239" s="302" t="s">
        <v>21</v>
      </c>
    </row>
    <row r="2240" spans="1:6">
      <c r="A2240" s="378"/>
      <c r="B2240" s="363"/>
      <c r="C2240" s="383"/>
      <c r="D2240" s="395"/>
      <c r="E2240" s="392"/>
      <c r="F2240" s="302" t="s">
        <v>21</v>
      </c>
    </row>
    <row r="2241" spans="1:6">
      <c r="A2241" s="378"/>
      <c r="B2241" s="363"/>
      <c r="C2241" s="383"/>
      <c r="D2241" s="395"/>
      <c r="E2241" s="392"/>
      <c r="F2241" s="302" t="s">
        <v>21</v>
      </c>
    </row>
    <row r="2242" spans="1:6">
      <c r="A2242" s="378"/>
      <c r="B2242" s="363"/>
      <c r="C2242" s="383"/>
      <c r="D2242" s="395"/>
      <c r="E2242" s="392"/>
      <c r="F2242" s="302" t="s">
        <v>21</v>
      </c>
    </row>
    <row r="2243" spans="1:6">
      <c r="A2243" s="378"/>
      <c r="B2243" s="363"/>
      <c r="C2243" s="383"/>
      <c r="D2243" s="395"/>
      <c r="E2243" s="393"/>
      <c r="F2243" s="302" t="s">
        <v>21</v>
      </c>
    </row>
    <row r="2244" spans="1:6">
      <c r="A2244" s="378"/>
      <c r="B2244" s="363"/>
      <c r="C2244" s="383"/>
      <c r="D2244" s="395"/>
      <c r="E2244" s="391" t="s">
        <v>270</v>
      </c>
      <c r="F2244" s="302" t="s">
        <v>21</v>
      </c>
    </row>
    <row r="2245" spans="1:6">
      <c r="A2245" s="378"/>
      <c r="B2245" s="363"/>
      <c r="C2245" s="383"/>
      <c r="D2245" s="395"/>
      <c r="E2245" s="392"/>
      <c r="F2245" s="302" t="s">
        <v>21</v>
      </c>
    </row>
    <row r="2246" spans="1:6">
      <c r="A2246" s="378"/>
      <c r="B2246" s="363"/>
      <c r="C2246" s="383"/>
      <c r="D2246" s="395"/>
      <c r="E2246" s="392"/>
      <c r="F2246" s="302" t="s">
        <v>21</v>
      </c>
    </row>
    <row r="2247" spans="1:6">
      <c r="A2247" s="378"/>
      <c r="B2247" s="363"/>
      <c r="C2247" s="383"/>
      <c r="D2247" s="395"/>
      <c r="E2247" s="392"/>
      <c r="F2247" s="302" t="s">
        <v>21</v>
      </c>
    </row>
    <row r="2248" spans="1:6">
      <c r="A2248" s="378"/>
      <c r="B2248" s="363"/>
      <c r="C2248" s="383"/>
      <c r="D2248" s="395"/>
      <c r="E2248" s="392"/>
      <c r="F2248" s="302" t="s">
        <v>21</v>
      </c>
    </row>
    <row r="2249" spans="1:6">
      <c r="A2249" s="378"/>
      <c r="B2249" s="363"/>
      <c r="C2249" s="383"/>
      <c r="D2249" s="395"/>
      <c r="E2249" s="393"/>
      <c r="F2249" s="302" t="s">
        <v>21</v>
      </c>
    </row>
    <row r="2250" spans="1:6">
      <c r="A2250" s="378"/>
      <c r="B2250" s="363"/>
      <c r="C2250" s="383"/>
      <c r="D2250" s="395"/>
      <c r="E2250" s="391" t="s">
        <v>271</v>
      </c>
      <c r="F2250" s="302" t="s">
        <v>21</v>
      </c>
    </row>
    <row r="2251" spans="1:6">
      <c r="A2251" s="378"/>
      <c r="B2251" s="363"/>
      <c r="C2251" s="383"/>
      <c r="D2251" s="395"/>
      <c r="E2251" s="392"/>
      <c r="F2251" s="302" t="s">
        <v>21</v>
      </c>
    </row>
    <row r="2252" spans="1:6">
      <c r="A2252" s="378"/>
      <c r="B2252" s="363"/>
      <c r="C2252" s="383"/>
      <c r="D2252" s="395"/>
      <c r="E2252" s="392"/>
      <c r="F2252" s="302" t="s">
        <v>21</v>
      </c>
    </row>
    <row r="2253" spans="1:6">
      <c r="A2253" s="378"/>
      <c r="B2253" s="363"/>
      <c r="C2253" s="383"/>
      <c r="D2253" s="395"/>
      <c r="E2253" s="393"/>
      <c r="F2253" s="302" t="s">
        <v>21</v>
      </c>
    </row>
    <row r="2254" spans="1:6">
      <c r="A2254" s="378"/>
      <c r="B2254" s="363"/>
      <c r="C2254" s="383"/>
      <c r="D2254" s="395"/>
      <c r="E2254" s="391" t="s">
        <v>272</v>
      </c>
      <c r="F2254" s="302" t="s">
        <v>21</v>
      </c>
    </row>
    <row r="2255" spans="1:6">
      <c r="A2255" s="378"/>
      <c r="B2255" s="363"/>
      <c r="C2255" s="383"/>
      <c r="D2255" s="395"/>
      <c r="E2255" s="392"/>
      <c r="F2255" s="302" t="s">
        <v>21</v>
      </c>
    </row>
    <row r="2256" spans="1:6">
      <c r="A2256" s="378"/>
      <c r="B2256" s="363"/>
      <c r="C2256" s="383"/>
      <c r="D2256" s="395"/>
      <c r="E2256" s="392"/>
      <c r="F2256" s="302" t="s">
        <v>21</v>
      </c>
    </row>
    <row r="2257" spans="1:6">
      <c r="A2257" s="378"/>
      <c r="B2257" s="363"/>
      <c r="C2257" s="383"/>
      <c r="D2257" s="395"/>
      <c r="E2257" s="392"/>
      <c r="F2257" s="302" t="s">
        <v>21</v>
      </c>
    </row>
    <row r="2258" spans="1:6">
      <c r="A2258" s="378"/>
      <c r="B2258" s="363"/>
      <c r="C2258" s="383"/>
      <c r="D2258" s="395"/>
      <c r="E2258" s="392"/>
      <c r="F2258" s="302" t="s">
        <v>21</v>
      </c>
    </row>
    <row r="2259" spans="1:6">
      <c r="A2259" s="378"/>
      <c r="B2259" s="363"/>
      <c r="C2259" s="383"/>
      <c r="D2259" s="395"/>
      <c r="E2259" s="392"/>
      <c r="F2259" s="302" t="s">
        <v>21</v>
      </c>
    </row>
    <row r="2260" spans="1:6">
      <c r="A2260" s="378"/>
      <c r="B2260" s="363"/>
      <c r="C2260" s="383"/>
      <c r="D2260" s="395"/>
      <c r="E2260" s="393"/>
      <c r="F2260" s="302" t="s">
        <v>21</v>
      </c>
    </row>
    <row r="2261" spans="1:6">
      <c r="A2261" s="378"/>
      <c r="B2261" s="363"/>
      <c r="C2261" s="383"/>
      <c r="D2261" s="395"/>
      <c r="E2261" s="300" t="s">
        <v>25</v>
      </c>
      <c r="F2261" s="302" t="s">
        <v>21</v>
      </c>
    </row>
    <row r="2262" spans="1:6">
      <c r="A2262" s="378"/>
      <c r="B2262" s="363"/>
      <c r="C2262" s="383"/>
      <c r="D2262" s="395"/>
      <c r="E2262" s="391" t="s">
        <v>113</v>
      </c>
      <c r="F2262" s="302" t="s">
        <v>21</v>
      </c>
    </row>
    <row r="2263" spans="1:6">
      <c r="A2263" s="378"/>
      <c r="B2263" s="363"/>
      <c r="C2263" s="383"/>
      <c r="D2263" s="395"/>
      <c r="E2263" s="392"/>
      <c r="F2263" s="302" t="s">
        <v>21</v>
      </c>
    </row>
    <row r="2264" spans="1:6">
      <c r="A2264" s="378"/>
      <c r="B2264" s="363"/>
      <c r="C2264" s="383"/>
      <c r="D2264" s="395"/>
      <c r="E2264" s="392"/>
      <c r="F2264" s="302" t="s">
        <v>21</v>
      </c>
    </row>
    <row r="2265" spans="1:6">
      <c r="A2265" s="378"/>
      <c r="B2265" s="363"/>
      <c r="C2265" s="383"/>
      <c r="D2265" s="395"/>
      <c r="E2265" s="392"/>
      <c r="F2265" s="302" t="s">
        <v>21</v>
      </c>
    </row>
    <row r="2266" spans="1:6">
      <c r="A2266" s="378"/>
      <c r="B2266" s="363"/>
      <c r="C2266" s="383"/>
      <c r="D2266" s="395"/>
      <c r="E2266" s="392"/>
      <c r="F2266" s="302" t="s">
        <v>21</v>
      </c>
    </row>
    <row r="2267" spans="1:6">
      <c r="A2267" s="378"/>
      <c r="B2267" s="363"/>
      <c r="C2267" s="383"/>
      <c r="D2267" s="395"/>
      <c r="E2267" s="392"/>
      <c r="F2267" s="302" t="s">
        <v>21</v>
      </c>
    </row>
    <row r="2268" spans="1:6">
      <c r="A2268" s="378"/>
      <c r="B2268" s="363"/>
      <c r="C2268" s="383"/>
      <c r="D2268" s="395"/>
      <c r="E2268" s="393"/>
      <c r="F2268" s="302" t="s">
        <v>21</v>
      </c>
    </row>
    <row r="2269" spans="1:6">
      <c r="A2269" s="378"/>
      <c r="B2269" s="363"/>
      <c r="C2269" s="383"/>
      <c r="D2269" s="395"/>
      <c r="E2269" s="391" t="s">
        <v>28</v>
      </c>
      <c r="F2269" s="302" t="s">
        <v>21</v>
      </c>
    </row>
    <row r="2270" spans="1:6">
      <c r="A2270" s="378"/>
      <c r="B2270" s="363"/>
      <c r="C2270" s="383"/>
      <c r="D2270" s="395"/>
      <c r="E2270" s="392"/>
      <c r="F2270" s="302" t="s">
        <v>21</v>
      </c>
    </row>
    <row r="2271" spans="1:6">
      <c r="A2271" s="378"/>
      <c r="B2271" s="363"/>
      <c r="C2271" s="388"/>
      <c r="D2271" s="396"/>
      <c r="E2271" s="393"/>
      <c r="F2271" s="302" t="s">
        <v>21</v>
      </c>
    </row>
    <row r="2272" spans="1:6">
      <c r="A2272" s="378"/>
      <c r="B2272" s="363"/>
      <c r="C2272" s="382" t="s">
        <v>273</v>
      </c>
      <c r="D2272" s="394" t="s">
        <v>17</v>
      </c>
      <c r="E2272" s="391" t="s">
        <v>18</v>
      </c>
      <c r="F2272" s="333" t="s">
        <v>19</v>
      </c>
    </row>
    <row r="2273" spans="1:6">
      <c r="A2273" s="378"/>
      <c r="B2273" s="363"/>
      <c r="C2273" s="383"/>
      <c r="D2273" s="395"/>
      <c r="E2273" s="393"/>
      <c r="F2273" s="302" t="s">
        <v>21</v>
      </c>
    </row>
    <row r="2274" spans="1:6">
      <c r="A2274" s="378"/>
      <c r="B2274" s="363"/>
      <c r="C2274" s="383"/>
      <c r="D2274" s="395"/>
      <c r="E2274" s="391" t="s">
        <v>142</v>
      </c>
      <c r="F2274" s="302" t="s">
        <v>21</v>
      </c>
    </row>
    <row r="2275" spans="1:6">
      <c r="A2275" s="378"/>
      <c r="B2275" s="363"/>
      <c r="C2275" s="383"/>
      <c r="D2275" s="395"/>
      <c r="E2275" s="393"/>
      <c r="F2275" s="302" t="s">
        <v>21</v>
      </c>
    </row>
    <row r="2276" spans="1:6">
      <c r="A2276" s="378"/>
      <c r="B2276" s="363"/>
      <c r="C2276" s="383"/>
      <c r="D2276" s="395"/>
      <c r="E2276" s="391" t="s">
        <v>22</v>
      </c>
      <c r="F2276" s="302" t="s">
        <v>21</v>
      </c>
    </row>
    <row r="2277" spans="1:6">
      <c r="A2277" s="378"/>
      <c r="B2277" s="363"/>
      <c r="C2277" s="383"/>
      <c r="D2277" s="395"/>
      <c r="E2277" s="392"/>
      <c r="F2277" s="302" t="s">
        <v>21</v>
      </c>
    </row>
    <row r="2278" spans="1:6">
      <c r="A2278" s="378"/>
      <c r="B2278" s="363"/>
      <c r="C2278" s="383"/>
      <c r="D2278" s="395"/>
      <c r="E2278" s="392"/>
      <c r="F2278" s="302" t="s">
        <v>21</v>
      </c>
    </row>
    <row r="2279" spans="1:6">
      <c r="A2279" s="378"/>
      <c r="B2279" s="363"/>
      <c r="C2279" s="383"/>
      <c r="D2279" s="395"/>
      <c r="E2279" s="391" t="s">
        <v>143</v>
      </c>
      <c r="F2279" s="302" t="s">
        <v>21</v>
      </c>
    </row>
    <row r="2280" spans="1:6">
      <c r="A2280" s="378"/>
      <c r="B2280" s="363"/>
      <c r="C2280" s="383"/>
      <c r="D2280" s="395"/>
      <c r="E2280" s="393"/>
      <c r="F2280" s="302" t="s">
        <v>21</v>
      </c>
    </row>
    <row r="2281" spans="1:6">
      <c r="A2281" s="378"/>
      <c r="B2281" s="363"/>
      <c r="C2281" s="383"/>
      <c r="D2281" s="395"/>
      <c r="E2281" s="299" t="s">
        <v>144</v>
      </c>
      <c r="F2281" s="302" t="s">
        <v>21</v>
      </c>
    </row>
    <row r="2282" spans="1:6">
      <c r="A2282" s="378"/>
      <c r="B2282" s="363"/>
      <c r="C2282" s="383"/>
      <c r="D2282" s="395"/>
      <c r="E2282" s="391" t="s">
        <v>274</v>
      </c>
      <c r="F2282" s="302" t="s">
        <v>21</v>
      </c>
    </row>
    <row r="2283" spans="1:6">
      <c r="A2283" s="378"/>
      <c r="B2283" s="363"/>
      <c r="C2283" s="383"/>
      <c r="D2283" s="395"/>
      <c r="E2283" s="392"/>
      <c r="F2283" s="302" t="s">
        <v>21</v>
      </c>
    </row>
    <row r="2284" spans="1:6">
      <c r="A2284" s="378"/>
      <c r="B2284" s="363"/>
      <c r="C2284" s="383"/>
      <c r="D2284" s="395"/>
      <c r="E2284" s="392"/>
      <c r="F2284" s="302" t="s">
        <v>21</v>
      </c>
    </row>
    <row r="2285" spans="1:6">
      <c r="A2285" s="378"/>
      <c r="B2285" s="363"/>
      <c r="C2285" s="383"/>
      <c r="D2285" s="395"/>
      <c r="E2285" s="392"/>
      <c r="F2285" s="302" t="s">
        <v>21</v>
      </c>
    </row>
    <row r="2286" spans="1:6">
      <c r="A2286" s="378"/>
      <c r="B2286" s="363"/>
      <c r="C2286" s="383"/>
      <c r="D2286" s="395"/>
      <c r="E2286" s="392"/>
      <c r="F2286" s="302" t="s">
        <v>21</v>
      </c>
    </row>
    <row r="2287" spans="1:6">
      <c r="A2287" s="378"/>
      <c r="B2287" s="363"/>
      <c r="C2287" s="383"/>
      <c r="D2287" s="395"/>
      <c r="E2287" s="392"/>
      <c r="F2287" s="302" t="s">
        <v>21</v>
      </c>
    </row>
    <row r="2288" spans="1:6">
      <c r="A2288" s="378"/>
      <c r="B2288" s="363"/>
      <c r="C2288" s="383"/>
      <c r="D2288" s="395"/>
      <c r="E2288" s="392"/>
      <c r="F2288" s="302" t="s">
        <v>21</v>
      </c>
    </row>
    <row r="2289" spans="1:6">
      <c r="A2289" s="378"/>
      <c r="B2289" s="363"/>
      <c r="C2289" s="383"/>
      <c r="D2289" s="395"/>
      <c r="E2289" s="393"/>
      <c r="F2289" s="302" t="s">
        <v>21</v>
      </c>
    </row>
    <row r="2290" spans="1:6">
      <c r="A2290" s="378"/>
      <c r="B2290" s="363"/>
      <c r="C2290" s="383"/>
      <c r="D2290" s="395"/>
      <c r="E2290" s="391" t="s">
        <v>275</v>
      </c>
      <c r="F2290" s="302" t="s">
        <v>21</v>
      </c>
    </row>
    <row r="2291" spans="1:6">
      <c r="A2291" s="378"/>
      <c r="B2291" s="363"/>
      <c r="C2291" s="383"/>
      <c r="D2291" s="395"/>
      <c r="E2291" s="392"/>
      <c r="F2291" s="302" t="s">
        <v>21</v>
      </c>
    </row>
    <row r="2292" spans="1:6">
      <c r="A2292" s="378"/>
      <c r="B2292" s="363"/>
      <c r="C2292" s="383"/>
      <c r="D2292" s="395"/>
      <c r="E2292" s="392"/>
      <c r="F2292" s="302" t="s">
        <v>21</v>
      </c>
    </row>
    <row r="2293" spans="1:6">
      <c r="A2293" s="378"/>
      <c r="B2293" s="363"/>
      <c r="C2293" s="383"/>
      <c r="D2293" s="395"/>
      <c r="E2293" s="392"/>
      <c r="F2293" s="302" t="s">
        <v>21</v>
      </c>
    </row>
    <row r="2294" spans="1:6">
      <c r="A2294" s="378"/>
      <c r="B2294" s="363"/>
      <c r="C2294" s="383"/>
      <c r="D2294" s="395"/>
      <c r="E2294" s="392"/>
      <c r="F2294" s="302" t="s">
        <v>21</v>
      </c>
    </row>
    <row r="2295" spans="1:6">
      <c r="A2295" s="378"/>
      <c r="B2295" s="363"/>
      <c r="C2295" s="383"/>
      <c r="D2295" s="395"/>
      <c r="E2295" s="393"/>
      <c r="F2295" s="302" t="s">
        <v>21</v>
      </c>
    </row>
    <row r="2296" spans="1:6">
      <c r="A2296" s="378"/>
      <c r="B2296" s="363"/>
      <c r="C2296" s="383"/>
      <c r="D2296" s="395"/>
      <c r="E2296" s="391" t="s">
        <v>273</v>
      </c>
      <c r="F2296" s="302" t="s">
        <v>21</v>
      </c>
    </row>
    <row r="2297" spans="1:6">
      <c r="A2297" s="378"/>
      <c r="B2297" s="363"/>
      <c r="C2297" s="383"/>
      <c r="D2297" s="395"/>
      <c r="E2297" s="392"/>
      <c r="F2297" s="302" t="s">
        <v>21</v>
      </c>
    </row>
    <row r="2298" spans="1:6">
      <c r="A2298" s="378"/>
      <c r="B2298" s="363"/>
      <c r="C2298" s="383"/>
      <c r="D2298" s="395"/>
      <c r="E2298" s="392"/>
      <c r="F2298" s="302" t="s">
        <v>21</v>
      </c>
    </row>
    <row r="2299" spans="1:6">
      <c r="A2299" s="378"/>
      <c r="B2299" s="363"/>
      <c r="C2299" s="383"/>
      <c r="D2299" s="395"/>
      <c r="E2299" s="392"/>
      <c r="F2299" s="302" t="s">
        <v>21</v>
      </c>
    </row>
    <row r="2300" spans="1:6">
      <c r="A2300" s="378"/>
      <c r="B2300" s="363"/>
      <c r="C2300" s="383"/>
      <c r="D2300" s="395"/>
      <c r="E2300" s="393"/>
      <c r="F2300" s="302" t="s">
        <v>21</v>
      </c>
    </row>
    <row r="2301" spans="1:6">
      <c r="A2301" s="378"/>
      <c r="B2301" s="363"/>
      <c r="C2301" s="383"/>
      <c r="D2301" s="395"/>
      <c r="E2301" s="391" t="s">
        <v>276</v>
      </c>
      <c r="F2301" s="302" t="s">
        <v>21</v>
      </c>
    </row>
    <row r="2302" spans="1:6">
      <c r="A2302" s="378"/>
      <c r="B2302" s="363"/>
      <c r="C2302" s="383"/>
      <c r="D2302" s="395"/>
      <c r="E2302" s="392"/>
      <c r="F2302" s="302" t="s">
        <v>21</v>
      </c>
    </row>
    <row r="2303" spans="1:6">
      <c r="A2303" s="378"/>
      <c r="B2303" s="363"/>
      <c r="C2303" s="383"/>
      <c r="D2303" s="395"/>
      <c r="E2303" s="392"/>
      <c r="F2303" s="302" t="s">
        <v>21</v>
      </c>
    </row>
    <row r="2304" spans="1:6">
      <c r="A2304" s="378"/>
      <c r="B2304" s="363"/>
      <c r="C2304" s="383"/>
      <c r="D2304" s="395"/>
      <c r="E2304" s="392"/>
      <c r="F2304" s="302" t="s">
        <v>21</v>
      </c>
    </row>
    <row r="2305" spans="1:6">
      <c r="A2305" s="378"/>
      <c r="B2305" s="363"/>
      <c r="C2305" s="383"/>
      <c r="D2305" s="395"/>
      <c r="E2305" s="392"/>
      <c r="F2305" s="302" t="s">
        <v>21</v>
      </c>
    </row>
    <row r="2306" spans="1:6">
      <c r="A2306" s="378"/>
      <c r="B2306" s="363"/>
      <c r="C2306" s="383"/>
      <c r="D2306" s="395"/>
      <c r="E2306" s="392"/>
      <c r="F2306" s="302" t="s">
        <v>21</v>
      </c>
    </row>
    <row r="2307" spans="1:6">
      <c r="A2307" s="378"/>
      <c r="B2307" s="363"/>
      <c r="C2307" s="383"/>
      <c r="D2307" s="395"/>
      <c r="E2307" s="393"/>
      <c r="F2307" s="302" t="s">
        <v>21</v>
      </c>
    </row>
    <row r="2308" spans="1:6">
      <c r="A2308" s="378"/>
      <c r="B2308" s="363"/>
      <c r="C2308" s="383"/>
      <c r="D2308" s="395"/>
      <c r="E2308" s="300" t="s">
        <v>25</v>
      </c>
      <c r="F2308" s="302" t="s">
        <v>21</v>
      </c>
    </row>
    <row r="2309" spans="1:6">
      <c r="A2309" s="378"/>
      <c r="B2309" s="363"/>
      <c r="C2309" s="383"/>
      <c r="D2309" s="395"/>
      <c r="E2309" s="391" t="s">
        <v>113</v>
      </c>
      <c r="F2309" s="302" t="s">
        <v>21</v>
      </c>
    </row>
    <row r="2310" spans="1:6">
      <c r="A2310" s="378"/>
      <c r="B2310" s="363"/>
      <c r="C2310" s="383"/>
      <c r="D2310" s="395"/>
      <c r="E2310" s="392"/>
      <c r="F2310" s="302" t="s">
        <v>21</v>
      </c>
    </row>
    <row r="2311" spans="1:6">
      <c r="A2311" s="378"/>
      <c r="B2311" s="363"/>
      <c r="C2311" s="383"/>
      <c r="D2311" s="395"/>
      <c r="E2311" s="393"/>
      <c r="F2311" s="302" t="s">
        <v>21</v>
      </c>
    </row>
    <row r="2312" spans="1:6">
      <c r="A2312" s="378"/>
      <c r="B2312" s="363"/>
      <c r="C2312" s="383"/>
      <c r="D2312" s="395"/>
      <c r="E2312" s="301"/>
      <c r="F2312" s="302" t="s">
        <v>21</v>
      </c>
    </row>
    <row r="2313" spans="1:6">
      <c r="A2313" s="378"/>
      <c r="B2313" s="363"/>
      <c r="C2313" s="383"/>
      <c r="D2313" s="395"/>
      <c r="E2313" s="301"/>
      <c r="F2313" s="302" t="s">
        <v>21</v>
      </c>
    </row>
    <row r="2314" spans="1:6">
      <c r="A2314" s="378"/>
      <c r="B2314" s="363"/>
      <c r="C2314" s="383"/>
      <c r="D2314" s="395"/>
      <c r="E2314" s="301"/>
      <c r="F2314" s="302" t="s">
        <v>21</v>
      </c>
    </row>
    <row r="2315" spans="1:6">
      <c r="A2315" s="378"/>
      <c r="B2315" s="363"/>
      <c r="C2315" s="383"/>
      <c r="D2315" s="395"/>
      <c r="E2315" s="301"/>
      <c r="F2315" s="302" t="s">
        <v>21</v>
      </c>
    </row>
    <row r="2316" spans="1:6">
      <c r="A2316" s="378"/>
      <c r="B2316" s="363"/>
      <c r="C2316" s="383"/>
      <c r="D2316" s="395"/>
      <c r="E2316" s="391" t="s">
        <v>28</v>
      </c>
      <c r="F2316" s="302" t="s">
        <v>21</v>
      </c>
    </row>
    <row r="2317" spans="1:6">
      <c r="A2317" s="378"/>
      <c r="B2317" s="363"/>
      <c r="C2317" s="383"/>
      <c r="D2317" s="395"/>
      <c r="E2317" s="392"/>
      <c r="F2317" s="302" t="s">
        <v>21</v>
      </c>
    </row>
    <row r="2318" spans="1:6">
      <c r="A2318" s="378"/>
      <c r="B2318" s="363"/>
      <c r="C2318" s="388"/>
      <c r="D2318" s="396"/>
      <c r="E2318" s="393"/>
      <c r="F2318" s="302" t="s">
        <v>21</v>
      </c>
    </row>
    <row r="2319" spans="1:6">
      <c r="A2319" s="378"/>
      <c r="B2319" s="363"/>
      <c r="C2319" s="382" t="s">
        <v>277</v>
      </c>
      <c r="D2319" s="394" t="s">
        <v>17</v>
      </c>
      <c r="E2319" s="391" t="s">
        <v>18</v>
      </c>
      <c r="F2319" s="333" t="s">
        <v>19</v>
      </c>
    </row>
    <row r="2320" spans="1:6">
      <c r="A2320" s="378"/>
      <c r="B2320" s="363"/>
      <c r="C2320" s="383"/>
      <c r="D2320" s="395"/>
      <c r="E2320" s="393"/>
      <c r="F2320" s="302" t="s">
        <v>21</v>
      </c>
    </row>
    <row r="2321" spans="1:6">
      <c r="A2321" s="378"/>
      <c r="B2321" s="363"/>
      <c r="C2321" s="383"/>
      <c r="D2321" s="395"/>
      <c r="E2321" s="391" t="s">
        <v>142</v>
      </c>
      <c r="F2321" s="302" t="s">
        <v>21</v>
      </c>
    </row>
    <row r="2322" spans="1:6">
      <c r="A2322" s="378"/>
      <c r="B2322" s="363"/>
      <c r="C2322" s="383"/>
      <c r="D2322" s="395"/>
      <c r="E2322" s="393"/>
      <c r="F2322" s="302" t="s">
        <v>21</v>
      </c>
    </row>
    <row r="2323" spans="1:6">
      <c r="A2323" s="378"/>
      <c r="B2323" s="363"/>
      <c r="C2323" s="383"/>
      <c r="D2323" s="395"/>
      <c r="E2323" s="391" t="s">
        <v>22</v>
      </c>
      <c r="F2323" s="302" t="s">
        <v>21</v>
      </c>
    </row>
    <row r="2324" spans="1:6">
      <c r="A2324" s="378"/>
      <c r="B2324" s="363"/>
      <c r="C2324" s="383"/>
      <c r="D2324" s="395"/>
      <c r="E2324" s="392"/>
      <c r="F2324" s="302" t="s">
        <v>21</v>
      </c>
    </row>
    <row r="2325" spans="1:6">
      <c r="A2325" s="378"/>
      <c r="B2325" s="363"/>
      <c r="C2325" s="383"/>
      <c r="D2325" s="395"/>
      <c r="E2325" s="392"/>
      <c r="F2325" s="302" t="s">
        <v>21</v>
      </c>
    </row>
    <row r="2326" spans="1:6">
      <c r="A2326" s="378"/>
      <c r="B2326" s="363"/>
      <c r="C2326" s="383"/>
      <c r="D2326" s="395"/>
      <c r="E2326" s="391" t="s">
        <v>143</v>
      </c>
      <c r="F2326" s="302" t="s">
        <v>21</v>
      </c>
    </row>
    <row r="2327" spans="1:6">
      <c r="A2327" s="378"/>
      <c r="B2327" s="363"/>
      <c r="C2327" s="383"/>
      <c r="D2327" s="395"/>
      <c r="E2327" s="393"/>
      <c r="F2327" s="302" t="s">
        <v>21</v>
      </c>
    </row>
    <row r="2328" spans="1:6">
      <c r="A2328" s="378"/>
      <c r="B2328" s="363"/>
      <c r="C2328" s="383"/>
      <c r="D2328" s="395"/>
      <c r="E2328" s="299" t="s">
        <v>144</v>
      </c>
      <c r="F2328" s="302" t="s">
        <v>21</v>
      </c>
    </row>
    <row r="2329" spans="1:6">
      <c r="A2329" s="378"/>
      <c r="B2329" s="363"/>
      <c r="C2329" s="383"/>
      <c r="D2329" s="395"/>
      <c r="E2329" s="391" t="s">
        <v>145</v>
      </c>
      <c r="F2329" s="302" t="s">
        <v>21</v>
      </c>
    </row>
    <row r="2330" spans="1:6">
      <c r="A2330" s="378"/>
      <c r="B2330" s="363"/>
      <c r="C2330" s="383"/>
      <c r="D2330" s="395"/>
      <c r="E2330" s="392"/>
      <c r="F2330" s="302" t="s">
        <v>21</v>
      </c>
    </row>
    <row r="2331" spans="1:6">
      <c r="A2331" s="378"/>
      <c r="B2331" s="363"/>
      <c r="C2331" s="383"/>
      <c r="D2331" s="395"/>
      <c r="E2331" s="392"/>
      <c r="F2331" s="302" t="s">
        <v>21</v>
      </c>
    </row>
    <row r="2332" spans="1:6">
      <c r="A2332" s="378"/>
      <c r="B2332" s="363"/>
      <c r="C2332" s="383"/>
      <c r="D2332" s="395"/>
      <c r="E2332" s="392"/>
      <c r="F2332" s="302" t="s">
        <v>21</v>
      </c>
    </row>
    <row r="2333" spans="1:6">
      <c r="A2333" s="378"/>
      <c r="B2333" s="363"/>
      <c r="C2333" s="383"/>
      <c r="D2333" s="395"/>
      <c r="E2333" s="392"/>
      <c r="F2333" s="302" t="s">
        <v>21</v>
      </c>
    </row>
    <row r="2334" spans="1:6">
      <c r="A2334" s="378"/>
      <c r="B2334" s="363"/>
      <c r="C2334" s="383"/>
      <c r="D2334" s="395"/>
      <c r="E2334" s="392"/>
      <c r="F2334" s="302" t="s">
        <v>21</v>
      </c>
    </row>
    <row r="2335" spans="1:6">
      <c r="A2335" s="378"/>
      <c r="B2335" s="363"/>
      <c r="C2335" s="383"/>
      <c r="D2335" s="395"/>
      <c r="E2335" s="393"/>
      <c r="F2335" s="302" t="s">
        <v>21</v>
      </c>
    </row>
    <row r="2336" spans="1:6">
      <c r="A2336" s="378"/>
      <c r="B2336" s="363"/>
      <c r="C2336" s="383"/>
      <c r="D2336" s="395"/>
      <c r="E2336" s="391" t="s">
        <v>278</v>
      </c>
      <c r="F2336" s="302" t="s">
        <v>21</v>
      </c>
    </row>
    <row r="2337" spans="1:6">
      <c r="A2337" s="378"/>
      <c r="B2337" s="363"/>
      <c r="C2337" s="383"/>
      <c r="D2337" s="395"/>
      <c r="E2337" s="392"/>
      <c r="F2337" s="302" t="s">
        <v>21</v>
      </c>
    </row>
    <row r="2338" spans="1:6">
      <c r="A2338" s="378"/>
      <c r="B2338" s="363"/>
      <c r="C2338" s="383"/>
      <c r="D2338" s="395"/>
      <c r="E2338" s="392"/>
      <c r="F2338" s="302" t="s">
        <v>21</v>
      </c>
    </row>
    <row r="2339" spans="1:6">
      <c r="A2339" s="378"/>
      <c r="B2339" s="363"/>
      <c r="C2339" s="383"/>
      <c r="D2339" s="395"/>
      <c r="E2339" s="392"/>
      <c r="F2339" s="302" t="s">
        <v>21</v>
      </c>
    </row>
    <row r="2340" spans="1:6">
      <c r="A2340" s="378"/>
      <c r="B2340" s="363"/>
      <c r="C2340" s="383"/>
      <c r="D2340" s="395"/>
      <c r="E2340" s="392"/>
      <c r="F2340" s="302" t="s">
        <v>21</v>
      </c>
    </row>
    <row r="2341" spans="1:6">
      <c r="A2341" s="378"/>
      <c r="B2341" s="363"/>
      <c r="C2341" s="383"/>
      <c r="D2341" s="395"/>
      <c r="E2341" s="393"/>
      <c r="F2341" s="302" t="s">
        <v>21</v>
      </c>
    </row>
    <row r="2342" spans="1:6">
      <c r="A2342" s="378"/>
      <c r="B2342" s="363"/>
      <c r="C2342" s="383"/>
      <c r="D2342" s="395"/>
      <c r="E2342" s="391" t="s">
        <v>277</v>
      </c>
      <c r="F2342" s="302" t="s">
        <v>21</v>
      </c>
    </row>
    <row r="2343" spans="1:6">
      <c r="A2343" s="378"/>
      <c r="B2343" s="363"/>
      <c r="C2343" s="383"/>
      <c r="D2343" s="395"/>
      <c r="E2343" s="392"/>
      <c r="F2343" s="302" t="s">
        <v>21</v>
      </c>
    </row>
    <row r="2344" spans="1:6">
      <c r="A2344" s="378"/>
      <c r="B2344" s="363"/>
      <c r="C2344" s="383"/>
      <c r="D2344" s="395"/>
      <c r="E2344" s="392"/>
      <c r="F2344" s="302" t="s">
        <v>21</v>
      </c>
    </row>
    <row r="2345" spans="1:6">
      <c r="A2345" s="378"/>
      <c r="B2345" s="363"/>
      <c r="C2345" s="383"/>
      <c r="D2345" s="395"/>
      <c r="E2345" s="392"/>
      <c r="F2345" s="302" t="s">
        <v>21</v>
      </c>
    </row>
    <row r="2346" spans="1:6">
      <c r="A2346" s="378"/>
      <c r="B2346" s="363"/>
      <c r="C2346" s="383"/>
      <c r="D2346" s="395"/>
      <c r="E2346" s="393"/>
      <c r="F2346" s="302" t="s">
        <v>21</v>
      </c>
    </row>
    <row r="2347" spans="1:6">
      <c r="A2347" s="378"/>
      <c r="B2347" s="363"/>
      <c r="C2347" s="383"/>
      <c r="D2347" s="395"/>
      <c r="E2347" s="391" t="s">
        <v>147</v>
      </c>
      <c r="F2347" s="302" t="s">
        <v>21</v>
      </c>
    </row>
    <row r="2348" spans="1:6">
      <c r="A2348" s="378"/>
      <c r="B2348" s="363"/>
      <c r="C2348" s="383"/>
      <c r="D2348" s="395"/>
      <c r="E2348" s="392"/>
      <c r="F2348" s="302" t="s">
        <v>21</v>
      </c>
    </row>
    <row r="2349" spans="1:6">
      <c r="A2349" s="378"/>
      <c r="B2349" s="363"/>
      <c r="C2349" s="383"/>
      <c r="D2349" s="395"/>
      <c r="E2349" s="392"/>
      <c r="F2349" s="302" t="s">
        <v>21</v>
      </c>
    </row>
    <row r="2350" spans="1:6">
      <c r="A2350" s="378"/>
      <c r="B2350" s="363"/>
      <c r="C2350" s="383"/>
      <c r="D2350" s="395"/>
      <c r="E2350" s="392"/>
      <c r="F2350" s="302" t="s">
        <v>21</v>
      </c>
    </row>
    <row r="2351" spans="1:6">
      <c r="A2351" s="378"/>
      <c r="B2351" s="363"/>
      <c r="C2351" s="383"/>
      <c r="D2351" s="395"/>
      <c r="E2351" s="392"/>
      <c r="F2351" s="302" t="s">
        <v>21</v>
      </c>
    </row>
    <row r="2352" spans="1:6">
      <c r="A2352" s="378"/>
      <c r="B2352" s="363"/>
      <c r="C2352" s="383"/>
      <c r="D2352" s="395"/>
      <c r="E2352" s="392"/>
      <c r="F2352" s="302" t="s">
        <v>21</v>
      </c>
    </row>
    <row r="2353" spans="1:6">
      <c r="A2353" s="378"/>
      <c r="B2353" s="363"/>
      <c r="C2353" s="383"/>
      <c r="D2353" s="395"/>
      <c r="E2353" s="392"/>
      <c r="F2353" s="302" t="s">
        <v>21</v>
      </c>
    </row>
    <row r="2354" spans="1:6">
      <c r="A2354" s="378"/>
      <c r="B2354" s="363"/>
      <c r="C2354" s="383"/>
      <c r="D2354" s="395"/>
      <c r="E2354" s="393"/>
      <c r="F2354" s="302" t="s">
        <v>21</v>
      </c>
    </row>
    <row r="2355" spans="1:6">
      <c r="A2355" s="378"/>
      <c r="B2355" s="363"/>
      <c r="C2355" s="383"/>
      <c r="D2355" s="395"/>
      <c r="E2355" s="300" t="s">
        <v>25</v>
      </c>
      <c r="F2355" s="302" t="s">
        <v>21</v>
      </c>
    </row>
    <row r="2356" spans="1:6">
      <c r="A2356" s="378"/>
      <c r="B2356" s="363"/>
      <c r="C2356" s="383"/>
      <c r="D2356" s="395"/>
      <c r="E2356" s="391" t="s">
        <v>113</v>
      </c>
      <c r="F2356" s="302" t="s">
        <v>21</v>
      </c>
    </row>
    <row r="2357" spans="1:6">
      <c r="A2357" s="378"/>
      <c r="B2357" s="363"/>
      <c r="C2357" s="383"/>
      <c r="D2357" s="395"/>
      <c r="E2357" s="392"/>
      <c r="F2357" s="302" t="s">
        <v>21</v>
      </c>
    </row>
    <row r="2358" spans="1:6">
      <c r="A2358" s="378"/>
      <c r="B2358" s="363"/>
      <c r="C2358" s="383"/>
      <c r="D2358" s="395"/>
      <c r="E2358" s="393"/>
      <c r="F2358" s="302" t="s">
        <v>21</v>
      </c>
    </row>
    <row r="2359" spans="1:6">
      <c r="A2359" s="378"/>
      <c r="B2359" s="363"/>
      <c r="C2359" s="383"/>
      <c r="D2359" s="395"/>
      <c r="E2359" s="301"/>
      <c r="F2359" s="302" t="s">
        <v>21</v>
      </c>
    </row>
    <row r="2360" spans="1:6">
      <c r="A2360" s="378"/>
      <c r="B2360" s="363"/>
      <c r="C2360" s="383"/>
      <c r="D2360" s="395"/>
      <c r="E2360" s="301"/>
      <c r="F2360" s="302" t="s">
        <v>21</v>
      </c>
    </row>
    <row r="2361" spans="1:6">
      <c r="A2361" s="378"/>
      <c r="B2361" s="363"/>
      <c r="C2361" s="383"/>
      <c r="D2361" s="395"/>
      <c r="E2361" s="301"/>
      <c r="F2361" s="302" t="s">
        <v>21</v>
      </c>
    </row>
    <row r="2362" spans="1:6">
      <c r="A2362" s="378"/>
      <c r="B2362" s="363"/>
      <c r="C2362" s="383"/>
      <c r="D2362" s="395"/>
      <c r="E2362" s="301"/>
      <c r="F2362" s="302" t="s">
        <v>21</v>
      </c>
    </row>
    <row r="2363" spans="1:6">
      <c r="A2363" s="378"/>
      <c r="B2363" s="363"/>
      <c r="C2363" s="383"/>
      <c r="D2363" s="395"/>
      <c r="E2363" s="391" t="s">
        <v>28</v>
      </c>
      <c r="F2363" s="302" t="s">
        <v>21</v>
      </c>
    </row>
    <row r="2364" spans="1:6">
      <c r="A2364" s="378"/>
      <c r="B2364" s="363"/>
      <c r="C2364" s="383"/>
      <c r="D2364" s="395"/>
      <c r="E2364" s="392"/>
      <c r="F2364" s="302" t="s">
        <v>21</v>
      </c>
    </row>
    <row r="2365" spans="1:6">
      <c r="A2365" s="378"/>
      <c r="B2365" s="363"/>
      <c r="C2365" s="388"/>
      <c r="D2365" s="396"/>
      <c r="E2365" s="393"/>
      <c r="F2365" s="302" t="s">
        <v>21</v>
      </c>
    </row>
    <row r="2366" spans="1:6">
      <c r="A2366" s="378"/>
      <c r="B2366" s="363"/>
      <c r="C2366" s="382" t="s">
        <v>279</v>
      </c>
      <c r="D2366" s="394" t="s">
        <v>17</v>
      </c>
      <c r="E2366" s="391" t="s">
        <v>18</v>
      </c>
      <c r="F2366" s="333" t="s">
        <v>19</v>
      </c>
    </row>
    <row r="2367" spans="1:6">
      <c r="A2367" s="378"/>
      <c r="B2367" s="363"/>
      <c r="C2367" s="383"/>
      <c r="D2367" s="395"/>
      <c r="E2367" s="393"/>
      <c r="F2367" s="302" t="s">
        <v>21</v>
      </c>
    </row>
    <row r="2368" spans="1:6">
      <c r="A2368" s="378"/>
      <c r="B2368" s="363"/>
      <c r="C2368" s="383"/>
      <c r="D2368" s="395"/>
      <c r="E2368" s="391" t="s">
        <v>142</v>
      </c>
      <c r="F2368" s="302" t="s">
        <v>21</v>
      </c>
    </row>
    <row r="2369" spans="1:6">
      <c r="A2369" s="378"/>
      <c r="B2369" s="363"/>
      <c r="C2369" s="383"/>
      <c r="D2369" s="395"/>
      <c r="E2369" s="393"/>
      <c r="F2369" s="302" t="s">
        <v>21</v>
      </c>
    </row>
    <row r="2370" spans="1:6">
      <c r="A2370" s="378"/>
      <c r="B2370" s="363"/>
      <c r="C2370" s="383"/>
      <c r="D2370" s="395"/>
      <c r="E2370" s="391" t="s">
        <v>22</v>
      </c>
      <c r="F2370" s="302" t="s">
        <v>21</v>
      </c>
    </row>
    <row r="2371" spans="1:6">
      <c r="A2371" s="378"/>
      <c r="B2371" s="363"/>
      <c r="C2371" s="383"/>
      <c r="D2371" s="395"/>
      <c r="E2371" s="392"/>
      <c r="F2371" s="302" t="s">
        <v>21</v>
      </c>
    </row>
    <row r="2372" spans="1:6">
      <c r="A2372" s="378"/>
      <c r="B2372" s="363"/>
      <c r="C2372" s="383"/>
      <c r="D2372" s="395"/>
      <c r="E2372" s="392"/>
      <c r="F2372" s="302" t="s">
        <v>21</v>
      </c>
    </row>
    <row r="2373" spans="1:6">
      <c r="A2373" s="378"/>
      <c r="B2373" s="363"/>
      <c r="C2373" s="383"/>
      <c r="D2373" s="395"/>
      <c r="E2373" s="391" t="s">
        <v>143</v>
      </c>
      <c r="F2373" s="302" t="s">
        <v>21</v>
      </c>
    </row>
    <row r="2374" spans="1:6">
      <c r="A2374" s="378"/>
      <c r="B2374" s="363"/>
      <c r="C2374" s="383"/>
      <c r="D2374" s="395"/>
      <c r="E2374" s="393"/>
      <c r="F2374" s="302" t="s">
        <v>21</v>
      </c>
    </row>
    <row r="2375" spans="1:6">
      <c r="A2375" s="378"/>
      <c r="B2375" s="363"/>
      <c r="C2375" s="383"/>
      <c r="D2375" s="395"/>
      <c r="E2375" s="299" t="s">
        <v>144</v>
      </c>
      <c r="F2375" s="302" t="s">
        <v>21</v>
      </c>
    </row>
    <row r="2376" spans="1:6">
      <c r="A2376" s="378"/>
      <c r="B2376" s="363"/>
      <c r="C2376" s="383"/>
      <c r="D2376" s="395"/>
      <c r="E2376" s="391" t="s">
        <v>280</v>
      </c>
      <c r="F2376" s="302" t="s">
        <v>21</v>
      </c>
    </row>
    <row r="2377" spans="1:6">
      <c r="A2377" s="378"/>
      <c r="B2377" s="363"/>
      <c r="C2377" s="383"/>
      <c r="D2377" s="395"/>
      <c r="E2377" s="392"/>
      <c r="F2377" s="302" t="s">
        <v>21</v>
      </c>
    </row>
    <row r="2378" spans="1:6">
      <c r="A2378" s="378"/>
      <c r="B2378" s="363"/>
      <c r="C2378" s="383"/>
      <c r="D2378" s="395"/>
      <c r="E2378" s="392"/>
      <c r="F2378" s="302" t="s">
        <v>21</v>
      </c>
    </row>
    <row r="2379" spans="1:6">
      <c r="A2379" s="378"/>
      <c r="B2379" s="363"/>
      <c r="C2379" s="383"/>
      <c r="D2379" s="395"/>
      <c r="E2379" s="392"/>
      <c r="F2379" s="302" t="s">
        <v>21</v>
      </c>
    </row>
    <row r="2380" spans="1:6">
      <c r="A2380" s="378"/>
      <c r="B2380" s="363"/>
      <c r="C2380" s="383"/>
      <c r="D2380" s="395"/>
      <c r="E2380" s="392"/>
      <c r="F2380" s="302" t="s">
        <v>21</v>
      </c>
    </row>
    <row r="2381" spans="1:6">
      <c r="A2381" s="378"/>
      <c r="B2381" s="363"/>
      <c r="C2381" s="383"/>
      <c r="D2381" s="395"/>
      <c r="E2381" s="392"/>
      <c r="F2381" s="302" t="s">
        <v>21</v>
      </c>
    </row>
    <row r="2382" spans="1:6">
      <c r="A2382" s="378"/>
      <c r="B2382" s="363"/>
      <c r="C2382" s="383"/>
      <c r="D2382" s="395"/>
      <c r="E2382" s="392"/>
      <c r="F2382" s="302" t="s">
        <v>21</v>
      </c>
    </row>
    <row r="2383" spans="1:6">
      <c r="A2383" s="378"/>
      <c r="B2383" s="363"/>
      <c r="C2383" s="383"/>
      <c r="D2383" s="395"/>
      <c r="E2383" s="393"/>
      <c r="F2383" s="302" t="s">
        <v>21</v>
      </c>
    </row>
    <row r="2384" spans="1:6">
      <c r="A2384" s="378"/>
      <c r="B2384" s="363"/>
      <c r="C2384" s="383"/>
      <c r="D2384" s="395"/>
      <c r="E2384" s="391" t="s">
        <v>281</v>
      </c>
      <c r="F2384" s="302" t="s">
        <v>21</v>
      </c>
    </row>
    <row r="2385" spans="1:6">
      <c r="A2385" s="378"/>
      <c r="B2385" s="363"/>
      <c r="C2385" s="383"/>
      <c r="D2385" s="395"/>
      <c r="E2385" s="392"/>
      <c r="F2385" s="302" t="s">
        <v>21</v>
      </c>
    </row>
    <row r="2386" spans="1:6">
      <c r="A2386" s="378"/>
      <c r="B2386" s="363"/>
      <c r="C2386" s="383"/>
      <c r="D2386" s="395"/>
      <c r="E2386" s="392"/>
      <c r="F2386" s="302" t="s">
        <v>21</v>
      </c>
    </row>
    <row r="2387" spans="1:6">
      <c r="A2387" s="378"/>
      <c r="B2387" s="363"/>
      <c r="C2387" s="383"/>
      <c r="D2387" s="395"/>
      <c r="E2387" s="392"/>
      <c r="F2387" s="302" t="s">
        <v>21</v>
      </c>
    </row>
    <row r="2388" spans="1:6">
      <c r="A2388" s="378"/>
      <c r="B2388" s="363"/>
      <c r="C2388" s="383"/>
      <c r="D2388" s="395"/>
      <c r="E2388" s="392"/>
      <c r="F2388" s="302" t="s">
        <v>21</v>
      </c>
    </row>
    <row r="2389" spans="1:6">
      <c r="A2389" s="378"/>
      <c r="B2389" s="363"/>
      <c r="C2389" s="383"/>
      <c r="D2389" s="395"/>
      <c r="E2389" s="393"/>
      <c r="F2389" s="302" t="s">
        <v>21</v>
      </c>
    </row>
    <row r="2390" spans="1:6">
      <c r="A2390" s="378"/>
      <c r="B2390" s="363"/>
      <c r="C2390" s="383"/>
      <c r="D2390" s="395"/>
      <c r="E2390" s="391" t="s">
        <v>279</v>
      </c>
      <c r="F2390" s="302" t="s">
        <v>21</v>
      </c>
    </row>
    <row r="2391" spans="1:6">
      <c r="A2391" s="378"/>
      <c r="B2391" s="363"/>
      <c r="C2391" s="383"/>
      <c r="D2391" s="395"/>
      <c r="E2391" s="392"/>
      <c r="F2391" s="302" t="s">
        <v>21</v>
      </c>
    </row>
    <row r="2392" spans="1:6">
      <c r="A2392" s="378"/>
      <c r="B2392" s="363"/>
      <c r="C2392" s="383"/>
      <c r="D2392" s="395"/>
      <c r="E2392" s="392"/>
      <c r="F2392" s="302" t="s">
        <v>21</v>
      </c>
    </row>
    <row r="2393" spans="1:6">
      <c r="A2393" s="378"/>
      <c r="B2393" s="363"/>
      <c r="C2393" s="383"/>
      <c r="D2393" s="395"/>
      <c r="E2393" s="392"/>
      <c r="F2393" s="302" t="s">
        <v>21</v>
      </c>
    </row>
    <row r="2394" spans="1:6">
      <c r="A2394" s="378"/>
      <c r="B2394" s="363"/>
      <c r="C2394" s="383"/>
      <c r="D2394" s="395"/>
      <c r="E2394" s="392"/>
      <c r="F2394" s="302" t="s">
        <v>21</v>
      </c>
    </row>
    <row r="2395" spans="1:6">
      <c r="A2395" s="378"/>
      <c r="B2395" s="363"/>
      <c r="C2395" s="383"/>
      <c r="D2395" s="395"/>
      <c r="E2395" s="393"/>
      <c r="F2395" s="302" t="s">
        <v>21</v>
      </c>
    </row>
    <row r="2396" spans="1:6">
      <c r="A2396" s="378"/>
      <c r="B2396" s="363"/>
      <c r="C2396" s="383"/>
      <c r="D2396" s="395"/>
      <c r="E2396" s="391" t="s">
        <v>282</v>
      </c>
      <c r="F2396" s="302" t="s">
        <v>21</v>
      </c>
    </row>
    <row r="2397" spans="1:6">
      <c r="A2397" s="378"/>
      <c r="B2397" s="363"/>
      <c r="C2397" s="383"/>
      <c r="D2397" s="395"/>
      <c r="E2397" s="392"/>
      <c r="F2397" s="302" t="s">
        <v>21</v>
      </c>
    </row>
    <row r="2398" spans="1:6">
      <c r="A2398" s="378"/>
      <c r="B2398" s="363"/>
      <c r="C2398" s="383"/>
      <c r="D2398" s="395"/>
      <c r="E2398" s="392"/>
      <c r="F2398" s="302" t="s">
        <v>21</v>
      </c>
    </row>
    <row r="2399" spans="1:6">
      <c r="A2399" s="378"/>
      <c r="B2399" s="363"/>
      <c r="C2399" s="383"/>
      <c r="D2399" s="395"/>
      <c r="E2399" s="392"/>
      <c r="F2399" s="302" t="s">
        <v>21</v>
      </c>
    </row>
    <row r="2400" spans="1:6">
      <c r="A2400" s="378"/>
      <c r="B2400" s="363"/>
      <c r="C2400" s="383"/>
      <c r="D2400" s="395"/>
      <c r="E2400" s="392"/>
      <c r="F2400" s="302" t="s">
        <v>21</v>
      </c>
    </row>
    <row r="2401" spans="1:6">
      <c r="A2401" s="378"/>
      <c r="B2401" s="363"/>
      <c r="C2401" s="383"/>
      <c r="D2401" s="395"/>
      <c r="E2401" s="392"/>
      <c r="F2401" s="302" t="s">
        <v>21</v>
      </c>
    </row>
    <row r="2402" spans="1:6">
      <c r="A2402" s="378"/>
      <c r="B2402" s="363"/>
      <c r="C2402" s="383"/>
      <c r="D2402" s="395"/>
      <c r="E2402" s="392"/>
      <c r="F2402" s="302" t="s">
        <v>21</v>
      </c>
    </row>
    <row r="2403" spans="1:6">
      <c r="A2403" s="378"/>
      <c r="B2403" s="363"/>
      <c r="C2403" s="383"/>
      <c r="D2403" s="395"/>
      <c r="E2403" s="393"/>
      <c r="F2403" s="302" t="s">
        <v>21</v>
      </c>
    </row>
    <row r="2404" spans="1:6">
      <c r="A2404" s="378"/>
      <c r="B2404" s="363"/>
      <c r="C2404" s="383"/>
      <c r="D2404" s="395"/>
      <c r="E2404" s="300" t="s">
        <v>25</v>
      </c>
      <c r="F2404" s="302" t="s">
        <v>21</v>
      </c>
    </row>
    <row r="2405" spans="1:6">
      <c r="A2405" s="378"/>
      <c r="B2405" s="363"/>
      <c r="C2405" s="383"/>
      <c r="D2405" s="395"/>
      <c r="E2405" s="391" t="s">
        <v>113</v>
      </c>
      <c r="F2405" s="302" t="s">
        <v>21</v>
      </c>
    </row>
    <row r="2406" spans="1:6">
      <c r="A2406" s="378"/>
      <c r="B2406" s="363"/>
      <c r="C2406" s="383"/>
      <c r="D2406" s="395"/>
      <c r="E2406" s="392"/>
      <c r="F2406" s="302" t="s">
        <v>21</v>
      </c>
    </row>
    <row r="2407" spans="1:6">
      <c r="A2407" s="378"/>
      <c r="B2407" s="363"/>
      <c r="C2407" s="383"/>
      <c r="D2407" s="395"/>
      <c r="E2407" s="392"/>
      <c r="F2407" s="302" t="s">
        <v>21</v>
      </c>
    </row>
    <row r="2408" spans="1:6">
      <c r="A2408" s="378"/>
      <c r="B2408" s="363"/>
      <c r="C2408" s="383"/>
      <c r="D2408" s="395"/>
      <c r="E2408" s="392"/>
      <c r="F2408" s="302" t="s">
        <v>21</v>
      </c>
    </row>
    <row r="2409" spans="1:6">
      <c r="A2409" s="378"/>
      <c r="B2409" s="363"/>
      <c r="C2409" s="383"/>
      <c r="D2409" s="395"/>
      <c r="E2409" s="392"/>
      <c r="F2409" s="302" t="s">
        <v>21</v>
      </c>
    </row>
    <row r="2410" spans="1:6">
      <c r="A2410" s="378"/>
      <c r="B2410" s="363"/>
      <c r="C2410" s="383"/>
      <c r="D2410" s="395"/>
      <c r="E2410" s="392"/>
      <c r="F2410" s="302" t="s">
        <v>21</v>
      </c>
    </row>
    <row r="2411" spans="1:6">
      <c r="A2411" s="378"/>
      <c r="B2411" s="363"/>
      <c r="C2411" s="383"/>
      <c r="D2411" s="395"/>
      <c r="E2411" s="393"/>
      <c r="F2411" s="302" t="s">
        <v>21</v>
      </c>
    </row>
    <row r="2412" spans="1:6">
      <c r="A2412" s="378"/>
      <c r="B2412" s="363"/>
      <c r="C2412" s="383"/>
      <c r="D2412" s="395"/>
      <c r="E2412" s="391" t="s">
        <v>28</v>
      </c>
      <c r="F2412" s="302" t="s">
        <v>21</v>
      </c>
    </row>
    <row r="2413" spans="1:6">
      <c r="A2413" s="378"/>
      <c r="B2413" s="363"/>
      <c r="C2413" s="383"/>
      <c r="D2413" s="395"/>
      <c r="E2413" s="392"/>
      <c r="F2413" s="302" t="s">
        <v>21</v>
      </c>
    </row>
    <row r="2414" spans="1:6">
      <c r="A2414" s="378"/>
      <c r="B2414" s="364"/>
      <c r="C2414" s="388"/>
      <c r="D2414" s="396"/>
      <c r="E2414" s="393"/>
      <c r="F2414" s="302" t="s">
        <v>21</v>
      </c>
    </row>
    <row r="2415" spans="1:6">
      <c r="A2415" s="378"/>
      <c r="B2415" s="384" t="s">
        <v>283</v>
      </c>
      <c r="C2415" s="382" t="s">
        <v>284</v>
      </c>
      <c r="D2415" s="394" t="s">
        <v>17</v>
      </c>
      <c r="E2415" s="391" t="s">
        <v>18</v>
      </c>
      <c r="F2415" s="333" t="s">
        <v>19</v>
      </c>
    </row>
    <row r="2416" spans="1:6">
      <c r="A2416" s="378"/>
      <c r="B2416" s="384"/>
      <c r="C2416" s="383"/>
      <c r="D2416" s="395"/>
      <c r="E2416" s="393"/>
      <c r="F2416" s="302" t="s">
        <v>21</v>
      </c>
    </row>
    <row r="2417" spans="1:6">
      <c r="A2417" s="378"/>
      <c r="B2417" s="384"/>
      <c r="C2417" s="383"/>
      <c r="D2417" s="395"/>
      <c r="E2417" s="391" t="s">
        <v>142</v>
      </c>
      <c r="F2417" s="302" t="s">
        <v>21</v>
      </c>
    </row>
    <row r="2418" spans="1:6">
      <c r="A2418" s="378"/>
      <c r="B2418" s="384"/>
      <c r="C2418" s="383"/>
      <c r="D2418" s="395"/>
      <c r="E2418" s="393"/>
      <c r="F2418" s="302" t="s">
        <v>21</v>
      </c>
    </row>
    <row r="2419" spans="1:6">
      <c r="A2419" s="378"/>
      <c r="B2419" s="384"/>
      <c r="C2419" s="383"/>
      <c r="D2419" s="395"/>
      <c r="E2419" s="391" t="s">
        <v>22</v>
      </c>
      <c r="F2419" s="302" t="s">
        <v>21</v>
      </c>
    </row>
    <row r="2420" spans="1:6">
      <c r="A2420" s="378"/>
      <c r="B2420" s="384"/>
      <c r="C2420" s="383"/>
      <c r="D2420" s="395"/>
      <c r="E2420" s="392"/>
      <c r="F2420" s="302" t="s">
        <v>21</v>
      </c>
    </row>
    <row r="2421" spans="1:6">
      <c r="A2421" s="378"/>
      <c r="B2421" s="384"/>
      <c r="C2421" s="383"/>
      <c r="D2421" s="395"/>
      <c r="E2421" s="393"/>
      <c r="F2421" s="302" t="s">
        <v>21</v>
      </c>
    </row>
    <row r="2422" spans="1:6">
      <c r="A2422" s="378"/>
      <c r="B2422" s="384"/>
      <c r="C2422" s="383"/>
      <c r="D2422" s="395"/>
      <c r="E2422" s="391" t="s">
        <v>285</v>
      </c>
      <c r="F2422" s="302" t="s">
        <v>21</v>
      </c>
    </row>
    <row r="2423" spans="1:6">
      <c r="A2423" s="378"/>
      <c r="B2423" s="384"/>
      <c r="C2423" s="383"/>
      <c r="D2423" s="395"/>
      <c r="E2423" s="393"/>
      <c r="F2423" s="302" t="s">
        <v>21</v>
      </c>
    </row>
    <row r="2424" spans="1:6">
      <c r="A2424" s="378"/>
      <c r="B2424" s="384"/>
      <c r="C2424" s="383"/>
      <c r="D2424" s="395"/>
      <c r="E2424" s="299" t="s">
        <v>144</v>
      </c>
      <c r="F2424" s="302" t="s">
        <v>21</v>
      </c>
    </row>
    <row r="2425" spans="1:6">
      <c r="A2425" s="378"/>
      <c r="B2425" s="384"/>
      <c r="C2425" s="383"/>
      <c r="D2425" s="395"/>
      <c r="E2425" s="391" t="s">
        <v>286</v>
      </c>
      <c r="F2425" s="302" t="s">
        <v>21</v>
      </c>
    </row>
    <row r="2426" spans="1:6">
      <c r="A2426" s="378"/>
      <c r="B2426" s="384"/>
      <c r="C2426" s="383"/>
      <c r="D2426" s="395"/>
      <c r="E2426" s="392"/>
      <c r="F2426" s="302" t="s">
        <v>21</v>
      </c>
    </row>
    <row r="2427" spans="1:6">
      <c r="A2427" s="378"/>
      <c r="B2427" s="384"/>
      <c r="C2427" s="383"/>
      <c r="D2427" s="395"/>
      <c r="E2427" s="393"/>
      <c r="F2427" s="302" t="s">
        <v>21</v>
      </c>
    </row>
    <row r="2428" spans="1:6">
      <c r="A2428" s="378"/>
      <c r="B2428" s="384"/>
      <c r="C2428" s="383"/>
      <c r="D2428" s="395"/>
      <c r="E2428" s="391" t="s">
        <v>287</v>
      </c>
      <c r="F2428" s="302" t="s">
        <v>21</v>
      </c>
    </row>
    <row r="2429" spans="1:6">
      <c r="A2429" s="378"/>
      <c r="B2429" s="384"/>
      <c r="C2429" s="383"/>
      <c r="D2429" s="395"/>
      <c r="E2429" s="392"/>
      <c r="F2429" s="302" t="s">
        <v>21</v>
      </c>
    </row>
    <row r="2430" spans="1:6">
      <c r="A2430" s="378"/>
      <c r="B2430" s="384"/>
      <c r="C2430" s="383"/>
      <c r="D2430" s="395"/>
      <c r="E2430" s="392"/>
      <c r="F2430" s="302" t="s">
        <v>21</v>
      </c>
    </row>
    <row r="2431" spans="1:6">
      <c r="A2431" s="378"/>
      <c r="B2431" s="384"/>
      <c r="C2431" s="383"/>
      <c r="D2431" s="395"/>
      <c r="E2431" s="392"/>
      <c r="F2431" s="302" t="s">
        <v>21</v>
      </c>
    </row>
    <row r="2432" spans="1:6">
      <c r="A2432" s="378"/>
      <c r="B2432" s="384"/>
      <c r="C2432" s="383"/>
      <c r="D2432" s="395"/>
      <c r="E2432" s="392"/>
      <c r="F2432" s="302" t="s">
        <v>21</v>
      </c>
    </row>
    <row r="2433" spans="1:6">
      <c r="A2433" s="378"/>
      <c r="B2433" s="384"/>
      <c r="C2433" s="383"/>
      <c r="D2433" s="395"/>
      <c r="E2433" s="393"/>
      <c r="F2433" s="302" t="s">
        <v>21</v>
      </c>
    </row>
    <row r="2434" spans="1:6">
      <c r="A2434" s="378"/>
      <c r="B2434" s="384"/>
      <c r="C2434" s="383"/>
      <c r="D2434" s="395"/>
      <c r="E2434" s="391" t="s">
        <v>288</v>
      </c>
      <c r="F2434" s="302" t="s">
        <v>21</v>
      </c>
    </row>
    <row r="2435" spans="1:6">
      <c r="A2435" s="378"/>
      <c r="B2435" s="384"/>
      <c r="C2435" s="383"/>
      <c r="D2435" s="395"/>
      <c r="E2435" s="393"/>
      <c r="F2435" s="302" t="s">
        <v>21</v>
      </c>
    </row>
    <row r="2436" spans="1:6">
      <c r="A2436" s="378"/>
      <c r="B2436" s="384"/>
      <c r="C2436" s="383"/>
      <c r="D2436" s="395"/>
      <c r="E2436" s="391" t="s">
        <v>289</v>
      </c>
      <c r="F2436" s="302" t="s">
        <v>21</v>
      </c>
    </row>
    <row r="2437" spans="1:6">
      <c r="A2437" s="378"/>
      <c r="B2437" s="384"/>
      <c r="C2437" s="383"/>
      <c r="D2437" s="395"/>
      <c r="E2437" s="392"/>
      <c r="F2437" s="302" t="s">
        <v>21</v>
      </c>
    </row>
    <row r="2438" spans="1:6">
      <c r="A2438" s="378"/>
      <c r="B2438" s="384"/>
      <c r="C2438" s="383"/>
      <c r="D2438" s="395"/>
      <c r="E2438" s="392"/>
      <c r="F2438" s="302" t="s">
        <v>21</v>
      </c>
    </row>
    <row r="2439" spans="1:6">
      <c r="A2439" s="378"/>
      <c r="B2439" s="384"/>
      <c r="C2439" s="383"/>
      <c r="D2439" s="395"/>
      <c r="E2439" s="392"/>
      <c r="F2439" s="302" t="s">
        <v>21</v>
      </c>
    </row>
    <row r="2440" spans="1:6">
      <c r="A2440" s="378"/>
      <c r="B2440" s="384"/>
      <c r="C2440" s="383"/>
      <c r="D2440" s="395"/>
      <c r="E2440" s="393"/>
      <c r="F2440" s="302" t="s">
        <v>21</v>
      </c>
    </row>
    <row r="2441" spans="1:6">
      <c r="A2441" s="378"/>
      <c r="B2441" s="384"/>
      <c r="C2441" s="383"/>
      <c r="D2441" s="395"/>
      <c r="E2441" s="391" t="s">
        <v>290</v>
      </c>
      <c r="F2441" s="302" t="s">
        <v>21</v>
      </c>
    </row>
    <row r="2442" spans="1:6">
      <c r="A2442" s="378"/>
      <c r="B2442" s="384"/>
      <c r="C2442" s="383"/>
      <c r="D2442" s="395"/>
      <c r="E2442" s="393"/>
      <c r="F2442" s="302" t="s">
        <v>21</v>
      </c>
    </row>
    <row r="2443" spans="1:6">
      <c r="A2443" s="378"/>
      <c r="B2443" s="384"/>
      <c r="C2443" s="383"/>
      <c r="D2443" s="395"/>
      <c r="E2443" s="391" t="s">
        <v>28</v>
      </c>
      <c r="F2443" s="302" t="s">
        <v>21</v>
      </c>
    </row>
    <row r="2444" spans="1:6">
      <c r="A2444" s="378"/>
      <c r="B2444" s="384"/>
      <c r="C2444" s="383"/>
      <c r="D2444" s="395"/>
      <c r="E2444" s="392"/>
      <c r="F2444" s="302" t="s">
        <v>21</v>
      </c>
    </row>
    <row r="2445" spans="1:6">
      <c r="A2445" s="378"/>
      <c r="B2445" s="384"/>
      <c r="C2445" s="388"/>
      <c r="D2445" s="396"/>
      <c r="E2445" s="393"/>
      <c r="F2445" s="302" t="s">
        <v>21</v>
      </c>
    </row>
    <row r="2446" spans="1:6">
      <c r="A2446" s="378"/>
      <c r="B2446" s="384"/>
      <c r="C2446" s="382" t="s">
        <v>291</v>
      </c>
      <c r="D2446" s="394" t="s">
        <v>17</v>
      </c>
      <c r="E2446" s="391" t="s">
        <v>292</v>
      </c>
      <c r="F2446" s="333" t="s">
        <v>19</v>
      </c>
    </row>
    <row r="2447" spans="1:6">
      <c r="A2447" s="378"/>
      <c r="B2447" s="384"/>
      <c r="C2447" s="383"/>
      <c r="D2447" s="395"/>
      <c r="E2447" s="393"/>
      <c r="F2447" s="302" t="s">
        <v>21</v>
      </c>
    </row>
    <row r="2448" spans="1:6">
      <c r="A2448" s="378"/>
      <c r="B2448" s="384"/>
      <c r="C2448" s="383"/>
      <c r="D2448" s="395"/>
      <c r="E2448" s="391" t="s">
        <v>20</v>
      </c>
      <c r="F2448" s="302" t="s">
        <v>21</v>
      </c>
    </row>
    <row r="2449" spans="1:6">
      <c r="A2449" s="378"/>
      <c r="B2449" s="384"/>
      <c r="C2449" s="383"/>
      <c r="D2449" s="395"/>
      <c r="E2449" s="393"/>
      <c r="F2449" s="302" t="s">
        <v>21</v>
      </c>
    </row>
    <row r="2450" spans="1:6">
      <c r="A2450" s="378"/>
      <c r="B2450" s="384"/>
      <c r="C2450" s="383"/>
      <c r="D2450" s="395"/>
      <c r="E2450" s="391" t="s">
        <v>293</v>
      </c>
      <c r="F2450" s="302" t="s">
        <v>21</v>
      </c>
    </row>
    <row r="2451" spans="1:6">
      <c r="A2451" s="378"/>
      <c r="B2451" s="384"/>
      <c r="C2451" s="383"/>
      <c r="D2451" s="395"/>
      <c r="E2451" s="392"/>
      <c r="F2451" s="302" t="s">
        <v>21</v>
      </c>
    </row>
    <row r="2452" spans="1:6">
      <c r="A2452" s="378"/>
      <c r="B2452" s="384"/>
      <c r="C2452" s="383"/>
      <c r="D2452" s="395"/>
      <c r="E2452" s="393"/>
      <c r="F2452" s="302" t="s">
        <v>21</v>
      </c>
    </row>
    <row r="2453" spans="1:6">
      <c r="A2453" s="378"/>
      <c r="B2453" s="384"/>
      <c r="C2453" s="383"/>
      <c r="D2453" s="395"/>
      <c r="E2453" s="299" t="s">
        <v>294</v>
      </c>
      <c r="F2453" s="302" t="s">
        <v>21</v>
      </c>
    </row>
    <row r="2454" spans="1:6">
      <c r="A2454" s="378"/>
      <c r="B2454" s="384"/>
      <c r="C2454" s="383"/>
      <c r="D2454" s="395"/>
      <c r="E2454" s="300"/>
      <c r="F2454" s="302" t="s">
        <v>21</v>
      </c>
    </row>
    <row r="2455" spans="1:6">
      <c r="A2455" s="378"/>
      <c r="B2455" s="384"/>
      <c r="C2455" s="383"/>
      <c r="D2455" s="395"/>
      <c r="E2455" s="391" t="s">
        <v>295</v>
      </c>
      <c r="F2455" s="302" t="s">
        <v>21</v>
      </c>
    </row>
    <row r="2456" spans="1:6">
      <c r="A2456" s="378"/>
      <c r="B2456" s="384"/>
      <c r="C2456" s="383"/>
      <c r="D2456" s="395"/>
      <c r="E2456" s="392"/>
      <c r="F2456" s="302" t="s">
        <v>21</v>
      </c>
    </row>
    <row r="2457" spans="1:6">
      <c r="A2457" s="378"/>
      <c r="B2457" s="384"/>
      <c r="C2457" s="383"/>
      <c r="D2457" s="395"/>
      <c r="E2457" s="393"/>
      <c r="F2457" s="302" t="s">
        <v>21</v>
      </c>
    </row>
    <row r="2458" spans="1:6">
      <c r="A2458" s="378"/>
      <c r="B2458" s="384"/>
      <c r="C2458" s="383"/>
      <c r="D2458" s="395"/>
      <c r="E2458" s="391" t="s">
        <v>296</v>
      </c>
      <c r="F2458" s="302" t="s">
        <v>21</v>
      </c>
    </row>
    <row r="2459" spans="1:6">
      <c r="A2459" s="378"/>
      <c r="B2459" s="384"/>
      <c r="C2459" s="383"/>
      <c r="D2459" s="395"/>
      <c r="E2459" s="392"/>
      <c r="F2459" s="302" t="s">
        <v>21</v>
      </c>
    </row>
    <row r="2460" spans="1:6">
      <c r="A2460" s="378"/>
      <c r="B2460" s="384"/>
      <c r="C2460" s="383"/>
      <c r="D2460" s="395"/>
      <c r="E2460" s="392"/>
      <c r="F2460" s="302" t="s">
        <v>21</v>
      </c>
    </row>
    <row r="2461" spans="1:6">
      <c r="A2461" s="378"/>
      <c r="B2461" s="384"/>
      <c r="C2461" s="383"/>
      <c r="D2461" s="395"/>
      <c r="E2461" s="392"/>
      <c r="F2461" s="302" t="s">
        <v>21</v>
      </c>
    </row>
    <row r="2462" spans="1:6">
      <c r="A2462" s="378"/>
      <c r="B2462" s="384"/>
      <c r="C2462" s="383"/>
      <c r="D2462" s="395"/>
      <c r="E2462" s="393"/>
      <c r="F2462" s="302" t="s">
        <v>21</v>
      </c>
    </row>
    <row r="2463" spans="1:6">
      <c r="A2463" s="378"/>
      <c r="B2463" s="384"/>
      <c r="C2463" s="383"/>
      <c r="D2463" s="395"/>
      <c r="E2463" s="391" t="s">
        <v>297</v>
      </c>
      <c r="F2463" s="302" t="s">
        <v>21</v>
      </c>
    </row>
    <row r="2464" spans="1:6">
      <c r="A2464" s="378"/>
      <c r="B2464" s="384"/>
      <c r="C2464" s="383"/>
      <c r="D2464" s="395"/>
      <c r="E2464" s="393"/>
      <c r="F2464" s="302" t="s">
        <v>21</v>
      </c>
    </row>
    <row r="2465" spans="1:6">
      <c r="A2465" s="378"/>
      <c r="B2465" s="384"/>
      <c r="C2465" s="383"/>
      <c r="D2465" s="395"/>
      <c r="E2465" s="391" t="s">
        <v>298</v>
      </c>
      <c r="F2465" s="302" t="s">
        <v>21</v>
      </c>
    </row>
    <row r="2466" spans="1:6">
      <c r="A2466" s="378"/>
      <c r="B2466" s="384"/>
      <c r="C2466" s="383"/>
      <c r="D2466" s="395"/>
      <c r="E2466" s="393"/>
      <c r="F2466" s="302" t="s">
        <v>21</v>
      </c>
    </row>
    <row r="2467" spans="1:6">
      <c r="A2467" s="378"/>
      <c r="B2467" s="384"/>
      <c r="C2467" s="383"/>
      <c r="D2467" s="395"/>
      <c r="E2467" s="391" t="s">
        <v>299</v>
      </c>
      <c r="F2467" s="302" t="s">
        <v>21</v>
      </c>
    </row>
    <row r="2468" spans="1:6">
      <c r="A2468" s="378"/>
      <c r="B2468" s="384"/>
      <c r="C2468" s="383"/>
      <c r="D2468" s="395"/>
      <c r="E2468" s="392"/>
      <c r="F2468" s="302" t="s">
        <v>21</v>
      </c>
    </row>
    <row r="2469" spans="1:6">
      <c r="A2469" s="378"/>
      <c r="B2469" s="384"/>
      <c r="C2469" s="383"/>
      <c r="D2469" s="395"/>
      <c r="E2469" s="392"/>
      <c r="F2469" s="302" t="s">
        <v>21</v>
      </c>
    </row>
    <row r="2470" spans="1:6">
      <c r="A2470" s="378"/>
      <c r="B2470" s="384"/>
      <c r="C2470" s="383"/>
      <c r="D2470" s="395"/>
      <c r="E2470" s="392"/>
      <c r="F2470" s="302" t="s">
        <v>21</v>
      </c>
    </row>
    <row r="2471" spans="1:6">
      <c r="A2471" s="378"/>
      <c r="B2471" s="384"/>
      <c r="C2471" s="383"/>
      <c r="D2471" s="395"/>
      <c r="E2471" s="392"/>
      <c r="F2471" s="302" t="s">
        <v>21</v>
      </c>
    </row>
    <row r="2472" spans="1:6">
      <c r="A2472" s="378"/>
      <c r="B2472" s="384"/>
      <c r="C2472" s="383"/>
      <c r="D2472" s="395"/>
      <c r="E2472" s="392"/>
      <c r="F2472" s="302" t="s">
        <v>21</v>
      </c>
    </row>
    <row r="2473" spans="1:6">
      <c r="A2473" s="378"/>
      <c r="B2473" s="384"/>
      <c r="C2473" s="383"/>
      <c r="D2473" s="395"/>
      <c r="E2473" s="393"/>
      <c r="F2473" s="302" t="s">
        <v>21</v>
      </c>
    </row>
    <row r="2474" spans="1:6">
      <c r="A2474" s="378"/>
      <c r="B2474" s="384"/>
      <c r="C2474" s="383"/>
      <c r="D2474" s="395"/>
      <c r="E2474" s="299" t="s">
        <v>300</v>
      </c>
      <c r="F2474" s="302" t="s">
        <v>21</v>
      </c>
    </row>
    <row r="2475" spans="1:6">
      <c r="A2475" s="378"/>
      <c r="B2475" s="384"/>
      <c r="C2475" s="383"/>
      <c r="D2475" s="395"/>
      <c r="E2475" s="301"/>
      <c r="F2475" s="302" t="s">
        <v>21</v>
      </c>
    </row>
    <row r="2476" spans="1:6">
      <c r="A2476" s="378"/>
      <c r="B2476" s="384"/>
      <c r="C2476" s="383"/>
      <c r="D2476" s="395"/>
      <c r="E2476" s="391" t="s">
        <v>301</v>
      </c>
      <c r="F2476" s="302" t="s">
        <v>21</v>
      </c>
    </row>
    <row r="2477" spans="1:6">
      <c r="A2477" s="378"/>
      <c r="B2477" s="384"/>
      <c r="C2477" s="383"/>
      <c r="D2477" s="395"/>
      <c r="E2477" s="393"/>
      <c r="F2477" s="302" t="s">
        <v>21</v>
      </c>
    </row>
    <row r="2478" spans="1:6">
      <c r="A2478" s="378"/>
      <c r="B2478" s="384"/>
      <c r="C2478" s="383"/>
      <c r="D2478" s="395"/>
      <c r="E2478" s="299" t="s">
        <v>302</v>
      </c>
      <c r="F2478" s="302" t="s">
        <v>21</v>
      </c>
    </row>
    <row r="2479" spans="1:6">
      <c r="A2479" s="378"/>
      <c r="B2479" s="384"/>
      <c r="C2479" s="383"/>
      <c r="D2479" s="395"/>
      <c r="E2479" s="300"/>
      <c r="F2479" s="302" t="s">
        <v>21</v>
      </c>
    </row>
    <row r="2480" spans="1:6">
      <c r="A2480" s="378"/>
      <c r="B2480" s="384"/>
      <c r="C2480" s="383"/>
      <c r="D2480" s="395"/>
      <c r="E2480" s="391" t="s">
        <v>28</v>
      </c>
      <c r="F2480" s="302" t="s">
        <v>21</v>
      </c>
    </row>
    <row r="2481" spans="1:6">
      <c r="A2481" s="378"/>
      <c r="B2481" s="384"/>
      <c r="C2481" s="383"/>
      <c r="D2481" s="395"/>
      <c r="E2481" s="392"/>
      <c r="F2481" s="302" t="s">
        <v>21</v>
      </c>
    </row>
    <row r="2482" spans="1:6">
      <c r="A2482" s="378"/>
      <c r="B2482" s="384"/>
      <c r="C2482" s="388"/>
      <c r="D2482" s="396"/>
      <c r="E2482" s="393"/>
      <c r="F2482" s="302" t="s">
        <v>21</v>
      </c>
    </row>
    <row r="2483" spans="1:6">
      <c r="A2483" s="378"/>
      <c r="B2483" s="384"/>
      <c r="C2483" s="382" t="s">
        <v>303</v>
      </c>
      <c r="D2483" s="394" t="s">
        <v>17</v>
      </c>
      <c r="E2483" s="391" t="s">
        <v>292</v>
      </c>
      <c r="F2483" s="333" t="s">
        <v>19</v>
      </c>
    </row>
    <row r="2484" spans="1:6">
      <c r="A2484" s="378"/>
      <c r="B2484" s="384"/>
      <c r="C2484" s="383"/>
      <c r="D2484" s="395"/>
      <c r="E2484" s="393"/>
      <c r="F2484" s="302" t="s">
        <v>21</v>
      </c>
    </row>
    <row r="2485" spans="1:6">
      <c r="A2485" s="378"/>
      <c r="B2485" s="384"/>
      <c r="C2485" s="383"/>
      <c r="D2485" s="395"/>
      <c r="E2485" s="391" t="s">
        <v>20</v>
      </c>
      <c r="F2485" s="302" t="s">
        <v>21</v>
      </c>
    </row>
    <row r="2486" spans="1:6">
      <c r="A2486" s="378"/>
      <c r="B2486" s="384"/>
      <c r="C2486" s="383"/>
      <c r="D2486" s="395"/>
      <c r="E2486" s="393"/>
      <c r="F2486" s="302" t="s">
        <v>21</v>
      </c>
    </row>
    <row r="2487" spans="1:6">
      <c r="A2487" s="378"/>
      <c r="B2487" s="384"/>
      <c r="C2487" s="383"/>
      <c r="D2487" s="395"/>
      <c r="E2487" s="391" t="s">
        <v>293</v>
      </c>
      <c r="F2487" s="302" t="s">
        <v>21</v>
      </c>
    </row>
    <row r="2488" spans="1:6">
      <c r="A2488" s="378"/>
      <c r="B2488" s="384"/>
      <c r="C2488" s="383"/>
      <c r="D2488" s="395"/>
      <c r="E2488" s="392"/>
      <c r="F2488" s="302" t="s">
        <v>21</v>
      </c>
    </row>
    <row r="2489" spans="1:6">
      <c r="A2489" s="378"/>
      <c r="B2489" s="384"/>
      <c r="C2489" s="383"/>
      <c r="D2489" s="395"/>
      <c r="E2489" s="393"/>
      <c r="F2489" s="302" t="s">
        <v>21</v>
      </c>
    </row>
    <row r="2490" spans="1:6">
      <c r="A2490" s="378"/>
      <c r="B2490" s="384"/>
      <c r="C2490" s="383"/>
      <c r="D2490" s="395"/>
      <c r="E2490" s="299" t="s">
        <v>294</v>
      </c>
      <c r="F2490" s="302" t="s">
        <v>21</v>
      </c>
    </row>
    <row r="2491" spans="1:6">
      <c r="A2491" s="378"/>
      <c r="B2491" s="384"/>
      <c r="C2491" s="383"/>
      <c r="D2491" s="395"/>
      <c r="E2491" s="300"/>
      <c r="F2491" s="302" t="s">
        <v>21</v>
      </c>
    </row>
    <row r="2492" spans="1:6">
      <c r="A2492" s="378"/>
      <c r="B2492" s="384"/>
      <c r="C2492" s="383"/>
      <c r="D2492" s="395"/>
      <c r="E2492" s="391" t="s">
        <v>304</v>
      </c>
      <c r="F2492" s="302" t="s">
        <v>21</v>
      </c>
    </row>
    <row r="2493" spans="1:6">
      <c r="A2493" s="378"/>
      <c r="B2493" s="384"/>
      <c r="C2493" s="383"/>
      <c r="D2493" s="395"/>
      <c r="E2493" s="392"/>
      <c r="F2493" s="302" t="s">
        <v>21</v>
      </c>
    </row>
    <row r="2494" spans="1:6">
      <c r="A2494" s="378"/>
      <c r="B2494" s="384"/>
      <c r="C2494" s="383"/>
      <c r="D2494" s="395"/>
      <c r="E2494" s="393"/>
      <c r="F2494" s="302" t="s">
        <v>21</v>
      </c>
    </row>
    <row r="2495" spans="1:6">
      <c r="A2495" s="378"/>
      <c r="B2495" s="384"/>
      <c r="C2495" s="383"/>
      <c r="D2495" s="395"/>
      <c r="E2495" s="391" t="s">
        <v>296</v>
      </c>
      <c r="F2495" s="302" t="s">
        <v>21</v>
      </c>
    </row>
    <row r="2496" spans="1:6">
      <c r="A2496" s="378"/>
      <c r="B2496" s="384"/>
      <c r="C2496" s="383"/>
      <c r="D2496" s="395"/>
      <c r="E2496" s="392"/>
      <c r="F2496" s="302" t="s">
        <v>21</v>
      </c>
    </row>
    <row r="2497" spans="1:6">
      <c r="A2497" s="378"/>
      <c r="B2497" s="384"/>
      <c r="C2497" s="383"/>
      <c r="D2497" s="395"/>
      <c r="E2497" s="392"/>
      <c r="F2497" s="302" t="s">
        <v>21</v>
      </c>
    </row>
    <row r="2498" spans="1:6">
      <c r="A2498" s="378"/>
      <c r="B2498" s="384"/>
      <c r="C2498" s="383"/>
      <c r="D2498" s="395"/>
      <c r="E2498" s="392"/>
      <c r="F2498" s="302" t="s">
        <v>21</v>
      </c>
    </row>
    <row r="2499" spans="1:6">
      <c r="A2499" s="378"/>
      <c r="B2499" s="384"/>
      <c r="C2499" s="383"/>
      <c r="D2499" s="395"/>
      <c r="E2499" s="393"/>
      <c r="F2499" s="302" t="s">
        <v>21</v>
      </c>
    </row>
    <row r="2500" spans="1:6">
      <c r="A2500" s="378"/>
      <c r="B2500" s="384"/>
      <c r="C2500" s="383"/>
      <c r="D2500" s="395"/>
      <c r="E2500" s="391" t="s">
        <v>297</v>
      </c>
      <c r="F2500" s="302" t="s">
        <v>21</v>
      </c>
    </row>
    <row r="2501" spans="1:6">
      <c r="A2501" s="378"/>
      <c r="B2501" s="384"/>
      <c r="C2501" s="383"/>
      <c r="D2501" s="395"/>
      <c r="E2501" s="393"/>
      <c r="F2501" s="302" t="s">
        <v>21</v>
      </c>
    </row>
    <row r="2502" spans="1:6">
      <c r="A2502" s="378"/>
      <c r="B2502" s="384"/>
      <c r="C2502" s="383"/>
      <c r="D2502" s="395"/>
      <c r="E2502" s="299" t="s">
        <v>305</v>
      </c>
      <c r="F2502" s="302" t="s">
        <v>21</v>
      </c>
    </row>
    <row r="2503" spans="1:6">
      <c r="A2503" s="378"/>
      <c r="B2503" s="384"/>
      <c r="C2503" s="383"/>
      <c r="D2503" s="395"/>
      <c r="E2503" s="300"/>
      <c r="F2503" s="302" t="s">
        <v>21</v>
      </c>
    </row>
    <row r="2504" spans="1:6">
      <c r="A2504" s="378"/>
      <c r="B2504" s="384"/>
      <c r="C2504" s="383"/>
      <c r="D2504" s="395"/>
      <c r="E2504" s="391" t="s">
        <v>299</v>
      </c>
      <c r="F2504" s="302" t="s">
        <v>21</v>
      </c>
    </row>
    <row r="2505" spans="1:6">
      <c r="A2505" s="378"/>
      <c r="B2505" s="384"/>
      <c r="C2505" s="383"/>
      <c r="D2505" s="395"/>
      <c r="E2505" s="392"/>
      <c r="F2505" s="302" t="s">
        <v>21</v>
      </c>
    </row>
    <row r="2506" spans="1:6">
      <c r="A2506" s="378"/>
      <c r="B2506" s="384"/>
      <c r="C2506" s="383"/>
      <c r="D2506" s="395"/>
      <c r="E2506" s="392"/>
      <c r="F2506" s="302" t="s">
        <v>21</v>
      </c>
    </row>
    <row r="2507" spans="1:6">
      <c r="A2507" s="378"/>
      <c r="B2507" s="384"/>
      <c r="C2507" s="383"/>
      <c r="D2507" s="395"/>
      <c r="E2507" s="392"/>
      <c r="F2507" s="302" t="s">
        <v>21</v>
      </c>
    </row>
    <row r="2508" spans="1:6">
      <c r="A2508" s="378"/>
      <c r="B2508" s="384"/>
      <c r="C2508" s="383"/>
      <c r="D2508" s="395"/>
      <c r="E2508" s="393"/>
      <c r="F2508" s="302" t="s">
        <v>21</v>
      </c>
    </row>
    <row r="2509" spans="1:6">
      <c r="A2509" s="378"/>
      <c r="B2509" s="384"/>
      <c r="C2509" s="383"/>
      <c r="D2509" s="395"/>
      <c r="E2509" s="299" t="s">
        <v>300</v>
      </c>
      <c r="F2509" s="302" t="s">
        <v>21</v>
      </c>
    </row>
    <row r="2510" spans="1:6">
      <c r="A2510" s="378"/>
      <c r="B2510" s="384"/>
      <c r="C2510" s="383"/>
      <c r="D2510" s="395"/>
      <c r="E2510" s="301"/>
      <c r="F2510" s="302" t="s">
        <v>21</v>
      </c>
    </row>
    <row r="2511" spans="1:6">
      <c r="A2511" s="378"/>
      <c r="B2511" s="384"/>
      <c r="C2511" s="383"/>
      <c r="D2511" s="395"/>
      <c r="E2511" s="391" t="s">
        <v>306</v>
      </c>
      <c r="F2511" s="302" t="s">
        <v>21</v>
      </c>
    </row>
    <row r="2512" spans="1:6">
      <c r="A2512" s="378"/>
      <c r="B2512" s="384"/>
      <c r="C2512" s="383"/>
      <c r="D2512" s="395"/>
      <c r="E2512" s="393"/>
      <c r="F2512" s="302" t="s">
        <v>21</v>
      </c>
    </row>
    <row r="2513" spans="1:6">
      <c r="A2513" s="378"/>
      <c r="B2513" s="384"/>
      <c r="C2513" s="383"/>
      <c r="D2513" s="395"/>
      <c r="E2513" s="299" t="s">
        <v>302</v>
      </c>
      <c r="F2513" s="302" t="s">
        <v>21</v>
      </c>
    </row>
    <row r="2514" spans="1:6">
      <c r="A2514" s="378"/>
      <c r="B2514" s="384"/>
      <c r="C2514" s="383"/>
      <c r="D2514" s="395"/>
      <c r="E2514" s="300"/>
      <c r="F2514" s="302" t="s">
        <v>21</v>
      </c>
    </row>
    <row r="2515" spans="1:6">
      <c r="A2515" s="378"/>
      <c r="B2515" s="384"/>
      <c r="C2515" s="383"/>
      <c r="D2515" s="395"/>
      <c r="E2515" s="391" t="s">
        <v>28</v>
      </c>
      <c r="F2515" s="302" t="s">
        <v>21</v>
      </c>
    </row>
    <row r="2516" spans="1:6">
      <c r="A2516" s="378"/>
      <c r="B2516" s="384"/>
      <c r="C2516" s="383"/>
      <c r="D2516" s="395"/>
      <c r="E2516" s="392"/>
      <c r="F2516" s="302" t="s">
        <v>21</v>
      </c>
    </row>
    <row r="2517" spans="1:6">
      <c r="A2517" s="378"/>
      <c r="B2517" s="384"/>
      <c r="C2517" s="388"/>
      <c r="D2517" s="396"/>
      <c r="E2517" s="393"/>
      <c r="F2517" s="302" t="s">
        <v>21</v>
      </c>
    </row>
    <row r="2518" spans="1:6">
      <c r="A2518" s="378"/>
      <c r="B2518" s="384"/>
      <c r="C2518" s="382" t="s">
        <v>307</v>
      </c>
      <c r="D2518" s="394" t="s">
        <v>17</v>
      </c>
      <c r="E2518" s="391" t="s">
        <v>292</v>
      </c>
      <c r="F2518" s="333" t="s">
        <v>19</v>
      </c>
    </row>
    <row r="2519" spans="1:6">
      <c r="A2519" s="378"/>
      <c r="B2519" s="384"/>
      <c r="C2519" s="383"/>
      <c r="D2519" s="395"/>
      <c r="E2519" s="393"/>
      <c r="F2519" s="302" t="s">
        <v>21</v>
      </c>
    </row>
    <row r="2520" spans="1:6">
      <c r="A2520" s="378"/>
      <c r="B2520" s="384"/>
      <c r="C2520" s="383"/>
      <c r="D2520" s="395"/>
      <c r="E2520" s="391" t="s">
        <v>20</v>
      </c>
      <c r="F2520" s="302" t="s">
        <v>21</v>
      </c>
    </row>
    <row r="2521" spans="1:6">
      <c r="A2521" s="378"/>
      <c r="B2521" s="384"/>
      <c r="C2521" s="383"/>
      <c r="D2521" s="395"/>
      <c r="E2521" s="393"/>
      <c r="F2521" s="302" t="s">
        <v>21</v>
      </c>
    </row>
    <row r="2522" spans="1:6">
      <c r="A2522" s="378"/>
      <c r="B2522" s="384"/>
      <c r="C2522" s="383"/>
      <c r="D2522" s="395"/>
      <c r="E2522" s="299" t="s">
        <v>294</v>
      </c>
      <c r="F2522" s="302" t="s">
        <v>21</v>
      </c>
    </row>
    <row r="2523" spans="1:6">
      <c r="A2523" s="378"/>
      <c r="B2523" s="384"/>
      <c r="C2523" s="383"/>
      <c r="D2523" s="395"/>
      <c r="E2523" s="300"/>
      <c r="F2523" s="302" t="s">
        <v>21</v>
      </c>
    </row>
    <row r="2524" spans="1:6">
      <c r="A2524" s="378"/>
      <c r="B2524" s="384"/>
      <c r="C2524" s="383"/>
      <c r="D2524" s="395"/>
      <c r="E2524" s="391" t="s">
        <v>131</v>
      </c>
      <c r="F2524" s="302" t="s">
        <v>21</v>
      </c>
    </row>
    <row r="2525" spans="1:6">
      <c r="A2525" s="378"/>
      <c r="B2525" s="384"/>
      <c r="C2525" s="383"/>
      <c r="D2525" s="395"/>
      <c r="E2525" s="393"/>
      <c r="F2525" s="302" t="s">
        <v>21</v>
      </c>
    </row>
    <row r="2526" spans="1:6">
      <c r="A2526" s="378"/>
      <c r="B2526" s="384"/>
      <c r="C2526" s="383"/>
      <c r="D2526" s="395"/>
      <c r="E2526" s="391" t="s">
        <v>308</v>
      </c>
      <c r="F2526" s="302" t="s">
        <v>21</v>
      </c>
    </row>
    <row r="2527" spans="1:6">
      <c r="A2527" s="378"/>
      <c r="B2527" s="384"/>
      <c r="C2527" s="383"/>
      <c r="D2527" s="395"/>
      <c r="E2527" s="392"/>
      <c r="F2527" s="302" t="s">
        <v>21</v>
      </c>
    </row>
    <row r="2528" spans="1:6">
      <c r="A2528" s="378"/>
      <c r="B2528" s="384"/>
      <c r="C2528" s="383"/>
      <c r="D2528" s="395"/>
      <c r="E2528" s="392"/>
      <c r="F2528" s="302" t="s">
        <v>21</v>
      </c>
    </row>
    <row r="2529" spans="1:6">
      <c r="A2529" s="378"/>
      <c r="B2529" s="384"/>
      <c r="C2529" s="383"/>
      <c r="D2529" s="395"/>
      <c r="E2529" s="392"/>
      <c r="F2529" s="302" t="s">
        <v>21</v>
      </c>
    </row>
    <row r="2530" spans="1:6">
      <c r="A2530" s="378"/>
      <c r="B2530" s="384"/>
      <c r="C2530" s="383"/>
      <c r="D2530" s="395"/>
      <c r="E2530" s="392"/>
      <c r="F2530" s="302" t="s">
        <v>21</v>
      </c>
    </row>
    <row r="2531" spans="1:6">
      <c r="A2531" s="378"/>
      <c r="B2531" s="384"/>
      <c r="C2531" s="383"/>
      <c r="D2531" s="395"/>
      <c r="E2531" s="393"/>
      <c r="F2531" s="302" t="s">
        <v>21</v>
      </c>
    </row>
    <row r="2532" spans="1:6">
      <c r="A2532" s="378"/>
      <c r="B2532" s="384"/>
      <c r="C2532" s="383"/>
      <c r="D2532" s="395"/>
      <c r="E2532" s="391" t="s">
        <v>309</v>
      </c>
      <c r="F2532" s="302" t="s">
        <v>21</v>
      </c>
    </row>
    <row r="2533" spans="1:6">
      <c r="A2533" s="378"/>
      <c r="B2533" s="384"/>
      <c r="C2533" s="383"/>
      <c r="D2533" s="395"/>
      <c r="E2533" s="392"/>
      <c r="F2533" s="302" t="s">
        <v>21</v>
      </c>
    </row>
    <row r="2534" spans="1:6">
      <c r="A2534" s="378"/>
      <c r="B2534" s="384"/>
      <c r="C2534" s="383"/>
      <c r="D2534" s="395"/>
      <c r="E2534" s="393"/>
      <c r="F2534" s="302" t="s">
        <v>21</v>
      </c>
    </row>
    <row r="2535" spans="1:6">
      <c r="A2535" s="378"/>
      <c r="B2535" s="384"/>
      <c r="C2535" s="383"/>
      <c r="D2535" s="395"/>
      <c r="E2535" s="391" t="s">
        <v>310</v>
      </c>
      <c r="F2535" s="302" t="s">
        <v>21</v>
      </c>
    </row>
    <row r="2536" spans="1:6">
      <c r="A2536" s="378"/>
      <c r="B2536" s="384"/>
      <c r="C2536" s="383"/>
      <c r="D2536" s="395"/>
      <c r="E2536" s="392"/>
      <c r="F2536" s="302" t="s">
        <v>21</v>
      </c>
    </row>
    <row r="2537" spans="1:6">
      <c r="A2537" s="378"/>
      <c r="B2537" s="384"/>
      <c r="C2537" s="383"/>
      <c r="D2537" s="395"/>
      <c r="E2537" s="393"/>
      <c r="F2537" s="302" t="s">
        <v>21</v>
      </c>
    </row>
    <row r="2538" spans="1:6">
      <c r="A2538" s="378"/>
      <c r="B2538" s="384"/>
      <c r="C2538" s="383"/>
      <c r="D2538" s="395"/>
      <c r="E2538" s="391" t="s">
        <v>311</v>
      </c>
      <c r="F2538" s="302" t="s">
        <v>21</v>
      </c>
    </row>
    <row r="2539" spans="1:6">
      <c r="A2539" s="378"/>
      <c r="B2539" s="384"/>
      <c r="C2539" s="383"/>
      <c r="D2539" s="395"/>
      <c r="E2539" s="392"/>
      <c r="F2539" s="302" t="s">
        <v>21</v>
      </c>
    </row>
    <row r="2540" spans="1:6">
      <c r="A2540" s="378"/>
      <c r="B2540" s="384"/>
      <c r="C2540" s="383"/>
      <c r="D2540" s="395"/>
      <c r="E2540" s="393"/>
      <c r="F2540" s="302" t="s">
        <v>21</v>
      </c>
    </row>
    <row r="2541" spans="1:6">
      <c r="A2541" s="378"/>
      <c r="B2541" s="384"/>
      <c r="C2541" s="383"/>
      <c r="D2541" s="395"/>
      <c r="E2541" s="391" t="s">
        <v>312</v>
      </c>
      <c r="F2541" s="302" t="s">
        <v>21</v>
      </c>
    </row>
    <row r="2542" spans="1:6">
      <c r="A2542" s="378"/>
      <c r="B2542" s="384"/>
      <c r="C2542" s="383"/>
      <c r="D2542" s="395"/>
      <c r="E2542" s="392"/>
      <c r="F2542" s="302" t="s">
        <v>21</v>
      </c>
    </row>
    <row r="2543" spans="1:6">
      <c r="A2543" s="378"/>
      <c r="B2543" s="384"/>
      <c r="C2543" s="383"/>
      <c r="D2543" s="395"/>
      <c r="E2543" s="393"/>
      <c r="F2543" s="302" t="s">
        <v>21</v>
      </c>
    </row>
    <row r="2544" spans="1:6">
      <c r="A2544" s="378"/>
      <c r="B2544" s="384"/>
      <c r="C2544" s="383"/>
      <c r="D2544" s="395"/>
      <c r="E2544" s="391" t="s">
        <v>313</v>
      </c>
      <c r="F2544" s="302" t="s">
        <v>21</v>
      </c>
    </row>
    <row r="2545" spans="1:6">
      <c r="A2545" s="378"/>
      <c r="B2545" s="384"/>
      <c r="C2545" s="383"/>
      <c r="D2545" s="395"/>
      <c r="E2545" s="392"/>
      <c r="F2545" s="302" t="s">
        <v>21</v>
      </c>
    </row>
    <row r="2546" spans="1:6">
      <c r="A2546" s="378"/>
      <c r="B2546" s="384"/>
      <c r="C2546" s="383"/>
      <c r="D2546" s="395"/>
      <c r="E2546" s="393"/>
      <c r="F2546" s="302" t="s">
        <v>21</v>
      </c>
    </row>
    <row r="2547" spans="1:6">
      <c r="A2547" s="378"/>
      <c r="B2547" s="384"/>
      <c r="C2547" s="383"/>
      <c r="D2547" s="395"/>
      <c r="E2547" s="391" t="s">
        <v>314</v>
      </c>
      <c r="F2547" s="302" t="s">
        <v>21</v>
      </c>
    </row>
    <row r="2548" spans="1:6">
      <c r="A2548" s="378"/>
      <c r="B2548" s="384"/>
      <c r="C2548" s="383"/>
      <c r="D2548" s="395"/>
      <c r="E2548" s="392"/>
      <c r="F2548" s="302" t="s">
        <v>21</v>
      </c>
    </row>
    <row r="2549" spans="1:6">
      <c r="A2549" s="378"/>
      <c r="B2549" s="384"/>
      <c r="C2549" s="383"/>
      <c r="D2549" s="395"/>
      <c r="E2549" s="393"/>
      <c r="F2549" s="302" t="s">
        <v>21</v>
      </c>
    </row>
    <row r="2550" spans="1:6">
      <c r="A2550" s="378"/>
      <c r="B2550" s="384"/>
      <c r="C2550" s="383"/>
      <c r="D2550" s="395"/>
      <c r="E2550" s="391" t="s">
        <v>315</v>
      </c>
      <c r="F2550" s="302" t="s">
        <v>21</v>
      </c>
    </row>
    <row r="2551" spans="1:6">
      <c r="A2551" s="378"/>
      <c r="B2551" s="384"/>
      <c r="C2551" s="383"/>
      <c r="D2551" s="395"/>
      <c r="E2551" s="392"/>
      <c r="F2551" s="302" t="s">
        <v>21</v>
      </c>
    </row>
    <row r="2552" spans="1:6">
      <c r="A2552" s="378"/>
      <c r="B2552" s="384"/>
      <c r="C2552" s="383"/>
      <c r="D2552" s="395"/>
      <c r="E2552" s="392"/>
      <c r="F2552" s="302" t="s">
        <v>21</v>
      </c>
    </row>
    <row r="2553" spans="1:6">
      <c r="A2553" s="378"/>
      <c r="B2553" s="384"/>
      <c r="C2553" s="383"/>
      <c r="D2553" s="395"/>
      <c r="E2553" s="392"/>
      <c r="F2553" s="302" t="s">
        <v>21</v>
      </c>
    </row>
    <row r="2554" spans="1:6">
      <c r="A2554" s="378"/>
      <c r="B2554" s="384"/>
      <c r="C2554" s="383"/>
      <c r="D2554" s="395"/>
      <c r="E2554" s="392"/>
      <c r="F2554" s="302" t="s">
        <v>21</v>
      </c>
    </row>
    <row r="2555" spans="1:6">
      <c r="A2555" s="378"/>
      <c r="B2555" s="384"/>
      <c r="C2555" s="383"/>
      <c r="D2555" s="395"/>
      <c r="E2555" s="393"/>
      <c r="F2555" s="302" t="s">
        <v>21</v>
      </c>
    </row>
    <row r="2556" spans="1:6">
      <c r="A2556" s="378"/>
      <c r="B2556" s="384"/>
      <c r="C2556" s="383"/>
      <c r="D2556" s="395"/>
      <c r="E2556" s="391" t="s">
        <v>28</v>
      </c>
      <c r="F2556" s="302" t="s">
        <v>21</v>
      </c>
    </row>
    <row r="2557" spans="1:6">
      <c r="A2557" s="378"/>
      <c r="B2557" s="384"/>
      <c r="C2557" s="383"/>
      <c r="D2557" s="395"/>
      <c r="E2557" s="392"/>
      <c r="F2557" s="302" t="s">
        <v>21</v>
      </c>
    </row>
    <row r="2558" spans="1:6">
      <c r="A2558" s="378"/>
      <c r="B2558" s="384"/>
      <c r="C2558" s="388"/>
      <c r="D2558" s="396"/>
      <c r="E2558" s="393"/>
      <c r="F2558" s="302" t="s">
        <v>21</v>
      </c>
    </row>
    <row r="2559" spans="1:6">
      <c r="A2559" s="378"/>
      <c r="B2559" s="384"/>
      <c r="C2559" s="382" t="s">
        <v>316</v>
      </c>
      <c r="D2559" s="394" t="s">
        <v>17</v>
      </c>
      <c r="E2559" s="391" t="s">
        <v>292</v>
      </c>
      <c r="F2559" s="333" t="s">
        <v>19</v>
      </c>
    </row>
    <row r="2560" spans="1:6">
      <c r="A2560" s="378"/>
      <c r="B2560" s="384"/>
      <c r="C2560" s="383"/>
      <c r="D2560" s="395"/>
      <c r="E2560" s="393"/>
      <c r="F2560" s="302" t="s">
        <v>21</v>
      </c>
    </row>
    <row r="2561" spans="1:6">
      <c r="A2561" s="378"/>
      <c r="B2561" s="384"/>
      <c r="C2561" s="383"/>
      <c r="D2561" s="395"/>
      <c r="E2561" s="391" t="s">
        <v>20</v>
      </c>
      <c r="F2561" s="302" t="s">
        <v>21</v>
      </c>
    </row>
    <row r="2562" spans="1:6">
      <c r="A2562" s="378"/>
      <c r="B2562" s="384"/>
      <c r="C2562" s="383"/>
      <c r="D2562" s="395"/>
      <c r="E2562" s="393"/>
      <c r="F2562" s="302" t="s">
        <v>21</v>
      </c>
    </row>
    <row r="2563" spans="1:6">
      <c r="A2563" s="378"/>
      <c r="B2563" s="384"/>
      <c r="C2563" s="383"/>
      <c r="D2563" s="395"/>
      <c r="E2563" s="299" t="s">
        <v>294</v>
      </c>
      <c r="F2563" s="302" t="s">
        <v>21</v>
      </c>
    </row>
    <row r="2564" spans="1:6">
      <c r="A2564" s="378"/>
      <c r="B2564" s="384"/>
      <c r="C2564" s="383"/>
      <c r="D2564" s="395"/>
      <c r="E2564" s="300"/>
      <c r="F2564" s="302" t="s">
        <v>21</v>
      </c>
    </row>
    <row r="2565" spans="1:6">
      <c r="A2565" s="378"/>
      <c r="B2565" s="384"/>
      <c r="C2565" s="383"/>
      <c r="D2565" s="395"/>
      <c r="E2565" s="391" t="s">
        <v>121</v>
      </c>
      <c r="F2565" s="302" t="s">
        <v>21</v>
      </c>
    </row>
    <row r="2566" spans="1:6">
      <c r="A2566" s="378"/>
      <c r="B2566" s="384"/>
      <c r="C2566" s="383"/>
      <c r="D2566" s="395"/>
      <c r="E2566" s="393"/>
      <c r="F2566" s="302" t="s">
        <v>21</v>
      </c>
    </row>
    <row r="2567" spans="1:6">
      <c r="A2567" s="378"/>
      <c r="B2567" s="384"/>
      <c r="C2567" s="383"/>
      <c r="D2567" s="395"/>
      <c r="E2567" s="391" t="s">
        <v>308</v>
      </c>
      <c r="F2567" s="302" t="s">
        <v>21</v>
      </c>
    </row>
    <row r="2568" spans="1:6">
      <c r="A2568" s="378"/>
      <c r="B2568" s="384"/>
      <c r="C2568" s="383"/>
      <c r="D2568" s="395"/>
      <c r="E2568" s="392"/>
      <c r="F2568" s="302" t="s">
        <v>21</v>
      </c>
    </row>
    <row r="2569" spans="1:6">
      <c r="A2569" s="378"/>
      <c r="B2569" s="384"/>
      <c r="C2569" s="383"/>
      <c r="D2569" s="395"/>
      <c r="E2569" s="392"/>
      <c r="F2569" s="302" t="s">
        <v>21</v>
      </c>
    </row>
    <row r="2570" spans="1:6">
      <c r="A2570" s="378"/>
      <c r="B2570" s="384"/>
      <c r="C2570" s="383"/>
      <c r="D2570" s="395"/>
      <c r="E2570" s="392"/>
      <c r="F2570" s="302" t="s">
        <v>21</v>
      </c>
    </row>
    <row r="2571" spans="1:6">
      <c r="A2571" s="378"/>
      <c r="B2571" s="384"/>
      <c r="C2571" s="383"/>
      <c r="D2571" s="395"/>
      <c r="E2571" s="392"/>
      <c r="F2571" s="302" t="s">
        <v>21</v>
      </c>
    </row>
    <row r="2572" spans="1:6">
      <c r="A2572" s="378"/>
      <c r="B2572" s="384"/>
      <c r="C2572" s="383"/>
      <c r="D2572" s="395"/>
      <c r="E2572" s="393"/>
      <c r="F2572" s="302" t="s">
        <v>21</v>
      </c>
    </row>
    <row r="2573" spans="1:6">
      <c r="A2573" s="378"/>
      <c r="B2573" s="384"/>
      <c r="C2573" s="383"/>
      <c r="D2573" s="395"/>
      <c r="E2573" s="391" t="s">
        <v>309</v>
      </c>
      <c r="F2573" s="302" t="s">
        <v>21</v>
      </c>
    </row>
    <row r="2574" spans="1:6">
      <c r="A2574" s="378"/>
      <c r="B2574" s="384"/>
      <c r="C2574" s="383"/>
      <c r="D2574" s="395"/>
      <c r="E2574" s="392"/>
      <c r="F2574" s="302" t="s">
        <v>21</v>
      </c>
    </row>
    <row r="2575" spans="1:6">
      <c r="A2575" s="378"/>
      <c r="B2575" s="384"/>
      <c r="C2575" s="383"/>
      <c r="D2575" s="395"/>
      <c r="E2575" s="393"/>
      <c r="F2575" s="302" t="s">
        <v>21</v>
      </c>
    </row>
    <row r="2576" spans="1:6">
      <c r="A2576" s="378"/>
      <c r="B2576" s="384"/>
      <c r="C2576" s="383"/>
      <c r="D2576" s="395"/>
      <c r="E2576" s="391" t="s">
        <v>310</v>
      </c>
      <c r="F2576" s="302" t="s">
        <v>21</v>
      </c>
    </row>
    <row r="2577" spans="1:6">
      <c r="A2577" s="378"/>
      <c r="B2577" s="384"/>
      <c r="C2577" s="383"/>
      <c r="D2577" s="395"/>
      <c r="E2577" s="392"/>
      <c r="F2577" s="302" t="s">
        <v>21</v>
      </c>
    </row>
    <row r="2578" spans="1:6">
      <c r="A2578" s="378"/>
      <c r="B2578" s="384"/>
      <c r="C2578" s="383"/>
      <c r="D2578" s="395"/>
      <c r="E2578" s="393"/>
      <c r="F2578" s="302" t="s">
        <v>21</v>
      </c>
    </row>
    <row r="2579" spans="1:6">
      <c r="A2579" s="378"/>
      <c r="B2579" s="384"/>
      <c r="C2579" s="383"/>
      <c r="D2579" s="395"/>
      <c r="E2579" s="391" t="s">
        <v>311</v>
      </c>
      <c r="F2579" s="302" t="s">
        <v>21</v>
      </c>
    </row>
    <row r="2580" spans="1:6">
      <c r="A2580" s="378"/>
      <c r="B2580" s="384"/>
      <c r="C2580" s="383"/>
      <c r="D2580" s="395"/>
      <c r="E2580" s="392"/>
      <c r="F2580" s="302" t="s">
        <v>21</v>
      </c>
    </row>
    <row r="2581" spans="1:6">
      <c r="A2581" s="378"/>
      <c r="B2581" s="384"/>
      <c r="C2581" s="383"/>
      <c r="D2581" s="395"/>
      <c r="E2581" s="393"/>
      <c r="F2581" s="302" t="s">
        <v>21</v>
      </c>
    </row>
    <row r="2582" spans="1:6">
      <c r="A2582" s="378"/>
      <c r="B2582" s="384"/>
      <c r="C2582" s="383"/>
      <c r="D2582" s="395"/>
      <c r="E2582" s="391" t="s">
        <v>317</v>
      </c>
      <c r="F2582" s="302" t="s">
        <v>21</v>
      </c>
    </row>
    <row r="2583" spans="1:6">
      <c r="A2583" s="378"/>
      <c r="B2583" s="384"/>
      <c r="C2583" s="383"/>
      <c r="D2583" s="395"/>
      <c r="E2583" s="392"/>
      <c r="F2583" s="302" t="s">
        <v>21</v>
      </c>
    </row>
    <row r="2584" spans="1:6">
      <c r="A2584" s="378"/>
      <c r="B2584" s="384"/>
      <c r="C2584" s="383"/>
      <c r="D2584" s="395"/>
      <c r="E2584" s="393"/>
      <c r="F2584" s="302" t="s">
        <v>21</v>
      </c>
    </row>
    <row r="2585" spans="1:6">
      <c r="A2585" s="378"/>
      <c r="B2585" s="384"/>
      <c r="C2585" s="383"/>
      <c r="D2585" s="395"/>
      <c r="E2585" s="391" t="s">
        <v>313</v>
      </c>
      <c r="F2585" s="302" t="s">
        <v>21</v>
      </c>
    </row>
    <row r="2586" spans="1:6">
      <c r="A2586" s="378"/>
      <c r="B2586" s="384"/>
      <c r="C2586" s="383"/>
      <c r="D2586" s="395"/>
      <c r="E2586" s="392"/>
      <c r="F2586" s="302" t="s">
        <v>21</v>
      </c>
    </row>
    <row r="2587" spans="1:6">
      <c r="A2587" s="378"/>
      <c r="B2587" s="384"/>
      <c r="C2587" s="383"/>
      <c r="D2587" s="395"/>
      <c r="E2587" s="393"/>
      <c r="F2587" s="302" t="s">
        <v>21</v>
      </c>
    </row>
    <row r="2588" spans="1:6">
      <c r="A2588" s="378"/>
      <c r="B2588" s="384"/>
      <c r="C2588" s="383"/>
      <c r="D2588" s="395"/>
      <c r="E2588" s="391" t="s">
        <v>314</v>
      </c>
      <c r="F2588" s="302" t="s">
        <v>21</v>
      </c>
    </row>
    <row r="2589" spans="1:6">
      <c r="A2589" s="378"/>
      <c r="B2589" s="384"/>
      <c r="C2589" s="383"/>
      <c r="D2589" s="395"/>
      <c r="E2589" s="392"/>
      <c r="F2589" s="302" t="s">
        <v>21</v>
      </c>
    </row>
    <row r="2590" spans="1:6">
      <c r="A2590" s="378"/>
      <c r="B2590" s="384"/>
      <c r="C2590" s="383"/>
      <c r="D2590" s="395"/>
      <c r="E2590" s="393"/>
      <c r="F2590" s="302" t="s">
        <v>21</v>
      </c>
    </row>
    <row r="2591" spans="1:6">
      <c r="A2591" s="378"/>
      <c r="B2591" s="384"/>
      <c r="C2591" s="383"/>
      <c r="D2591" s="395"/>
      <c r="E2591" s="391" t="s">
        <v>315</v>
      </c>
      <c r="F2591" s="302" t="s">
        <v>21</v>
      </c>
    </row>
    <row r="2592" spans="1:6">
      <c r="A2592" s="378"/>
      <c r="B2592" s="384"/>
      <c r="C2592" s="383"/>
      <c r="D2592" s="395"/>
      <c r="E2592" s="392"/>
      <c r="F2592" s="302" t="s">
        <v>21</v>
      </c>
    </row>
    <row r="2593" spans="1:6">
      <c r="A2593" s="378"/>
      <c r="B2593" s="384"/>
      <c r="C2593" s="383"/>
      <c r="D2593" s="395"/>
      <c r="E2593" s="392"/>
      <c r="F2593" s="302" t="s">
        <v>21</v>
      </c>
    </row>
    <row r="2594" spans="1:6">
      <c r="A2594" s="378"/>
      <c r="B2594" s="384"/>
      <c r="C2594" s="383"/>
      <c r="D2594" s="395"/>
      <c r="E2594" s="392"/>
      <c r="F2594" s="302" t="s">
        <v>21</v>
      </c>
    </row>
    <row r="2595" spans="1:6">
      <c r="A2595" s="378"/>
      <c r="B2595" s="384"/>
      <c r="C2595" s="383"/>
      <c r="D2595" s="395"/>
      <c r="E2595" s="392"/>
      <c r="F2595" s="302" t="s">
        <v>21</v>
      </c>
    </row>
    <row r="2596" spans="1:6">
      <c r="A2596" s="378"/>
      <c r="B2596" s="384"/>
      <c r="C2596" s="383"/>
      <c r="D2596" s="395"/>
      <c r="E2596" s="393"/>
      <c r="F2596" s="302" t="s">
        <v>21</v>
      </c>
    </row>
    <row r="2597" spans="1:6">
      <c r="A2597" s="378"/>
      <c r="B2597" s="384"/>
      <c r="C2597" s="383"/>
      <c r="D2597" s="395"/>
      <c r="E2597" s="391" t="s">
        <v>28</v>
      </c>
      <c r="F2597" s="302" t="s">
        <v>21</v>
      </c>
    </row>
    <row r="2598" spans="1:6">
      <c r="A2598" s="378"/>
      <c r="B2598" s="384"/>
      <c r="C2598" s="383"/>
      <c r="D2598" s="395"/>
      <c r="E2598" s="392"/>
      <c r="F2598" s="302" t="s">
        <v>21</v>
      </c>
    </row>
    <row r="2599" spans="1:6">
      <c r="A2599" s="378"/>
      <c r="B2599" s="384"/>
      <c r="C2599" s="388"/>
      <c r="D2599" s="396"/>
      <c r="E2599" s="393"/>
      <c r="F2599" s="302" t="s">
        <v>21</v>
      </c>
    </row>
    <row r="2600" spans="1:6">
      <c r="A2600" s="378"/>
      <c r="B2600" s="384"/>
      <c r="C2600" s="382" t="s">
        <v>318</v>
      </c>
      <c r="D2600" s="394" t="s">
        <v>17</v>
      </c>
      <c r="E2600" s="391" t="s">
        <v>292</v>
      </c>
      <c r="F2600" s="333" t="s">
        <v>19</v>
      </c>
    </row>
    <row r="2601" spans="1:6">
      <c r="A2601" s="378"/>
      <c r="B2601" s="384"/>
      <c r="C2601" s="383"/>
      <c r="D2601" s="395"/>
      <c r="E2601" s="393"/>
      <c r="F2601" s="302" t="s">
        <v>21</v>
      </c>
    </row>
    <row r="2602" spans="1:6">
      <c r="A2602" s="378"/>
      <c r="B2602" s="384"/>
      <c r="C2602" s="383"/>
      <c r="D2602" s="395"/>
      <c r="E2602" s="391" t="s">
        <v>20</v>
      </c>
      <c r="F2602" s="302" t="s">
        <v>21</v>
      </c>
    </row>
    <row r="2603" spans="1:6">
      <c r="A2603" s="378"/>
      <c r="B2603" s="384"/>
      <c r="C2603" s="383"/>
      <c r="D2603" s="395"/>
      <c r="E2603" s="393"/>
      <c r="F2603" s="302" t="s">
        <v>21</v>
      </c>
    </row>
    <row r="2604" spans="1:6" ht="30">
      <c r="A2604" s="378"/>
      <c r="B2604" s="384"/>
      <c r="C2604" s="383"/>
      <c r="D2604" s="395"/>
      <c r="E2604" s="299" t="s">
        <v>294</v>
      </c>
      <c r="F2604" s="302" t="s">
        <v>319</v>
      </c>
    </row>
    <row r="2605" spans="1:6" ht="30">
      <c r="A2605" s="378"/>
      <c r="B2605" s="384"/>
      <c r="C2605" s="383"/>
      <c r="D2605" s="395"/>
      <c r="E2605" s="300"/>
      <c r="F2605" s="302" t="s">
        <v>319</v>
      </c>
    </row>
    <row r="2606" spans="1:6" ht="30">
      <c r="A2606" s="378"/>
      <c r="B2606" s="384"/>
      <c r="C2606" s="383"/>
      <c r="D2606" s="395"/>
      <c r="E2606" s="391" t="s">
        <v>121</v>
      </c>
      <c r="F2606" s="302" t="s">
        <v>319</v>
      </c>
    </row>
    <row r="2607" spans="1:6" ht="30">
      <c r="A2607" s="378"/>
      <c r="B2607" s="384"/>
      <c r="C2607" s="383"/>
      <c r="D2607" s="395"/>
      <c r="E2607" s="393"/>
      <c r="F2607" s="302" t="s">
        <v>319</v>
      </c>
    </row>
    <row r="2608" spans="1:6" ht="30">
      <c r="A2608" s="378"/>
      <c r="B2608" s="384"/>
      <c r="C2608" s="383"/>
      <c r="D2608" s="395"/>
      <c r="E2608" s="391" t="s">
        <v>308</v>
      </c>
      <c r="F2608" s="302" t="s">
        <v>319</v>
      </c>
    </row>
    <row r="2609" spans="1:6" ht="30">
      <c r="A2609" s="378"/>
      <c r="B2609" s="384"/>
      <c r="C2609" s="383"/>
      <c r="D2609" s="395"/>
      <c r="E2609" s="392"/>
      <c r="F2609" s="302" t="s">
        <v>319</v>
      </c>
    </row>
    <row r="2610" spans="1:6" ht="30">
      <c r="A2610" s="378"/>
      <c r="B2610" s="384"/>
      <c r="C2610" s="383"/>
      <c r="D2610" s="395"/>
      <c r="E2610" s="392"/>
      <c r="F2610" s="302" t="s">
        <v>319</v>
      </c>
    </row>
    <row r="2611" spans="1:6" ht="30">
      <c r="A2611" s="378"/>
      <c r="B2611" s="384"/>
      <c r="C2611" s="383"/>
      <c r="D2611" s="395"/>
      <c r="E2611" s="392"/>
      <c r="F2611" s="302" t="s">
        <v>319</v>
      </c>
    </row>
    <row r="2612" spans="1:6" ht="30">
      <c r="A2612" s="378"/>
      <c r="B2612" s="384"/>
      <c r="C2612" s="383"/>
      <c r="D2612" s="395"/>
      <c r="E2612" s="392"/>
      <c r="F2612" s="302" t="s">
        <v>319</v>
      </c>
    </row>
    <row r="2613" spans="1:6" ht="30">
      <c r="A2613" s="378"/>
      <c r="B2613" s="384"/>
      <c r="C2613" s="383"/>
      <c r="D2613" s="395"/>
      <c r="E2613" s="393"/>
      <c r="F2613" s="302" t="s">
        <v>319</v>
      </c>
    </row>
    <row r="2614" spans="1:6" ht="30">
      <c r="A2614" s="378"/>
      <c r="B2614" s="384"/>
      <c r="C2614" s="383"/>
      <c r="D2614" s="395"/>
      <c r="E2614" s="391" t="s">
        <v>309</v>
      </c>
      <c r="F2614" s="302" t="s">
        <v>319</v>
      </c>
    </row>
    <row r="2615" spans="1:6" ht="30">
      <c r="A2615" s="378"/>
      <c r="B2615" s="384"/>
      <c r="C2615" s="383"/>
      <c r="D2615" s="395"/>
      <c r="E2615" s="392"/>
      <c r="F2615" s="302" t="s">
        <v>319</v>
      </c>
    </row>
    <row r="2616" spans="1:6" ht="30">
      <c r="A2616" s="378"/>
      <c r="B2616" s="384"/>
      <c r="C2616" s="383"/>
      <c r="D2616" s="395"/>
      <c r="E2616" s="393"/>
      <c r="F2616" s="302" t="s">
        <v>319</v>
      </c>
    </row>
    <row r="2617" spans="1:6" ht="30">
      <c r="A2617" s="378"/>
      <c r="B2617" s="384"/>
      <c r="C2617" s="383"/>
      <c r="D2617" s="395"/>
      <c r="E2617" s="391" t="s">
        <v>310</v>
      </c>
      <c r="F2617" s="302" t="s">
        <v>319</v>
      </c>
    </row>
    <row r="2618" spans="1:6" ht="30">
      <c r="A2618" s="378"/>
      <c r="B2618" s="384"/>
      <c r="C2618" s="383"/>
      <c r="D2618" s="395"/>
      <c r="E2618" s="392"/>
      <c r="F2618" s="302" t="s">
        <v>319</v>
      </c>
    </row>
    <row r="2619" spans="1:6" ht="30">
      <c r="A2619" s="378"/>
      <c r="B2619" s="384"/>
      <c r="C2619" s="383"/>
      <c r="D2619" s="395"/>
      <c r="E2619" s="393"/>
      <c r="F2619" s="302" t="s">
        <v>319</v>
      </c>
    </row>
    <row r="2620" spans="1:6" ht="30">
      <c r="A2620" s="378"/>
      <c r="B2620" s="384"/>
      <c r="C2620" s="383"/>
      <c r="D2620" s="395"/>
      <c r="E2620" s="391" t="s">
        <v>311</v>
      </c>
      <c r="F2620" s="302" t="s">
        <v>319</v>
      </c>
    </row>
    <row r="2621" spans="1:6" ht="30">
      <c r="A2621" s="378"/>
      <c r="B2621" s="384"/>
      <c r="C2621" s="383"/>
      <c r="D2621" s="395"/>
      <c r="E2621" s="392"/>
      <c r="F2621" s="302" t="s">
        <v>319</v>
      </c>
    </row>
    <row r="2622" spans="1:6" ht="30">
      <c r="A2622" s="378"/>
      <c r="B2622" s="384"/>
      <c r="C2622" s="383"/>
      <c r="D2622" s="395"/>
      <c r="E2622" s="393"/>
      <c r="F2622" s="302" t="s">
        <v>319</v>
      </c>
    </row>
    <row r="2623" spans="1:6" ht="30">
      <c r="A2623" s="378"/>
      <c r="B2623" s="384"/>
      <c r="C2623" s="383"/>
      <c r="D2623" s="395"/>
      <c r="E2623" s="391" t="s">
        <v>317</v>
      </c>
      <c r="F2623" s="302" t="s">
        <v>319</v>
      </c>
    </row>
    <row r="2624" spans="1:6" ht="30">
      <c r="A2624" s="378"/>
      <c r="B2624" s="384"/>
      <c r="C2624" s="383"/>
      <c r="D2624" s="395"/>
      <c r="E2624" s="392"/>
      <c r="F2624" s="302" t="s">
        <v>319</v>
      </c>
    </row>
    <row r="2625" spans="1:6" ht="30">
      <c r="A2625" s="378"/>
      <c r="B2625" s="384"/>
      <c r="C2625" s="383"/>
      <c r="D2625" s="395"/>
      <c r="E2625" s="393"/>
      <c r="F2625" s="302" t="s">
        <v>319</v>
      </c>
    </row>
    <row r="2626" spans="1:6" ht="30">
      <c r="A2626" s="378"/>
      <c r="B2626" s="384"/>
      <c r="C2626" s="383"/>
      <c r="D2626" s="395"/>
      <c r="E2626" s="391" t="s">
        <v>313</v>
      </c>
      <c r="F2626" s="302" t="s">
        <v>319</v>
      </c>
    </row>
    <row r="2627" spans="1:6" ht="30">
      <c r="A2627" s="378"/>
      <c r="B2627" s="384"/>
      <c r="C2627" s="383"/>
      <c r="D2627" s="395"/>
      <c r="E2627" s="392"/>
      <c r="F2627" s="302" t="s">
        <v>319</v>
      </c>
    </row>
    <row r="2628" spans="1:6" ht="30">
      <c r="A2628" s="378"/>
      <c r="B2628" s="384"/>
      <c r="C2628" s="383"/>
      <c r="D2628" s="395"/>
      <c r="E2628" s="393"/>
      <c r="F2628" s="302" t="s">
        <v>319</v>
      </c>
    </row>
    <row r="2629" spans="1:6" ht="30">
      <c r="A2629" s="378"/>
      <c r="B2629" s="384"/>
      <c r="C2629" s="383"/>
      <c r="D2629" s="395"/>
      <c r="E2629" s="391" t="s">
        <v>314</v>
      </c>
      <c r="F2629" s="302" t="s">
        <v>319</v>
      </c>
    </row>
    <row r="2630" spans="1:6" ht="30">
      <c r="A2630" s="378"/>
      <c r="B2630" s="384"/>
      <c r="C2630" s="383"/>
      <c r="D2630" s="395"/>
      <c r="E2630" s="392"/>
      <c r="F2630" s="302" t="s">
        <v>319</v>
      </c>
    </row>
    <row r="2631" spans="1:6" ht="30">
      <c r="A2631" s="378"/>
      <c r="B2631" s="384"/>
      <c r="C2631" s="383"/>
      <c r="D2631" s="395"/>
      <c r="E2631" s="393"/>
      <c r="F2631" s="302" t="s">
        <v>319</v>
      </c>
    </row>
    <row r="2632" spans="1:6" ht="30">
      <c r="A2632" s="378"/>
      <c r="B2632" s="384"/>
      <c r="C2632" s="383"/>
      <c r="D2632" s="395"/>
      <c r="E2632" s="391" t="s">
        <v>315</v>
      </c>
      <c r="F2632" s="302" t="s">
        <v>319</v>
      </c>
    </row>
    <row r="2633" spans="1:6" ht="30">
      <c r="A2633" s="378"/>
      <c r="B2633" s="384"/>
      <c r="C2633" s="383"/>
      <c r="D2633" s="395"/>
      <c r="E2633" s="392"/>
      <c r="F2633" s="302" t="s">
        <v>319</v>
      </c>
    </row>
    <row r="2634" spans="1:6" ht="30">
      <c r="A2634" s="378"/>
      <c r="B2634" s="384"/>
      <c r="C2634" s="383"/>
      <c r="D2634" s="395"/>
      <c r="E2634" s="392"/>
      <c r="F2634" s="302" t="s">
        <v>319</v>
      </c>
    </row>
    <row r="2635" spans="1:6" ht="30">
      <c r="A2635" s="378"/>
      <c r="B2635" s="384"/>
      <c r="C2635" s="383"/>
      <c r="D2635" s="395"/>
      <c r="E2635" s="392"/>
      <c r="F2635" s="302" t="s">
        <v>319</v>
      </c>
    </row>
    <row r="2636" spans="1:6" ht="30">
      <c r="A2636" s="378"/>
      <c r="B2636" s="384"/>
      <c r="C2636" s="383"/>
      <c r="D2636" s="395"/>
      <c r="E2636" s="392"/>
      <c r="F2636" s="302" t="s">
        <v>319</v>
      </c>
    </row>
    <row r="2637" spans="1:6" ht="30">
      <c r="A2637" s="378"/>
      <c r="B2637" s="384"/>
      <c r="C2637" s="383"/>
      <c r="D2637" s="395"/>
      <c r="E2637" s="393"/>
      <c r="F2637" s="302" t="s">
        <v>319</v>
      </c>
    </row>
    <row r="2638" spans="1:6" ht="30">
      <c r="A2638" s="378"/>
      <c r="B2638" s="384"/>
      <c r="C2638" s="383"/>
      <c r="D2638" s="395"/>
      <c r="E2638" s="391" t="s">
        <v>28</v>
      </c>
      <c r="F2638" s="302" t="s">
        <v>319</v>
      </c>
    </row>
    <row r="2639" spans="1:6" ht="30">
      <c r="A2639" s="378"/>
      <c r="B2639" s="384"/>
      <c r="C2639" s="383"/>
      <c r="D2639" s="395"/>
      <c r="E2639" s="392"/>
      <c r="F2639" s="302" t="s">
        <v>319</v>
      </c>
    </row>
    <row r="2640" spans="1:6" ht="30">
      <c r="A2640" s="378"/>
      <c r="B2640" s="384"/>
      <c r="C2640" s="388"/>
      <c r="D2640" s="396"/>
      <c r="E2640" s="393"/>
      <c r="F2640" s="302" t="s">
        <v>319</v>
      </c>
    </row>
    <row r="2641" spans="1:6" ht="30">
      <c r="A2641" s="378"/>
      <c r="B2641" s="384"/>
      <c r="C2641" s="382" t="s">
        <v>320</v>
      </c>
      <c r="D2641" s="394" t="s">
        <v>17</v>
      </c>
      <c r="E2641" s="391" t="s">
        <v>292</v>
      </c>
      <c r="F2641" s="340" t="s">
        <v>321</v>
      </c>
    </row>
    <row r="2642" spans="1:6" ht="30">
      <c r="A2642" s="378"/>
      <c r="B2642" s="384"/>
      <c r="C2642" s="383"/>
      <c r="D2642" s="395"/>
      <c r="E2642" s="393"/>
      <c r="F2642" s="302" t="s">
        <v>319</v>
      </c>
    </row>
    <row r="2643" spans="1:6" ht="30">
      <c r="A2643" s="378"/>
      <c r="B2643" s="384"/>
      <c r="C2643" s="383"/>
      <c r="D2643" s="395"/>
      <c r="E2643" s="391" t="s">
        <v>20</v>
      </c>
      <c r="F2643" s="302" t="s">
        <v>319</v>
      </c>
    </row>
    <row r="2644" spans="1:6" ht="30">
      <c r="A2644" s="378"/>
      <c r="B2644" s="384"/>
      <c r="C2644" s="383"/>
      <c r="D2644" s="395"/>
      <c r="E2644" s="393"/>
      <c r="F2644" s="302" t="s">
        <v>319</v>
      </c>
    </row>
    <row r="2645" spans="1:6" ht="30">
      <c r="A2645" s="378"/>
      <c r="B2645" s="384"/>
      <c r="C2645" s="383"/>
      <c r="D2645" s="395"/>
      <c r="E2645" s="299" t="s">
        <v>285</v>
      </c>
      <c r="F2645" s="302" t="s">
        <v>319</v>
      </c>
    </row>
    <row r="2646" spans="1:6" ht="30">
      <c r="A2646" s="378"/>
      <c r="B2646" s="384"/>
      <c r="C2646" s="383"/>
      <c r="D2646" s="395"/>
      <c r="E2646" s="300"/>
      <c r="F2646" s="302" t="s">
        <v>319</v>
      </c>
    </row>
    <row r="2647" spans="1:6" ht="30">
      <c r="A2647" s="378"/>
      <c r="B2647" s="384"/>
      <c r="C2647" s="383"/>
      <c r="D2647" s="395"/>
      <c r="E2647" s="391" t="s">
        <v>121</v>
      </c>
      <c r="F2647" s="302" t="s">
        <v>319</v>
      </c>
    </row>
    <row r="2648" spans="1:6" ht="30">
      <c r="A2648" s="378"/>
      <c r="B2648" s="384"/>
      <c r="C2648" s="383"/>
      <c r="D2648" s="395"/>
      <c r="E2648" s="393"/>
      <c r="F2648" s="302" t="s">
        <v>319</v>
      </c>
    </row>
    <row r="2649" spans="1:6" ht="30">
      <c r="A2649" s="378"/>
      <c r="B2649" s="384"/>
      <c r="C2649" s="383"/>
      <c r="D2649" s="395"/>
      <c r="E2649" s="391" t="s">
        <v>309</v>
      </c>
      <c r="F2649" s="302" t="s">
        <v>319</v>
      </c>
    </row>
    <row r="2650" spans="1:6" ht="30">
      <c r="A2650" s="378"/>
      <c r="B2650" s="384"/>
      <c r="C2650" s="383"/>
      <c r="D2650" s="395"/>
      <c r="E2650" s="392"/>
      <c r="F2650" s="302" t="s">
        <v>319</v>
      </c>
    </row>
    <row r="2651" spans="1:6" ht="30">
      <c r="A2651" s="378"/>
      <c r="B2651" s="384"/>
      <c r="C2651" s="383"/>
      <c r="D2651" s="395"/>
      <c r="E2651" s="393"/>
      <c r="F2651" s="302" t="s">
        <v>319</v>
      </c>
    </row>
    <row r="2652" spans="1:6" ht="30">
      <c r="A2652" s="378"/>
      <c r="B2652" s="384"/>
      <c r="C2652" s="383"/>
      <c r="D2652" s="395"/>
      <c r="E2652" s="391" t="s">
        <v>311</v>
      </c>
      <c r="F2652" s="302" t="s">
        <v>319</v>
      </c>
    </row>
    <row r="2653" spans="1:6" ht="30">
      <c r="A2653" s="378"/>
      <c r="B2653" s="384"/>
      <c r="C2653" s="383"/>
      <c r="D2653" s="395"/>
      <c r="E2653" s="392"/>
      <c r="F2653" s="302" t="s">
        <v>319</v>
      </c>
    </row>
    <row r="2654" spans="1:6" ht="30">
      <c r="A2654" s="378"/>
      <c r="B2654" s="384"/>
      <c r="C2654" s="383"/>
      <c r="D2654" s="395"/>
      <c r="E2654" s="393"/>
      <c r="F2654" s="302" t="s">
        <v>319</v>
      </c>
    </row>
    <row r="2655" spans="1:6" ht="30">
      <c r="A2655" s="378"/>
      <c r="B2655" s="384"/>
      <c r="C2655" s="383"/>
      <c r="D2655" s="395"/>
      <c r="E2655" s="391" t="s">
        <v>312</v>
      </c>
      <c r="F2655" s="302" t="s">
        <v>319</v>
      </c>
    </row>
    <row r="2656" spans="1:6" ht="30">
      <c r="A2656" s="378"/>
      <c r="B2656" s="384"/>
      <c r="C2656" s="383"/>
      <c r="D2656" s="395"/>
      <c r="E2656" s="392"/>
      <c r="F2656" s="302" t="s">
        <v>319</v>
      </c>
    </row>
    <row r="2657" spans="1:6" ht="30">
      <c r="A2657" s="378"/>
      <c r="B2657" s="384"/>
      <c r="C2657" s="383"/>
      <c r="D2657" s="395"/>
      <c r="E2657" s="393"/>
      <c r="F2657" s="302" t="s">
        <v>319</v>
      </c>
    </row>
    <row r="2658" spans="1:6" ht="30">
      <c r="A2658" s="378"/>
      <c r="B2658" s="384"/>
      <c r="C2658" s="383"/>
      <c r="D2658" s="395"/>
      <c r="E2658" s="391" t="s">
        <v>314</v>
      </c>
      <c r="F2658" s="302" t="s">
        <v>319</v>
      </c>
    </row>
    <row r="2659" spans="1:6" ht="30">
      <c r="A2659" s="378"/>
      <c r="B2659" s="384"/>
      <c r="C2659" s="383"/>
      <c r="D2659" s="395"/>
      <c r="E2659" s="392"/>
      <c r="F2659" s="302" t="s">
        <v>319</v>
      </c>
    </row>
    <row r="2660" spans="1:6" ht="30">
      <c r="A2660" s="378"/>
      <c r="B2660" s="384"/>
      <c r="C2660" s="383"/>
      <c r="D2660" s="395"/>
      <c r="E2660" s="393"/>
      <c r="F2660" s="302" t="s">
        <v>319</v>
      </c>
    </row>
    <row r="2661" spans="1:6" ht="30">
      <c r="A2661" s="378"/>
      <c r="B2661" s="384"/>
      <c r="C2661" s="383"/>
      <c r="D2661" s="395"/>
      <c r="E2661" s="391" t="s">
        <v>315</v>
      </c>
      <c r="F2661" s="302" t="s">
        <v>319</v>
      </c>
    </row>
    <row r="2662" spans="1:6" ht="30">
      <c r="A2662" s="378"/>
      <c r="B2662" s="384"/>
      <c r="C2662" s="383"/>
      <c r="D2662" s="395"/>
      <c r="E2662" s="392"/>
      <c r="F2662" s="302" t="s">
        <v>319</v>
      </c>
    </row>
    <row r="2663" spans="1:6" ht="30">
      <c r="A2663" s="378"/>
      <c r="B2663" s="384"/>
      <c r="C2663" s="383"/>
      <c r="D2663" s="395"/>
      <c r="E2663" s="392"/>
      <c r="F2663" s="302" t="s">
        <v>319</v>
      </c>
    </row>
    <row r="2664" spans="1:6" ht="30">
      <c r="A2664" s="378"/>
      <c r="B2664" s="384"/>
      <c r="C2664" s="383"/>
      <c r="D2664" s="395"/>
      <c r="E2664" s="392"/>
      <c r="F2664" s="302" t="s">
        <v>319</v>
      </c>
    </row>
    <row r="2665" spans="1:6" ht="30">
      <c r="A2665" s="378"/>
      <c r="B2665" s="384"/>
      <c r="C2665" s="383"/>
      <c r="D2665" s="395"/>
      <c r="E2665" s="392"/>
      <c r="F2665" s="302" t="s">
        <v>319</v>
      </c>
    </row>
    <row r="2666" spans="1:6" ht="30">
      <c r="A2666" s="378"/>
      <c r="B2666" s="384"/>
      <c r="C2666" s="383"/>
      <c r="D2666" s="395"/>
      <c r="E2666" s="393"/>
      <c r="F2666" s="302" t="s">
        <v>319</v>
      </c>
    </row>
    <row r="2667" spans="1:6" ht="30">
      <c r="A2667" s="378"/>
      <c r="B2667" s="384"/>
      <c r="C2667" s="383"/>
      <c r="D2667" s="395"/>
      <c r="E2667" s="391" t="s">
        <v>28</v>
      </c>
      <c r="F2667" s="302" t="s">
        <v>319</v>
      </c>
    </row>
    <row r="2668" spans="1:6" ht="30">
      <c r="A2668" s="378"/>
      <c r="B2668" s="384"/>
      <c r="C2668" s="383"/>
      <c r="D2668" s="395"/>
      <c r="E2668" s="392"/>
      <c r="F2668" s="302" t="s">
        <v>319</v>
      </c>
    </row>
    <row r="2669" spans="1:6" ht="30">
      <c r="A2669" s="378"/>
      <c r="B2669" s="384"/>
      <c r="C2669" s="388"/>
      <c r="D2669" s="396"/>
      <c r="E2669" s="393"/>
      <c r="F2669" s="302" t="s">
        <v>319</v>
      </c>
    </row>
    <row r="2670" spans="1:6" ht="30">
      <c r="A2670" s="378"/>
      <c r="B2670" s="384"/>
      <c r="C2670" s="382" t="s">
        <v>322</v>
      </c>
      <c r="D2670" s="394" t="s">
        <v>17</v>
      </c>
      <c r="E2670" s="391" t="s">
        <v>292</v>
      </c>
      <c r="F2670" s="340" t="s">
        <v>321</v>
      </c>
    </row>
    <row r="2671" spans="1:6" ht="30">
      <c r="A2671" s="378"/>
      <c r="B2671" s="384"/>
      <c r="C2671" s="383"/>
      <c r="D2671" s="395"/>
      <c r="E2671" s="393"/>
      <c r="F2671" s="302" t="s">
        <v>319</v>
      </c>
    </row>
    <row r="2672" spans="1:6" ht="30">
      <c r="A2672" s="378"/>
      <c r="B2672" s="384"/>
      <c r="C2672" s="383"/>
      <c r="D2672" s="395"/>
      <c r="E2672" s="391" t="s">
        <v>20</v>
      </c>
      <c r="F2672" s="302" t="s">
        <v>319</v>
      </c>
    </row>
    <row r="2673" spans="1:6" ht="30">
      <c r="A2673" s="378"/>
      <c r="B2673" s="384"/>
      <c r="C2673" s="383"/>
      <c r="D2673" s="395"/>
      <c r="E2673" s="393"/>
      <c r="F2673" s="302" t="s">
        <v>319</v>
      </c>
    </row>
    <row r="2674" spans="1:6" ht="30">
      <c r="A2674" s="378"/>
      <c r="B2674" s="384"/>
      <c r="C2674" s="383"/>
      <c r="D2674" s="395"/>
      <c r="E2674" s="299" t="s">
        <v>294</v>
      </c>
      <c r="F2674" s="302" t="s">
        <v>319</v>
      </c>
    </row>
    <row r="2675" spans="1:6" ht="30">
      <c r="A2675" s="378"/>
      <c r="B2675" s="384"/>
      <c r="C2675" s="383"/>
      <c r="D2675" s="395"/>
      <c r="E2675" s="300"/>
      <c r="F2675" s="302" t="s">
        <v>319</v>
      </c>
    </row>
    <row r="2676" spans="1:6" ht="30">
      <c r="A2676" s="378"/>
      <c r="B2676" s="384"/>
      <c r="C2676" s="383"/>
      <c r="D2676" s="395"/>
      <c r="E2676" s="391" t="s">
        <v>121</v>
      </c>
      <c r="F2676" s="302" t="s">
        <v>319</v>
      </c>
    </row>
    <row r="2677" spans="1:6" ht="30">
      <c r="A2677" s="378"/>
      <c r="B2677" s="384"/>
      <c r="C2677" s="383"/>
      <c r="D2677" s="395"/>
      <c r="E2677" s="393"/>
      <c r="F2677" s="302" t="s">
        <v>319</v>
      </c>
    </row>
    <row r="2678" spans="1:6" ht="30">
      <c r="A2678" s="378"/>
      <c r="B2678" s="384"/>
      <c r="C2678" s="383"/>
      <c r="D2678" s="395"/>
      <c r="E2678" s="391" t="s">
        <v>308</v>
      </c>
      <c r="F2678" s="302" t="s">
        <v>319</v>
      </c>
    </row>
    <row r="2679" spans="1:6" ht="30">
      <c r="A2679" s="378"/>
      <c r="B2679" s="384"/>
      <c r="C2679" s="383"/>
      <c r="D2679" s="395"/>
      <c r="E2679" s="392"/>
      <c r="F2679" s="302" t="s">
        <v>319</v>
      </c>
    </row>
    <row r="2680" spans="1:6" ht="30">
      <c r="A2680" s="378"/>
      <c r="B2680" s="384"/>
      <c r="C2680" s="383"/>
      <c r="D2680" s="395"/>
      <c r="E2680" s="392"/>
      <c r="F2680" s="302" t="s">
        <v>319</v>
      </c>
    </row>
    <row r="2681" spans="1:6" ht="30">
      <c r="A2681" s="378"/>
      <c r="B2681" s="384"/>
      <c r="C2681" s="383"/>
      <c r="D2681" s="395"/>
      <c r="E2681" s="392"/>
      <c r="F2681" s="302" t="s">
        <v>319</v>
      </c>
    </row>
    <row r="2682" spans="1:6" ht="30">
      <c r="A2682" s="378"/>
      <c r="B2682" s="384"/>
      <c r="C2682" s="383"/>
      <c r="D2682" s="395"/>
      <c r="E2682" s="392"/>
      <c r="F2682" s="302" t="s">
        <v>319</v>
      </c>
    </row>
    <row r="2683" spans="1:6" ht="30">
      <c r="A2683" s="378"/>
      <c r="B2683" s="384"/>
      <c r="C2683" s="383"/>
      <c r="D2683" s="395"/>
      <c r="E2683" s="393"/>
      <c r="F2683" s="302" t="s">
        <v>319</v>
      </c>
    </row>
    <row r="2684" spans="1:6" ht="30">
      <c r="A2684" s="378"/>
      <c r="B2684" s="384"/>
      <c r="C2684" s="383"/>
      <c r="D2684" s="395"/>
      <c r="E2684" s="391" t="s">
        <v>309</v>
      </c>
      <c r="F2684" s="302" t="s">
        <v>319</v>
      </c>
    </row>
    <row r="2685" spans="1:6" ht="30">
      <c r="A2685" s="378"/>
      <c r="B2685" s="384"/>
      <c r="C2685" s="383"/>
      <c r="D2685" s="395"/>
      <c r="E2685" s="392"/>
      <c r="F2685" s="302" t="s">
        <v>319</v>
      </c>
    </row>
    <row r="2686" spans="1:6" ht="30">
      <c r="A2686" s="378"/>
      <c r="B2686" s="384"/>
      <c r="C2686" s="383"/>
      <c r="D2686" s="395"/>
      <c r="E2686" s="393"/>
      <c r="F2686" s="302" t="s">
        <v>319</v>
      </c>
    </row>
    <row r="2687" spans="1:6" ht="30">
      <c r="A2687" s="378"/>
      <c r="B2687" s="384"/>
      <c r="C2687" s="383"/>
      <c r="D2687" s="395"/>
      <c r="E2687" s="391" t="s">
        <v>310</v>
      </c>
      <c r="F2687" s="302" t="s">
        <v>319</v>
      </c>
    </row>
    <row r="2688" spans="1:6" ht="30">
      <c r="A2688" s="378"/>
      <c r="B2688" s="384"/>
      <c r="C2688" s="383"/>
      <c r="D2688" s="395"/>
      <c r="E2688" s="392"/>
      <c r="F2688" s="302" t="s">
        <v>319</v>
      </c>
    </row>
    <row r="2689" spans="1:6" ht="30">
      <c r="A2689" s="378"/>
      <c r="B2689" s="384"/>
      <c r="C2689" s="383"/>
      <c r="D2689" s="395"/>
      <c r="E2689" s="393"/>
      <c r="F2689" s="302" t="s">
        <v>319</v>
      </c>
    </row>
    <row r="2690" spans="1:6" ht="30">
      <c r="A2690" s="378"/>
      <c r="B2690" s="384"/>
      <c r="C2690" s="383"/>
      <c r="D2690" s="395"/>
      <c r="E2690" s="391" t="s">
        <v>311</v>
      </c>
      <c r="F2690" s="302" t="s">
        <v>319</v>
      </c>
    </row>
    <row r="2691" spans="1:6" ht="30">
      <c r="A2691" s="378"/>
      <c r="B2691" s="384"/>
      <c r="C2691" s="383"/>
      <c r="D2691" s="395"/>
      <c r="E2691" s="392"/>
      <c r="F2691" s="302" t="s">
        <v>319</v>
      </c>
    </row>
    <row r="2692" spans="1:6" ht="30">
      <c r="A2692" s="378"/>
      <c r="B2692" s="384"/>
      <c r="C2692" s="383"/>
      <c r="D2692" s="395"/>
      <c r="E2692" s="393"/>
      <c r="F2692" s="302" t="s">
        <v>319</v>
      </c>
    </row>
    <row r="2693" spans="1:6" ht="30">
      <c r="A2693" s="378"/>
      <c r="B2693" s="384"/>
      <c r="C2693" s="383"/>
      <c r="D2693" s="395"/>
      <c r="E2693" s="391" t="s">
        <v>317</v>
      </c>
      <c r="F2693" s="302" t="s">
        <v>319</v>
      </c>
    </row>
    <row r="2694" spans="1:6" ht="30">
      <c r="A2694" s="378"/>
      <c r="B2694" s="384"/>
      <c r="C2694" s="383"/>
      <c r="D2694" s="395"/>
      <c r="E2694" s="392"/>
      <c r="F2694" s="302" t="s">
        <v>319</v>
      </c>
    </row>
    <row r="2695" spans="1:6" ht="30">
      <c r="A2695" s="378"/>
      <c r="B2695" s="384"/>
      <c r="C2695" s="383"/>
      <c r="D2695" s="395"/>
      <c r="E2695" s="393"/>
      <c r="F2695" s="302" t="s">
        <v>319</v>
      </c>
    </row>
    <row r="2696" spans="1:6" ht="30">
      <c r="A2696" s="378"/>
      <c r="B2696" s="384"/>
      <c r="C2696" s="383"/>
      <c r="D2696" s="395"/>
      <c r="E2696" s="391" t="s">
        <v>313</v>
      </c>
      <c r="F2696" s="302" t="s">
        <v>319</v>
      </c>
    </row>
    <row r="2697" spans="1:6" ht="30">
      <c r="A2697" s="378"/>
      <c r="B2697" s="384"/>
      <c r="C2697" s="383"/>
      <c r="D2697" s="395"/>
      <c r="E2697" s="392"/>
      <c r="F2697" s="302" t="s">
        <v>319</v>
      </c>
    </row>
    <row r="2698" spans="1:6" ht="30">
      <c r="A2698" s="378"/>
      <c r="B2698" s="384"/>
      <c r="C2698" s="383"/>
      <c r="D2698" s="395"/>
      <c r="E2698" s="393"/>
      <c r="F2698" s="302" t="s">
        <v>319</v>
      </c>
    </row>
    <row r="2699" spans="1:6" ht="30">
      <c r="A2699" s="378"/>
      <c r="B2699" s="384"/>
      <c r="C2699" s="383"/>
      <c r="D2699" s="395"/>
      <c r="E2699" s="391" t="s">
        <v>314</v>
      </c>
      <c r="F2699" s="302" t="s">
        <v>319</v>
      </c>
    </row>
    <row r="2700" spans="1:6" ht="30">
      <c r="A2700" s="378"/>
      <c r="B2700" s="384"/>
      <c r="C2700" s="383"/>
      <c r="D2700" s="395"/>
      <c r="E2700" s="392"/>
      <c r="F2700" s="302" t="s">
        <v>319</v>
      </c>
    </row>
    <row r="2701" spans="1:6" ht="30">
      <c r="A2701" s="378"/>
      <c r="B2701" s="384"/>
      <c r="C2701" s="383"/>
      <c r="D2701" s="395"/>
      <c r="E2701" s="393"/>
      <c r="F2701" s="302" t="s">
        <v>319</v>
      </c>
    </row>
    <row r="2702" spans="1:6" ht="30">
      <c r="A2702" s="378"/>
      <c r="B2702" s="384"/>
      <c r="C2702" s="383"/>
      <c r="D2702" s="395"/>
      <c r="E2702" s="391" t="s">
        <v>315</v>
      </c>
      <c r="F2702" s="302" t="s">
        <v>319</v>
      </c>
    </row>
    <row r="2703" spans="1:6" ht="30">
      <c r="A2703" s="378"/>
      <c r="B2703" s="384"/>
      <c r="C2703" s="383"/>
      <c r="D2703" s="395"/>
      <c r="E2703" s="392"/>
      <c r="F2703" s="302" t="s">
        <v>319</v>
      </c>
    </row>
    <row r="2704" spans="1:6" ht="30">
      <c r="A2704" s="378"/>
      <c r="B2704" s="384"/>
      <c r="C2704" s="383"/>
      <c r="D2704" s="395"/>
      <c r="E2704" s="392"/>
      <c r="F2704" s="302" t="s">
        <v>319</v>
      </c>
    </row>
    <row r="2705" spans="1:6" ht="30">
      <c r="A2705" s="378"/>
      <c r="B2705" s="384"/>
      <c r="C2705" s="383"/>
      <c r="D2705" s="395"/>
      <c r="E2705" s="392"/>
      <c r="F2705" s="302" t="s">
        <v>319</v>
      </c>
    </row>
    <row r="2706" spans="1:6" ht="30">
      <c r="A2706" s="378"/>
      <c r="B2706" s="384"/>
      <c r="C2706" s="383"/>
      <c r="D2706" s="395"/>
      <c r="E2706" s="392"/>
      <c r="F2706" s="302" t="s">
        <v>319</v>
      </c>
    </row>
    <row r="2707" spans="1:6" ht="30">
      <c r="A2707" s="378"/>
      <c r="B2707" s="384"/>
      <c r="C2707" s="383"/>
      <c r="D2707" s="395"/>
      <c r="E2707" s="393"/>
      <c r="F2707" s="302" t="s">
        <v>319</v>
      </c>
    </row>
    <row r="2708" spans="1:6" ht="30">
      <c r="A2708" s="378"/>
      <c r="B2708" s="384"/>
      <c r="C2708" s="383"/>
      <c r="D2708" s="395"/>
      <c r="E2708" s="391" t="s">
        <v>28</v>
      </c>
      <c r="F2708" s="302" t="s">
        <v>319</v>
      </c>
    </row>
    <row r="2709" spans="1:6" ht="30">
      <c r="A2709" s="378"/>
      <c r="B2709" s="384"/>
      <c r="C2709" s="383"/>
      <c r="D2709" s="395"/>
      <c r="E2709" s="392"/>
      <c r="F2709" s="302" t="s">
        <v>319</v>
      </c>
    </row>
    <row r="2710" spans="1:6" ht="30">
      <c r="A2710" s="378"/>
      <c r="B2710" s="384"/>
      <c r="C2710" s="388"/>
      <c r="D2710" s="396"/>
      <c r="E2710" s="393"/>
      <c r="F2710" s="302" t="s">
        <v>319</v>
      </c>
    </row>
    <row r="2711" spans="1:6">
      <c r="A2711" s="378"/>
      <c r="B2711" s="397" t="s">
        <v>323</v>
      </c>
      <c r="C2711" s="382" t="s">
        <v>324</v>
      </c>
      <c r="D2711" s="382" t="s">
        <v>17</v>
      </c>
      <c r="E2711" s="385" t="s">
        <v>292</v>
      </c>
      <c r="F2711" s="337" t="s">
        <v>325</v>
      </c>
    </row>
    <row r="2712" spans="1:6">
      <c r="A2712" s="378"/>
      <c r="B2712" s="397"/>
      <c r="C2712" s="383"/>
      <c r="D2712" s="383"/>
      <c r="E2712" s="386"/>
      <c r="F2712" s="328" t="s">
        <v>326</v>
      </c>
    </row>
    <row r="2713" spans="1:6">
      <c r="A2713" s="378"/>
      <c r="B2713" s="397"/>
      <c r="C2713" s="383"/>
      <c r="D2713" s="383"/>
      <c r="E2713" s="330" t="s">
        <v>20</v>
      </c>
      <c r="F2713" s="328" t="s">
        <v>326</v>
      </c>
    </row>
    <row r="2714" spans="1:6">
      <c r="A2714" s="378"/>
      <c r="B2714" s="397"/>
      <c r="C2714" s="383"/>
      <c r="D2714" s="383"/>
      <c r="E2714" s="330" t="s">
        <v>327</v>
      </c>
      <c r="F2714" s="328" t="s">
        <v>326</v>
      </c>
    </row>
    <row r="2715" spans="1:6">
      <c r="A2715" s="378"/>
      <c r="B2715" s="397"/>
      <c r="C2715" s="383"/>
      <c r="D2715" s="383"/>
      <c r="E2715" s="330" t="s">
        <v>328</v>
      </c>
      <c r="F2715" s="328" t="s">
        <v>326</v>
      </c>
    </row>
    <row r="2716" spans="1:6">
      <c r="A2716" s="378"/>
      <c r="B2716" s="397"/>
      <c r="C2716" s="383"/>
      <c r="D2716" s="383"/>
      <c r="E2716" s="330" t="s">
        <v>329</v>
      </c>
      <c r="F2716" s="328" t="s">
        <v>326</v>
      </c>
    </row>
    <row r="2717" spans="1:6">
      <c r="A2717" s="378"/>
      <c r="B2717" s="397"/>
      <c r="C2717" s="383"/>
      <c r="D2717" s="383"/>
      <c r="E2717" s="330" t="s">
        <v>330</v>
      </c>
      <c r="F2717" s="328" t="s">
        <v>326</v>
      </c>
    </row>
    <row r="2718" spans="1:6">
      <c r="A2718" s="378"/>
      <c r="B2718" s="397"/>
      <c r="C2718" s="383"/>
      <c r="D2718" s="383"/>
      <c r="E2718" s="330" t="s">
        <v>331</v>
      </c>
      <c r="F2718" s="328" t="s">
        <v>326</v>
      </c>
    </row>
    <row r="2719" spans="1:6">
      <c r="A2719" s="378"/>
      <c r="B2719" s="397"/>
      <c r="C2719" s="388"/>
      <c r="D2719" s="388"/>
      <c r="E2719" s="330" t="s">
        <v>332</v>
      </c>
      <c r="F2719" s="328" t="s">
        <v>326</v>
      </c>
    </row>
    <row r="2720" spans="1:6">
      <c r="A2720" s="378"/>
      <c r="B2720" s="397"/>
      <c r="C2720" s="382" t="s">
        <v>333</v>
      </c>
      <c r="D2720" s="382" t="s">
        <v>17</v>
      </c>
      <c r="E2720" s="327" t="s">
        <v>334</v>
      </c>
      <c r="F2720" s="328" t="s">
        <v>335</v>
      </c>
    </row>
    <row r="2721" spans="1:6">
      <c r="A2721" s="378"/>
      <c r="B2721" s="397"/>
      <c r="C2721" s="383"/>
      <c r="D2721" s="383"/>
      <c r="E2721" s="327" t="s">
        <v>336</v>
      </c>
      <c r="F2721" s="328" t="s">
        <v>337</v>
      </c>
    </row>
    <row r="2722" spans="1:6">
      <c r="A2722" s="378"/>
      <c r="B2722" s="397"/>
      <c r="C2722" s="383"/>
      <c r="D2722" s="383"/>
      <c r="E2722" s="327" t="s">
        <v>338</v>
      </c>
      <c r="F2722" s="328" t="s">
        <v>339</v>
      </c>
    </row>
    <row r="2723" spans="1:6">
      <c r="A2723" s="378"/>
      <c r="B2723" s="397"/>
      <c r="C2723" s="388"/>
      <c r="D2723" s="388"/>
      <c r="E2723" s="330" t="s">
        <v>340</v>
      </c>
      <c r="F2723" s="328" t="s">
        <v>335</v>
      </c>
    </row>
    <row r="2724" spans="1:6" ht="15" customHeight="1">
      <c r="A2724" s="378"/>
      <c r="B2724" s="397"/>
      <c r="C2724" s="382" t="s">
        <v>341</v>
      </c>
      <c r="D2724" s="382" t="s">
        <v>17</v>
      </c>
      <c r="E2724" s="385" t="s">
        <v>292</v>
      </c>
      <c r="F2724" s="337" t="s">
        <v>325</v>
      </c>
    </row>
    <row r="2725" spans="1:6" ht="15" customHeight="1">
      <c r="A2725" s="378"/>
      <c r="B2725" s="397"/>
      <c r="C2725" s="383"/>
      <c r="D2725" s="383"/>
      <c r="E2725" s="386"/>
      <c r="F2725" s="328" t="s">
        <v>326</v>
      </c>
    </row>
    <row r="2726" spans="1:6" ht="15" customHeight="1">
      <c r="A2726" s="378"/>
      <c r="B2726" s="397"/>
      <c r="C2726" s="383"/>
      <c r="D2726" s="383"/>
      <c r="E2726" s="385" t="s">
        <v>20</v>
      </c>
      <c r="F2726" s="328" t="s">
        <v>326</v>
      </c>
    </row>
    <row r="2727" spans="1:6" ht="15" customHeight="1">
      <c r="A2727" s="378"/>
      <c r="B2727" s="397"/>
      <c r="C2727" s="383"/>
      <c r="D2727" s="383"/>
      <c r="E2727" s="386"/>
      <c r="F2727" s="328" t="s">
        <v>326</v>
      </c>
    </row>
    <row r="2728" spans="1:6" ht="15" customHeight="1">
      <c r="A2728" s="378"/>
      <c r="B2728" s="397"/>
      <c r="C2728" s="383"/>
      <c r="D2728" s="383"/>
      <c r="E2728" s="330" t="s">
        <v>342</v>
      </c>
      <c r="F2728" s="328" t="s">
        <v>326</v>
      </c>
    </row>
    <row r="2729" spans="1:6" ht="15" customHeight="1">
      <c r="A2729" s="378"/>
      <c r="B2729" s="397"/>
      <c r="C2729" s="383"/>
      <c r="D2729" s="383"/>
      <c r="E2729" s="330" t="s">
        <v>343</v>
      </c>
      <c r="F2729" s="328" t="s">
        <v>326</v>
      </c>
    </row>
    <row r="2730" spans="1:6" ht="15" customHeight="1">
      <c r="A2730" s="378"/>
      <c r="B2730" s="397"/>
      <c r="C2730" s="383"/>
      <c r="D2730" s="383"/>
      <c r="E2730" s="330" t="s">
        <v>344</v>
      </c>
      <c r="F2730" s="328" t="s">
        <v>326</v>
      </c>
    </row>
    <row r="2731" spans="1:6" ht="15" customHeight="1">
      <c r="A2731" s="378"/>
      <c r="B2731" s="397"/>
      <c r="C2731" s="388"/>
      <c r="D2731" s="388"/>
      <c r="E2731" s="330" t="s">
        <v>345</v>
      </c>
      <c r="F2731" s="328" t="s">
        <v>326</v>
      </c>
    </row>
    <row r="2732" spans="1:6" ht="15" customHeight="1">
      <c r="A2732" s="378"/>
      <c r="B2732" s="397" t="s">
        <v>346</v>
      </c>
      <c r="C2732" s="382" t="s">
        <v>347</v>
      </c>
      <c r="D2732" s="382" t="s">
        <v>17</v>
      </c>
      <c r="E2732" s="385" t="s">
        <v>292</v>
      </c>
      <c r="F2732" s="337" t="s">
        <v>325</v>
      </c>
    </row>
    <row r="2733" spans="1:6" ht="15" customHeight="1">
      <c r="A2733" s="378"/>
      <c r="B2733" s="397"/>
      <c r="C2733" s="383"/>
      <c r="D2733" s="383"/>
      <c r="E2733" s="386"/>
      <c r="F2733" s="328" t="s">
        <v>326</v>
      </c>
    </row>
    <row r="2734" spans="1:6" ht="15" customHeight="1">
      <c r="A2734" s="378"/>
      <c r="B2734" s="397"/>
      <c r="C2734" s="383"/>
      <c r="D2734" s="383"/>
      <c r="E2734" s="385" t="s">
        <v>20</v>
      </c>
      <c r="F2734" s="328" t="s">
        <v>326</v>
      </c>
    </row>
    <row r="2735" spans="1:6" ht="15" customHeight="1">
      <c r="A2735" s="378"/>
      <c r="B2735" s="397"/>
      <c r="C2735" s="383"/>
      <c r="D2735" s="383"/>
      <c r="E2735" s="386"/>
      <c r="F2735" s="328" t="s">
        <v>326</v>
      </c>
    </row>
    <row r="2736" spans="1:6" ht="30" customHeight="1">
      <c r="A2736" s="378"/>
      <c r="B2736" s="397"/>
      <c r="C2736" s="383"/>
      <c r="D2736" s="383"/>
      <c r="E2736" s="385" t="s">
        <v>348</v>
      </c>
      <c r="F2736" s="328" t="s">
        <v>349</v>
      </c>
    </row>
    <row r="2737" spans="1:6" ht="30" customHeight="1">
      <c r="A2737" s="378"/>
      <c r="B2737" s="397"/>
      <c r="C2737" s="383"/>
      <c r="D2737" s="383"/>
      <c r="E2737" s="387"/>
      <c r="F2737" s="328" t="s">
        <v>349</v>
      </c>
    </row>
    <row r="2738" spans="1:6" ht="30" customHeight="1">
      <c r="A2738" s="378"/>
      <c r="B2738" s="397"/>
      <c r="C2738" s="383"/>
      <c r="D2738" s="383"/>
      <c r="E2738" s="386"/>
      <c r="F2738" s="328" t="s">
        <v>349</v>
      </c>
    </row>
    <row r="2739" spans="1:6" ht="30" customHeight="1">
      <c r="A2739" s="378"/>
      <c r="B2739" s="397"/>
      <c r="C2739" s="383"/>
      <c r="D2739" s="383"/>
      <c r="E2739" s="385" t="s">
        <v>350</v>
      </c>
      <c r="F2739" s="328" t="s">
        <v>349</v>
      </c>
    </row>
    <row r="2740" spans="1:6" ht="30" customHeight="1">
      <c r="A2740" s="378"/>
      <c r="B2740" s="397"/>
      <c r="C2740" s="383"/>
      <c r="D2740" s="383"/>
      <c r="E2740" s="387"/>
      <c r="F2740" s="328" t="s">
        <v>349</v>
      </c>
    </row>
    <row r="2741" spans="1:6" ht="30" customHeight="1">
      <c r="A2741" s="378"/>
      <c r="B2741" s="397"/>
      <c r="C2741" s="383"/>
      <c r="D2741" s="383"/>
      <c r="E2741" s="386"/>
      <c r="F2741" s="328" t="s">
        <v>349</v>
      </c>
    </row>
    <row r="2742" spans="1:6" ht="30" customHeight="1">
      <c r="A2742" s="378"/>
      <c r="B2742" s="397"/>
      <c r="C2742" s="383"/>
      <c r="D2742" s="383"/>
      <c r="E2742" s="385" t="s">
        <v>351</v>
      </c>
      <c r="F2742" s="328" t="s">
        <v>349</v>
      </c>
    </row>
    <row r="2743" spans="1:6" ht="30" customHeight="1">
      <c r="A2743" s="378"/>
      <c r="B2743" s="397"/>
      <c r="C2743" s="383"/>
      <c r="D2743" s="383"/>
      <c r="E2743" s="387"/>
      <c r="F2743" s="328" t="s">
        <v>349</v>
      </c>
    </row>
    <row r="2744" spans="1:6" ht="30" customHeight="1">
      <c r="A2744" s="378"/>
      <c r="B2744" s="397"/>
      <c r="C2744" s="383"/>
      <c r="D2744" s="383"/>
      <c r="E2744" s="386"/>
      <c r="F2744" s="328" t="s">
        <v>349</v>
      </c>
    </row>
    <row r="2745" spans="1:6" ht="30" customHeight="1">
      <c r="A2745" s="378"/>
      <c r="B2745" s="397"/>
      <c r="C2745" s="383"/>
      <c r="D2745" s="383"/>
      <c r="E2745" s="385" t="s">
        <v>352</v>
      </c>
      <c r="F2745" s="328" t="s">
        <v>349</v>
      </c>
    </row>
    <row r="2746" spans="1:6" ht="30" customHeight="1">
      <c r="A2746" s="378"/>
      <c r="B2746" s="397"/>
      <c r="C2746" s="383"/>
      <c r="D2746" s="383"/>
      <c r="E2746" s="387"/>
      <c r="F2746" s="328" t="s">
        <v>349</v>
      </c>
    </row>
    <row r="2747" spans="1:6" ht="30" customHeight="1">
      <c r="A2747" s="378"/>
      <c r="B2747" s="397"/>
      <c r="C2747" s="383"/>
      <c r="D2747" s="383"/>
      <c r="E2747" s="387"/>
      <c r="F2747" s="328" t="s">
        <v>349</v>
      </c>
    </row>
    <row r="2748" spans="1:6" ht="30" customHeight="1">
      <c r="A2748" s="378"/>
      <c r="B2748" s="397"/>
      <c r="C2748" s="383"/>
      <c r="D2748" s="383"/>
      <c r="E2748" s="387"/>
      <c r="F2748" s="328" t="s">
        <v>349</v>
      </c>
    </row>
    <row r="2749" spans="1:6" ht="30" customHeight="1">
      <c r="A2749" s="378"/>
      <c r="B2749" s="397"/>
      <c r="C2749" s="383"/>
      <c r="D2749" s="383"/>
      <c r="E2749" s="386"/>
      <c r="F2749" s="328" t="s">
        <v>349</v>
      </c>
    </row>
    <row r="2750" spans="1:6" ht="30" customHeight="1">
      <c r="A2750" s="378"/>
      <c r="B2750" s="397"/>
      <c r="C2750" s="383"/>
      <c r="D2750" s="383"/>
      <c r="E2750" s="385" t="s">
        <v>353</v>
      </c>
      <c r="F2750" s="328" t="s">
        <v>349</v>
      </c>
    </row>
    <row r="2751" spans="1:6" ht="30" customHeight="1">
      <c r="A2751" s="378"/>
      <c r="B2751" s="397"/>
      <c r="C2751" s="383"/>
      <c r="D2751" s="383"/>
      <c r="E2751" s="387"/>
      <c r="F2751" s="328" t="s">
        <v>349</v>
      </c>
    </row>
    <row r="2752" spans="1:6" ht="30" customHeight="1">
      <c r="A2752" s="378"/>
      <c r="B2752" s="397"/>
      <c r="C2752" s="383"/>
      <c r="D2752" s="383"/>
      <c r="E2752" s="387"/>
      <c r="F2752" s="328" t="s">
        <v>349</v>
      </c>
    </row>
    <row r="2753" spans="1:6" ht="30" customHeight="1">
      <c r="A2753" s="378"/>
      <c r="B2753" s="397"/>
      <c r="C2753" s="383"/>
      <c r="D2753" s="383"/>
      <c r="E2753" s="386"/>
      <c r="F2753" s="328" t="s">
        <v>349</v>
      </c>
    </row>
    <row r="2754" spans="1:6" ht="30" customHeight="1">
      <c r="A2754" s="378"/>
      <c r="B2754" s="397"/>
      <c r="C2754" s="383"/>
      <c r="D2754" s="383"/>
      <c r="E2754" s="385" t="s">
        <v>28</v>
      </c>
      <c r="F2754" s="328" t="s">
        <v>349</v>
      </c>
    </row>
    <row r="2755" spans="1:6" ht="30" customHeight="1">
      <c r="A2755" s="378"/>
      <c r="B2755" s="397"/>
      <c r="C2755" s="383"/>
      <c r="D2755" s="383"/>
      <c r="E2755" s="387"/>
      <c r="F2755" s="328" t="s">
        <v>349</v>
      </c>
    </row>
    <row r="2756" spans="1:6" ht="30" customHeight="1">
      <c r="A2756" s="378"/>
      <c r="B2756" s="397"/>
      <c r="C2756" s="388"/>
      <c r="D2756" s="388"/>
      <c r="E2756" s="386" t="s">
        <v>28</v>
      </c>
      <c r="F2756" s="328" t="s">
        <v>349</v>
      </c>
    </row>
    <row r="2757" spans="1:6" ht="30" customHeight="1">
      <c r="A2757" s="378"/>
      <c r="B2757" s="397"/>
      <c r="C2757" s="398" t="s">
        <v>354</v>
      </c>
      <c r="D2757" s="398" t="s">
        <v>17</v>
      </c>
      <c r="E2757" s="389" t="s">
        <v>292</v>
      </c>
      <c r="F2757" s="337" t="s">
        <v>355</v>
      </c>
    </row>
    <row r="2758" spans="1:6" ht="30" customHeight="1">
      <c r="A2758" s="378"/>
      <c r="B2758" s="397"/>
      <c r="C2758" s="383"/>
      <c r="D2758" s="383"/>
      <c r="E2758" s="386"/>
      <c r="F2758" s="328" t="s">
        <v>349</v>
      </c>
    </row>
    <row r="2759" spans="1:6" ht="30" customHeight="1">
      <c r="A2759" s="378"/>
      <c r="B2759" s="397"/>
      <c r="C2759" s="383"/>
      <c r="D2759" s="383"/>
      <c r="E2759" s="385" t="s">
        <v>20</v>
      </c>
      <c r="F2759" s="328" t="s">
        <v>349</v>
      </c>
    </row>
    <row r="2760" spans="1:6" ht="30" customHeight="1">
      <c r="A2760" s="378"/>
      <c r="B2760" s="397"/>
      <c r="C2760" s="383"/>
      <c r="D2760" s="383"/>
      <c r="E2760" s="386"/>
      <c r="F2760" s="328" t="s">
        <v>349</v>
      </c>
    </row>
    <row r="2761" spans="1:6" ht="30" customHeight="1">
      <c r="A2761" s="378"/>
      <c r="B2761" s="397"/>
      <c r="C2761" s="383"/>
      <c r="D2761" s="383"/>
      <c r="E2761" s="385" t="s">
        <v>348</v>
      </c>
      <c r="F2761" s="328" t="s">
        <v>349</v>
      </c>
    </row>
    <row r="2762" spans="1:6" ht="30" customHeight="1">
      <c r="A2762" s="378"/>
      <c r="B2762" s="397"/>
      <c r="C2762" s="383"/>
      <c r="D2762" s="383"/>
      <c r="E2762" s="387"/>
      <c r="F2762" s="328" t="s">
        <v>349</v>
      </c>
    </row>
    <row r="2763" spans="1:6" ht="30" customHeight="1">
      <c r="A2763" s="378"/>
      <c r="B2763" s="397"/>
      <c r="C2763" s="383"/>
      <c r="D2763" s="383"/>
      <c r="E2763" s="386"/>
      <c r="F2763" s="328" t="s">
        <v>349</v>
      </c>
    </row>
    <row r="2764" spans="1:6" ht="30" customHeight="1">
      <c r="A2764" s="378"/>
      <c r="B2764" s="397"/>
      <c r="C2764" s="383"/>
      <c r="D2764" s="383"/>
      <c r="E2764" s="385" t="s">
        <v>350</v>
      </c>
      <c r="F2764" s="328" t="s">
        <v>349</v>
      </c>
    </row>
    <row r="2765" spans="1:6" ht="30" customHeight="1">
      <c r="A2765" s="378"/>
      <c r="B2765" s="397"/>
      <c r="C2765" s="383"/>
      <c r="D2765" s="383"/>
      <c r="E2765" s="387"/>
      <c r="F2765" s="328" t="s">
        <v>349</v>
      </c>
    </row>
    <row r="2766" spans="1:6" ht="30" customHeight="1">
      <c r="A2766" s="378"/>
      <c r="B2766" s="397"/>
      <c r="C2766" s="383"/>
      <c r="D2766" s="383"/>
      <c r="E2766" s="386"/>
      <c r="F2766" s="328" t="s">
        <v>349</v>
      </c>
    </row>
    <row r="2767" spans="1:6" ht="30" customHeight="1">
      <c r="A2767" s="378"/>
      <c r="B2767" s="397"/>
      <c r="C2767" s="383"/>
      <c r="D2767" s="383"/>
      <c r="E2767" s="385" t="s">
        <v>351</v>
      </c>
      <c r="F2767" s="328" t="s">
        <v>349</v>
      </c>
    </row>
    <row r="2768" spans="1:6" ht="30" customHeight="1">
      <c r="A2768" s="378"/>
      <c r="B2768" s="397"/>
      <c r="C2768" s="383"/>
      <c r="D2768" s="383"/>
      <c r="E2768" s="387"/>
      <c r="F2768" s="328" t="s">
        <v>349</v>
      </c>
    </row>
    <row r="2769" spans="1:6" ht="30" customHeight="1">
      <c r="A2769" s="378"/>
      <c r="B2769" s="397"/>
      <c r="C2769" s="383"/>
      <c r="D2769" s="383"/>
      <c r="E2769" s="386"/>
      <c r="F2769" s="328" t="s">
        <v>349</v>
      </c>
    </row>
    <row r="2770" spans="1:6" ht="30" customHeight="1">
      <c r="A2770" s="378"/>
      <c r="B2770" s="397"/>
      <c r="C2770" s="383"/>
      <c r="D2770" s="383"/>
      <c r="E2770" s="385" t="s">
        <v>352</v>
      </c>
      <c r="F2770" s="328" t="s">
        <v>349</v>
      </c>
    </row>
    <row r="2771" spans="1:6" ht="30" customHeight="1">
      <c r="A2771" s="378"/>
      <c r="B2771" s="397"/>
      <c r="C2771" s="383"/>
      <c r="D2771" s="383"/>
      <c r="E2771" s="387"/>
      <c r="F2771" s="328" t="s">
        <v>349</v>
      </c>
    </row>
    <row r="2772" spans="1:6" ht="30" customHeight="1">
      <c r="A2772" s="378"/>
      <c r="B2772" s="397"/>
      <c r="C2772" s="383"/>
      <c r="D2772" s="383"/>
      <c r="E2772" s="387"/>
      <c r="F2772" s="328" t="s">
        <v>349</v>
      </c>
    </row>
    <row r="2773" spans="1:6" ht="30" customHeight="1">
      <c r="A2773" s="378"/>
      <c r="B2773" s="397"/>
      <c r="C2773" s="383"/>
      <c r="D2773" s="383"/>
      <c r="E2773" s="387"/>
      <c r="F2773" s="328" t="s">
        <v>349</v>
      </c>
    </row>
    <row r="2774" spans="1:6" ht="30" customHeight="1">
      <c r="A2774" s="378"/>
      <c r="B2774" s="397"/>
      <c r="C2774" s="383"/>
      <c r="D2774" s="383"/>
      <c r="E2774" s="386"/>
      <c r="F2774" s="328" t="s">
        <v>349</v>
      </c>
    </row>
    <row r="2775" spans="1:6" ht="30" customHeight="1">
      <c r="A2775" s="378"/>
      <c r="B2775" s="397"/>
      <c r="C2775" s="383"/>
      <c r="D2775" s="383"/>
      <c r="E2775" s="385" t="s">
        <v>353</v>
      </c>
      <c r="F2775" s="328" t="s">
        <v>349</v>
      </c>
    </row>
    <row r="2776" spans="1:6" ht="30" customHeight="1">
      <c r="A2776" s="378"/>
      <c r="B2776" s="397"/>
      <c r="C2776" s="383"/>
      <c r="D2776" s="383"/>
      <c r="E2776" s="387"/>
      <c r="F2776" s="328" t="s">
        <v>349</v>
      </c>
    </row>
    <row r="2777" spans="1:6" ht="30" customHeight="1">
      <c r="A2777" s="378"/>
      <c r="B2777" s="397"/>
      <c r="C2777" s="383"/>
      <c r="D2777" s="383"/>
      <c r="E2777" s="387"/>
      <c r="F2777" s="328" t="s">
        <v>349</v>
      </c>
    </row>
    <row r="2778" spans="1:6" ht="30" customHeight="1">
      <c r="A2778" s="378"/>
      <c r="B2778" s="397"/>
      <c r="C2778" s="383"/>
      <c r="D2778" s="383"/>
      <c r="E2778" s="387"/>
      <c r="F2778" s="328" t="s">
        <v>349</v>
      </c>
    </row>
    <row r="2779" spans="1:6" ht="30" customHeight="1">
      <c r="A2779" s="378"/>
      <c r="B2779" s="397"/>
      <c r="C2779" s="383"/>
      <c r="D2779" s="383"/>
      <c r="E2779" s="387"/>
      <c r="F2779" s="328" t="s">
        <v>349</v>
      </c>
    </row>
    <row r="2780" spans="1:6" ht="30" customHeight="1">
      <c r="A2780" s="378"/>
      <c r="B2780" s="397"/>
      <c r="C2780" s="383"/>
      <c r="D2780" s="383"/>
      <c r="E2780" s="386"/>
      <c r="F2780" s="328" t="s">
        <v>349</v>
      </c>
    </row>
    <row r="2781" spans="1:6" ht="30" customHeight="1">
      <c r="A2781" s="378"/>
      <c r="B2781" s="397"/>
      <c r="C2781" s="383"/>
      <c r="D2781" s="383"/>
      <c r="E2781" s="385" t="s">
        <v>28</v>
      </c>
      <c r="F2781" s="328" t="s">
        <v>349</v>
      </c>
    </row>
    <row r="2782" spans="1:6" ht="30" customHeight="1">
      <c r="A2782" s="378"/>
      <c r="B2782" s="397"/>
      <c r="C2782" s="383"/>
      <c r="D2782" s="383"/>
      <c r="E2782" s="387"/>
      <c r="F2782" s="328" t="s">
        <v>349</v>
      </c>
    </row>
    <row r="2783" spans="1:6" ht="15" customHeight="1">
      <c r="A2783" s="378"/>
      <c r="B2783" s="397"/>
      <c r="C2783" s="388"/>
      <c r="D2783" s="388"/>
      <c r="E2783" s="386"/>
      <c r="F2783" s="328" t="s">
        <v>21</v>
      </c>
    </row>
    <row r="2784" spans="1:6">
      <c r="A2784" s="335"/>
      <c r="B2784" s="336"/>
      <c r="C2784" s="338"/>
      <c r="D2784" s="339"/>
      <c r="E2784" s="339"/>
      <c r="F2784" s="341"/>
    </row>
    <row r="2786" spans="2:6" s="298" customFormat="1" ht="18.75">
      <c r="B2786" s="304" t="s">
        <v>356</v>
      </c>
      <c r="C2786" s="304" t="s">
        <v>356</v>
      </c>
      <c r="D2786" s="305"/>
      <c r="E2786" s="306"/>
      <c r="F2786" s="306"/>
    </row>
    <row r="2787" spans="2:6" s="298" customFormat="1" ht="73.5" customHeight="1">
      <c r="B2787" s="307"/>
      <c r="C2787" s="304"/>
      <c r="D2787" s="305"/>
      <c r="E2787" s="306"/>
      <c r="F2787" s="306"/>
    </row>
    <row r="2788" spans="2:6" s="298" customFormat="1" ht="18.75">
      <c r="B2788" s="308" t="s">
        <v>357</v>
      </c>
      <c r="C2788" s="309" t="s">
        <v>358</v>
      </c>
      <c r="D2788" s="305"/>
      <c r="E2788" s="306"/>
      <c r="F2788" s="306"/>
    </row>
    <row r="2789" spans="2:6" s="298" customFormat="1" ht="18.75">
      <c r="B2789" s="304" t="s">
        <v>359</v>
      </c>
      <c r="C2789" s="304" t="s">
        <v>359</v>
      </c>
      <c r="D2789" s="305"/>
      <c r="E2789" s="306"/>
      <c r="F2789" s="306"/>
    </row>
  </sheetData>
  <autoFilter ref="A8:F2783" xr:uid="{00000000-0009-0000-0000-000001000000}"/>
  <mergeCells count="869">
    <mergeCell ref="E2767:E2769"/>
    <mergeCell ref="E2770:E2774"/>
    <mergeCell ref="E2699:E2701"/>
    <mergeCell ref="E2702:E2707"/>
    <mergeCell ref="B2415:B2710"/>
    <mergeCell ref="C2415:C2445"/>
    <mergeCell ref="D2415:D2445"/>
    <mergeCell ref="B2732:B2783"/>
    <mergeCell ref="C2732:C2756"/>
    <mergeCell ref="D2732:D2756"/>
    <mergeCell ref="E2732:E2733"/>
    <mergeCell ref="E2734:E2735"/>
    <mergeCell ref="E2736:E2738"/>
    <mergeCell ref="E2739:E2741"/>
    <mergeCell ref="E2742:E2744"/>
    <mergeCell ref="E2745:E2749"/>
    <mergeCell ref="E2775:E2780"/>
    <mergeCell ref="E2781:E2783"/>
    <mergeCell ref="E2750:E2753"/>
    <mergeCell ref="E2754:E2756"/>
    <mergeCell ref="C2757:C2783"/>
    <mergeCell ref="D2757:D2783"/>
    <mergeCell ref="E2757:E2758"/>
    <mergeCell ref="E2759:E2760"/>
    <mergeCell ref="E2761:E2763"/>
    <mergeCell ref="E2764:E2766"/>
    <mergeCell ref="E2670:E2671"/>
    <mergeCell ref="E2672:E2673"/>
    <mergeCell ref="E2676:E2677"/>
    <mergeCell ref="E2678:E2683"/>
    <mergeCell ref="E2684:E2686"/>
    <mergeCell ref="E2632:E2637"/>
    <mergeCell ref="E2638:E2640"/>
    <mergeCell ref="E2708:E2710"/>
    <mergeCell ref="B2711:B2731"/>
    <mergeCell ref="C2711:C2719"/>
    <mergeCell ref="D2711:D2719"/>
    <mergeCell ref="E2711:E2712"/>
    <mergeCell ref="C2720:C2723"/>
    <mergeCell ref="D2720:D2723"/>
    <mergeCell ref="C2724:C2731"/>
    <mergeCell ref="D2724:D2731"/>
    <mergeCell ref="E2724:E2725"/>
    <mergeCell ref="E2626:E2628"/>
    <mergeCell ref="E2629:E2631"/>
    <mergeCell ref="E2658:E2660"/>
    <mergeCell ref="C2670:C2710"/>
    <mergeCell ref="D2670:D2710"/>
    <mergeCell ref="E2726:E2727"/>
    <mergeCell ref="E2687:E2689"/>
    <mergeCell ref="E2690:E2692"/>
    <mergeCell ref="E2693:E2695"/>
    <mergeCell ref="E2696:E2698"/>
    <mergeCell ref="C2641:C2669"/>
    <mergeCell ref="D2641:D2669"/>
    <mergeCell ref="E2641:E2642"/>
    <mergeCell ref="E2643:E2644"/>
    <mergeCell ref="E2647:E2648"/>
    <mergeCell ref="E2649:E2651"/>
    <mergeCell ref="E2652:E2654"/>
    <mergeCell ref="E2655:E2657"/>
    <mergeCell ref="E2661:E2666"/>
    <mergeCell ref="E2667:E2669"/>
    <mergeCell ref="E2585:E2587"/>
    <mergeCell ref="E2588:E2590"/>
    <mergeCell ref="E2591:E2596"/>
    <mergeCell ref="E2597:E2599"/>
    <mergeCell ref="E2600:E2601"/>
    <mergeCell ref="E2602:E2603"/>
    <mergeCell ref="E2606:E2607"/>
    <mergeCell ref="E2608:E2613"/>
    <mergeCell ref="C2559:C2599"/>
    <mergeCell ref="D2559:D2599"/>
    <mergeCell ref="E2559:E2560"/>
    <mergeCell ref="E2561:E2562"/>
    <mergeCell ref="E2565:E2566"/>
    <mergeCell ref="E2567:E2572"/>
    <mergeCell ref="E2573:E2575"/>
    <mergeCell ref="E2576:E2578"/>
    <mergeCell ref="E2579:E2581"/>
    <mergeCell ref="E2582:E2584"/>
    <mergeCell ref="C2600:C2640"/>
    <mergeCell ref="D2600:D2640"/>
    <mergeCell ref="E2614:E2616"/>
    <mergeCell ref="E2617:E2619"/>
    <mergeCell ref="E2620:E2622"/>
    <mergeCell ref="E2623:E2625"/>
    <mergeCell ref="E2538:E2540"/>
    <mergeCell ref="E2541:E2543"/>
    <mergeCell ref="E2544:E2546"/>
    <mergeCell ref="E2547:E2549"/>
    <mergeCell ref="E2550:E2555"/>
    <mergeCell ref="E2556:E2558"/>
    <mergeCell ref="E2511:E2512"/>
    <mergeCell ref="E2515:E2517"/>
    <mergeCell ref="C2518:C2558"/>
    <mergeCell ref="D2518:D2558"/>
    <mergeCell ref="E2518:E2519"/>
    <mergeCell ref="E2520:E2521"/>
    <mergeCell ref="E2524:E2525"/>
    <mergeCell ref="E2526:E2531"/>
    <mergeCell ref="E2532:E2534"/>
    <mergeCell ref="E2535:E2537"/>
    <mergeCell ref="E2480:E2482"/>
    <mergeCell ref="C2483:C2517"/>
    <mergeCell ref="D2483:D2517"/>
    <mergeCell ref="E2483:E2484"/>
    <mergeCell ref="E2485:E2486"/>
    <mergeCell ref="E2487:E2489"/>
    <mergeCell ref="E2492:E2494"/>
    <mergeCell ref="E2495:E2499"/>
    <mergeCell ref="E2500:E2501"/>
    <mergeCell ref="E2504:E2508"/>
    <mergeCell ref="C2446:C2482"/>
    <mergeCell ref="D2446:D2482"/>
    <mergeCell ref="E2467:E2473"/>
    <mergeCell ref="E2476:E2477"/>
    <mergeCell ref="E2455:E2457"/>
    <mergeCell ref="E2458:E2462"/>
    <mergeCell ref="E2463:E2464"/>
    <mergeCell ref="E2465:E2466"/>
    <mergeCell ref="E2428:E2433"/>
    <mergeCell ref="E2434:E2435"/>
    <mergeCell ref="E2436:E2440"/>
    <mergeCell ref="E2441:E2442"/>
    <mergeCell ref="E2443:E2445"/>
    <mergeCell ref="E2446:E2447"/>
    <mergeCell ref="E2448:E2449"/>
    <mergeCell ref="E2450:E2452"/>
    <mergeCell ref="E2405:E2411"/>
    <mergeCell ref="E2412:E2414"/>
    <mergeCell ref="E2415:E2416"/>
    <mergeCell ref="E2417:E2418"/>
    <mergeCell ref="E2419:E2421"/>
    <mergeCell ref="E2422:E2423"/>
    <mergeCell ref="E2425:E2427"/>
    <mergeCell ref="C2366:C2414"/>
    <mergeCell ref="D2366:D2414"/>
    <mergeCell ref="E2366:E2367"/>
    <mergeCell ref="E2368:E2369"/>
    <mergeCell ref="E2370:E2372"/>
    <mergeCell ref="E2373:E2374"/>
    <mergeCell ref="E2376:E2383"/>
    <mergeCell ref="E2384:E2389"/>
    <mergeCell ref="E2390:E2395"/>
    <mergeCell ref="E2396:E2403"/>
    <mergeCell ref="E2329:E2335"/>
    <mergeCell ref="E2336:E2341"/>
    <mergeCell ref="E2342:E2346"/>
    <mergeCell ref="E2347:E2354"/>
    <mergeCell ref="E2356:E2358"/>
    <mergeCell ref="E2363:E2365"/>
    <mergeCell ref="E2296:E2300"/>
    <mergeCell ref="E2301:E2307"/>
    <mergeCell ref="E2309:E2311"/>
    <mergeCell ref="E2316:E2318"/>
    <mergeCell ref="C2319:C2365"/>
    <mergeCell ref="D2319:D2365"/>
    <mergeCell ref="E2319:E2320"/>
    <mergeCell ref="E2321:E2322"/>
    <mergeCell ref="E2323:E2325"/>
    <mergeCell ref="E2326:E2327"/>
    <mergeCell ref="E2262:E2268"/>
    <mergeCell ref="E2269:E2271"/>
    <mergeCell ref="C2272:C2318"/>
    <mergeCell ref="D2272:D2318"/>
    <mergeCell ref="E2272:E2273"/>
    <mergeCell ref="E2274:E2275"/>
    <mergeCell ref="E2276:E2278"/>
    <mergeCell ref="E2279:E2280"/>
    <mergeCell ref="E2282:E2289"/>
    <mergeCell ref="E2290:E2295"/>
    <mergeCell ref="C2227:C2271"/>
    <mergeCell ref="D2227:D2271"/>
    <mergeCell ref="E2227:E2228"/>
    <mergeCell ref="E2229:E2230"/>
    <mergeCell ref="E2231:E2233"/>
    <mergeCell ref="E2234:E2235"/>
    <mergeCell ref="E2237:E2243"/>
    <mergeCell ref="E2244:E2249"/>
    <mergeCell ref="E2254:E2260"/>
    <mergeCell ref="E2207:E2209"/>
    <mergeCell ref="C2210:C2226"/>
    <mergeCell ref="D2210:D2226"/>
    <mergeCell ref="E2210:E2211"/>
    <mergeCell ref="E2212:E2213"/>
    <mergeCell ref="E2214:E2215"/>
    <mergeCell ref="E2217:E2219"/>
    <mergeCell ref="E2220:E2222"/>
    <mergeCell ref="E2224:E2226"/>
    <mergeCell ref="C2191:C2209"/>
    <mergeCell ref="D2191:D2209"/>
    <mergeCell ref="E2191:E2192"/>
    <mergeCell ref="E2193:E2194"/>
    <mergeCell ref="E2195:E2196"/>
    <mergeCell ref="E2198:E2200"/>
    <mergeCell ref="E2201:E2205"/>
    <mergeCell ref="B1902:B2190"/>
    <mergeCell ref="E2250:E2253"/>
    <mergeCell ref="C2156:C2190"/>
    <mergeCell ref="D2156:D2190"/>
    <mergeCell ref="E2156:E2157"/>
    <mergeCell ref="E2158:E2159"/>
    <mergeCell ref="E2160:E2162"/>
    <mergeCell ref="E2163:E2164"/>
    <mergeCell ref="E2166:E2172"/>
    <mergeCell ref="E2173:E2179"/>
    <mergeCell ref="E2181:E2187"/>
    <mergeCell ref="E2188:E2190"/>
    <mergeCell ref="C2121:C2155"/>
    <mergeCell ref="D2121:D2155"/>
    <mergeCell ref="E2121:E2122"/>
    <mergeCell ref="E2123:E2124"/>
    <mergeCell ref="E2125:E2127"/>
    <mergeCell ref="E2128:E2129"/>
    <mergeCell ref="E2131:E2137"/>
    <mergeCell ref="E2138:E2144"/>
    <mergeCell ref="E2146:E2152"/>
    <mergeCell ref="E2153:E2155"/>
    <mergeCell ref="C2085:C2120"/>
    <mergeCell ref="D2085:D2120"/>
    <mergeCell ref="E2085:E2086"/>
    <mergeCell ref="E2087:E2088"/>
    <mergeCell ref="E2089:E2091"/>
    <mergeCell ref="E2092:E2093"/>
    <mergeCell ref="E2095:E2102"/>
    <mergeCell ref="E2103:E2109"/>
    <mergeCell ref="E2111:E2117"/>
    <mergeCell ref="E2118:E2120"/>
    <mergeCell ref="C2050:C2084"/>
    <mergeCell ref="D2050:D2084"/>
    <mergeCell ref="E2050:E2051"/>
    <mergeCell ref="E2052:E2053"/>
    <mergeCell ref="E2054:E2056"/>
    <mergeCell ref="E2057:E2058"/>
    <mergeCell ref="E2060:E2067"/>
    <mergeCell ref="E2068:E2073"/>
    <mergeCell ref="E2075:E2081"/>
    <mergeCell ref="E2082:E2084"/>
    <mergeCell ref="C2013:C2049"/>
    <mergeCell ref="D2013:D2049"/>
    <mergeCell ref="E2013:E2014"/>
    <mergeCell ref="E2015:E2016"/>
    <mergeCell ref="E2017:E2019"/>
    <mergeCell ref="E2020:E2021"/>
    <mergeCell ref="E2023:E2030"/>
    <mergeCell ref="E2031:E2038"/>
    <mergeCell ref="E2040:E2046"/>
    <mergeCell ref="E2047:E2049"/>
    <mergeCell ref="C1976:C2012"/>
    <mergeCell ref="D1976:D2012"/>
    <mergeCell ref="E1976:E1977"/>
    <mergeCell ref="E1978:E1979"/>
    <mergeCell ref="E1980:E1982"/>
    <mergeCell ref="E1983:E1984"/>
    <mergeCell ref="E1986:E1993"/>
    <mergeCell ref="E1994:E2001"/>
    <mergeCell ref="E2003:E2009"/>
    <mergeCell ref="E2010:E2012"/>
    <mergeCell ref="E1929:E1935"/>
    <mergeCell ref="E1936:E1938"/>
    <mergeCell ref="C1939:C1975"/>
    <mergeCell ref="D1939:D1975"/>
    <mergeCell ref="E1939:E1940"/>
    <mergeCell ref="E1941:E1942"/>
    <mergeCell ref="E1943:E1945"/>
    <mergeCell ref="E1946:E1947"/>
    <mergeCell ref="E1949:E1956"/>
    <mergeCell ref="E1957:E1964"/>
    <mergeCell ref="C1902:C1938"/>
    <mergeCell ref="D1902:D1938"/>
    <mergeCell ref="E1902:E1903"/>
    <mergeCell ref="E1904:E1905"/>
    <mergeCell ref="E1906:E1908"/>
    <mergeCell ref="E1909:E1910"/>
    <mergeCell ref="E1912:E1919"/>
    <mergeCell ref="E1920:E1924"/>
    <mergeCell ref="E1926:E1927"/>
    <mergeCell ref="E1966:E1972"/>
    <mergeCell ref="E1973:E1975"/>
    <mergeCell ref="E1879:E1882"/>
    <mergeCell ref="E1883:E1890"/>
    <mergeCell ref="E1892:E1898"/>
    <mergeCell ref="E1899:E1901"/>
    <mergeCell ref="E1830:E1837"/>
    <mergeCell ref="E1838:E1841"/>
    <mergeCell ref="E1842:E1849"/>
    <mergeCell ref="E1851:E1857"/>
    <mergeCell ref="E1858:E1860"/>
    <mergeCell ref="C1782:C1819"/>
    <mergeCell ref="D1782:D1819"/>
    <mergeCell ref="E1782:E1783"/>
    <mergeCell ref="E1784:E1785"/>
    <mergeCell ref="E1786:E1788"/>
    <mergeCell ref="E1789:E1790"/>
    <mergeCell ref="E1792:E1796"/>
    <mergeCell ref="C1861:C1901"/>
    <mergeCell ref="D1861:D1901"/>
    <mergeCell ref="E1861:E1862"/>
    <mergeCell ref="E1863:E1864"/>
    <mergeCell ref="E1865:E1867"/>
    <mergeCell ref="E1797:E1800"/>
    <mergeCell ref="E1801:E1808"/>
    <mergeCell ref="E1810:E1816"/>
    <mergeCell ref="E1817:E1819"/>
    <mergeCell ref="C1820:C1860"/>
    <mergeCell ref="D1820:D1860"/>
    <mergeCell ref="E1820:E1821"/>
    <mergeCell ref="E1822:E1823"/>
    <mergeCell ref="E1824:E1826"/>
    <mergeCell ref="E1827:E1828"/>
    <mergeCell ref="E1868:E1869"/>
    <mergeCell ref="E1871:E1878"/>
    <mergeCell ref="C1745:C1781"/>
    <mergeCell ref="D1745:D1781"/>
    <mergeCell ref="E1745:E1746"/>
    <mergeCell ref="E1747:E1748"/>
    <mergeCell ref="E1749:E1751"/>
    <mergeCell ref="E1752:E1753"/>
    <mergeCell ref="E1755:E1760"/>
    <mergeCell ref="E1761:E1764"/>
    <mergeCell ref="E1765:E1770"/>
    <mergeCell ref="E1772:E1778"/>
    <mergeCell ref="E1779:E1781"/>
    <mergeCell ref="E1700:E1702"/>
    <mergeCell ref="C1703:C1744"/>
    <mergeCell ref="D1703:D1744"/>
    <mergeCell ref="E1703:E1704"/>
    <mergeCell ref="E1705:E1706"/>
    <mergeCell ref="E1707:E1709"/>
    <mergeCell ref="E1710:E1711"/>
    <mergeCell ref="E1713:E1720"/>
    <mergeCell ref="E1721:E1724"/>
    <mergeCell ref="E1725:E1733"/>
    <mergeCell ref="C1662:C1702"/>
    <mergeCell ref="D1662:D1702"/>
    <mergeCell ref="E1662:E1663"/>
    <mergeCell ref="E1664:E1665"/>
    <mergeCell ref="E1666:E1668"/>
    <mergeCell ref="E1669:E1670"/>
    <mergeCell ref="E1672:E1679"/>
    <mergeCell ref="E1680:E1683"/>
    <mergeCell ref="E1684:E1691"/>
    <mergeCell ref="E1693:E1699"/>
    <mergeCell ref="E1735:E1741"/>
    <mergeCell ref="E1742:E1744"/>
    <mergeCell ref="E1639:E1642"/>
    <mergeCell ref="E1643:E1650"/>
    <mergeCell ref="E1652:E1658"/>
    <mergeCell ref="E1659:E1661"/>
    <mergeCell ref="E1590:E1597"/>
    <mergeCell ref="E1598:E1601"/>
    <mergeCell ref="E1602:E1609"/>
    <mergeCell ref="E1611:E1617"/>
    <mergeCell ref="E1618:E1620"/>
    <mergeCell ref="C1537:C1579"/>
    <mergeCell ref="D1537:D1579"/>
    <mergeCell ref="E1537:E1538"/>
    <mergeCell ref="E1539:E1540"/>
    <mergeCell ref="E1541:E1543"/>
    <mergeCell ref="E1544:E1545"/>
    <mergeCell ref="E1547:E1555"/>
    <mergeCell ref="C1621:C1661"/>
    <mergeCell ref="D1621:D1661"/>
    <mergeCell ref="E1621:E1622"/>
    <mergeCell ref="E1623:E1624"/>
    <mergeCell ref="E1625:E1627"/>
    <mergeCell ref="E1556:E1559"/>
    <mergeCell ref="E1560:E1568"/>
    <mergeCell ref="E1570:E1576"/>
    <mergeCell ref="E1577:E1579"/>
    <mergeCell ref="C1580:C1620"/>
    <mergeCell ref="D1580:D1620"/>
    <mergeCell ref="E1580:E1581"/>
    <mergeCell ref="E1582:E1583"/>
    <mergeCell ref="E1584:E1586"/>
    <mergeCell ref="E1587:E1588"/>
    <mergeCell ref="E1628:E1629"/>
    <mergeCell ref="E1631:E1638"/>
    <mergeCell ref="C1498:C1536"/>
    <mergeCell ref="D1498:D1536"/>
    <mergeCell ref="E1498:E1499"/>
    <mergeCell ref="E1500:E1502"/>
    <mergeCell ref="E1503:E1504"/>
    <mergeCell ref="E1506:E1513"/>
    <mergeCell ref="E1514:E1517"/>
    <mergeCell ref="E1518:E1525"/>
    <mergeCell ref="E1527:E1533"/>
    <mergeCell ref="E1534:E1536"/>
    <mergeCell ref="C1455:C1497"/>
    <mergeCell ref="D1455:D1497"/>
    <mergeCell ref="E1455:E1456"/>
    <mergeCell ref="E1457:E1458"/>
    <mergeCell ref="E1459:E1461"/>
    <mergeCell ref="E1462:E1463"/>
    <mergeCell ref="E1465:E1473"/>
    <mergeCell ref="E1474:E1477"/>
    <mergeCell ref="E1478:E1486"/>
    <mergeCell ref="E1488:E1494"/>
    <mergeCell ref="E1495:E1497"/>
    <mergeCell ref="E1409:E1411"/>
    <mergeCell ref="C1412:C1454"/>
    <mergeCell ref="D1412:D1454"/>
    <mergeCell ref="E1412:E1413"/>
    <mergeCell ref="E1414:E1415"/>
    <mergeCell ref="E1416:E1418"/>
    <mergeCell ref="E1419:E1420"/>
    <mergeCell ref="E1422:E1430"/>
    <mergeCell ref="E1431:E1434"/>
    <mergeCell ref="E1435:E1443"/>
    <mergeCell ref="C1369:C1411"/>
    <mergeCell ref="D1369:D1411"/>
    <mergeCell ref="E1369:E1370"/>
    <mergeCell ref="E1371:E1372"/>
    <mergeCell ref="E1373:E1375"/>
    <mergeCell ref="E1376:E1377"/>
    <mergeCell ref="E1379:E1387"/>
    <mergeCell ref="E1388:E1391"/>
    <mergeCell ref="E1392:E1400"/>
    <mergeCell ref="E1402:E1408"/>
    <mergeCell ref="E1445:E1451"/>
    <mergeCell ref="E1452:E1454"/>
    <mergeCell ref="C1326:C1368"/>
    <mergeCell ref="D1326:D1368"/>
    <mergeCell ref="E1326:E1327"/>
    <mergeCell ref="E1330:E1332"/>
    <mergeCell ref="E1333:E1334"/>
    <mergeCell ref="E1336:E1344"/>
    <mergeCell ref="E1345:E1348"/>
    <mergeCell ref="E1349:E1357"/>
    <mergeCell ref="E1359:E1365"/>
    <mergeCell ref="E1366:E1368"/>
    <mergeCell ref="E1302:E1305"/>
    <mergeCell ref="E1306:E1314"/>
    <mergeCell ref="E1316:E1322"/>
    <mergeCell ref="E1323:E1325"/>
    <mergeCell ref="E1251:E1259"/>
    <mergeCell ref="E1260:E1263"/>
    <mergeCell ref="E1264:E1272"/>
    <mergeCell ref="E1274:E1280"/>
    <mergeCell ref="E1281:E1283"/>
    <mergeCell ref="C1198:C1240"/>
    <mergeCell ref="D1198:D1240"/>
    <mergeCell ref="E1198:E1199"/>
    <mergeCell ref="E1200:E1201"/>
    <mergeCell ref="E1202:E1204"/>
    <mergeCell ref="E1205:E1206"/>
    <mergeCell ref="E1208:E1216"/>
    <mergeCell ref="C1284:C1325"/>
    <mergeCell ref="D1284:D1325"/>
    <mergeCell ref="E1284:E1285"/>
    <mergeCell ref="E1286:E1287"/>
    <mergeCell ref="E1288:E1290"/>
    <mergeCell ref="E1217:E1220"/>
    <mergeCell ref="E1221:E1229"/>
    <mergeCell ref="E1231:E1237"/>
    <mergeCell ref="E1238:E1240"/>
    <mergeCell ref="C1241:C1283"/>
    <mergeCell ref="D1241:D1283"/>
    <mergeCell ref="E1241:E1242"/>
    <mergeCell ref="E1243:E1244"/>
    <mergeCell ref="E1245:E1247"/>
    <mergeCell ref="E1248:E1249"/>
    <mergeCell ref="E1291:E1292"/>
    <mergeCell ref="E1294:E1301"/>
    <mergeCell ref="C1155:C1197"/>
    <mergeCell ref="D1155:D1197"/>
    <mergeCell ref="E1155:E1156"/>
    <mergeCell ref="E1157:E1158"/>
    <mergeCell ref="E1159:E1161"/>
    <mergeCell ref="E1162:E1163"/>
    <mergeCell ref="E1165:E1173"/>
    <mergeCell ref="E1174:E1177"/>
    <mergeCell ref="E1178:E1186"/>
    <mergeCell ref="E1188:E1194"/>
    <mergeCell ref="E1195:E1197"/>
    <mergeCell ref="E1109:E1111"/>
    <mergeCell ref="C1112:C1154"/>
    <mergeCell ref="D1112:D1154"/>
    <mergeCell ref="E1112:E1113"/>
    <mergeCell ref="E1114:E1115"/>
    <mergeCell ref="E1116:E1118"/>
    <mergeCell ref="E1119:E1120"/>
    <mergeCell ref="E1122:E1130"/>
    <mergeCell ref="E1131:E1134"/>
    <mergeCell ref="E1135:E1143"/>
    <mergeCell ref="C1069:C1111"/>
    <mergeCell ref="D1069:D1111"/>
    <mergeCell ref="E1069:E1070"/>
    <mergeCell ref="E1071:E1072"/>
    <mergeCell ref="E1073:E1075"/>
    <mergeCell ref="E1076:E1077"/>
    <mergeCell ref="E1079:E1087"/>
    <mergeCell ref="E1088:E1091"/>
    <mergeCell ref="E1092:E1100"/>
    <mergeCell ref="E1102:E1108"/>
    <mergeCell ref="E1145:E1151"/>
    <mergeCell ref="E1152:E1154"/>
    <mergeCell ref="E1045:E1048"/>
    <mergeCell ref="E1049:E1057"/>
    <mergeCell ref="E1059:E1065"/>
    <mergeCell ref="E1066:E1068"/>
    <mergeCell ref="E993:E1000"/>
    <mergeCell ref="E1001:E1004"/>
    <mergeCell ref="E1005:E1013"/>
    <mergeCell ref="E1015:E1021"/>
    <mergeCell ref="E1022:E1024"/>
    <mergeCell ref="C940:C982"/>
    <mergeCell ref="D940:D982"/>
    <mergeCell ref="E940:E941"/>
    <mergeCell ref="E942:E943"/>
    <mergeCell ref="E944:E946"/>
    <mergeCell ref="E947:E948"/>
    <mergeCell ref="E950:E958"/>
    <mergeCell ref="C1025:C1068"/>
    <mergeCell ref="D1025:D1068"/>
    <mergeCell ref="E1025:E1026"/>
    <mergeCell ref="E1027:E1028"/>
    <mergeCell ref="E1029:E1031"/>
    <mergeCell ref="E959:E962"/>
    <mergeCell ref="E963:E971"/>
    <mergeCell ref="E973:E979"/>
    <mergeCell ref="E980:E982"/>
    <mergeCell ref="C983:C1024"/>
    <mergeCell ref="D983:D1024"/>
    <mergeCell ref="E983:E984"/>
    <mergeCell ref="E985:E986"/>
    <mergeCell ref="E987:E989"/>
    <mergeCell ref="E990:E991"/>
    <mergeCell ref="E1032:E1033"/>
    <mergeCell ref="E1035:E1044"/>
    <mergeCell ref="E885:E891"/>
    <mergeCell ref="E892:E894"/>
    <mergeCell ref="C895:C939"/>
    <mergeCell ref="D895:D939"/>
    <mergeCell ref="E895:E896"/>
    <mergeCell ref="E897:E898"/>
    <mergeCell ref="E899:E901"/>
    <mergeCell ref="E902:E903"/>
    <mergeCell ref="E905:E913"/>
    <mergeCell ref="E914:E919"/>
    <mergeCell ref="E920:E928"/>
    <mergeCell ref="E930:E936"/>
    <mergeCell ref="E937:E939"/>
    <mergeCell ref="E753:E755"/>
    <mergeCell ref="E756:E758"/>
    <mergeCell ref="E759:E765"/>
    <mergeCell ref="E766:E768"/>
    <mergeCell ref="E849:E851"/>
    <mergeCell ref="C852:C894"/>
    <mergeCell ref="D852:D894"/>
    <mergeCell ref="E852:E853"/>
    <mergeCell ref="E854:E855"/>
    <mergeCell ref="E856:E858"/>
    <mergeCell ref="E859:E860"/>
    <mergeCell ref="E862:E870"/>
    <mergeCell ref="E871:E874"/>
    <mergeCell ref="E875:E883"/>
    <mergeCell ref="C810:C851"/>
    <mergeCell ref="D810:D851"/>
    <mergeCell ref="E810:E811"/>
    <mergeCell ref="E812:E813"/>
    <mergeCell ref="E814:E816"/>
    <mergeCell ref="E817:E818"/>
    <mergeCell ref="E820:E828"/>
    <mergeCell ref="E829:E832"/>
    <mergeCell ref="E833:E840"/>
    <mergeCell ref="E842:E848"/>
    <mergeCell ref="C769:C809"/>
    <mergeCell ref="D769:D809"/>
    <mergeCell ref="E769:E770"/>
    <mergeCell ref="E771:E772"/>
    <mergeCell ref="E773:E775"/>
    <mergeCell ref="E723:E729"/>
    <mergeCell ref="E730:E732"/>
    <mergeCell ref="C733:C768"/>
    <mergeCell ref="D733:D768"/>
    <mergeCell ref="E733:E734"/>
    <mergeCell ref="E735:E736"/>
    <mergeCell ref="E737:E739"/>
    <mergeCell ref="E741:E744"/>
    <mergeCell ref="E745:E746"/>
    <mergeCell ref="E747:E749"/>
    <mergeCell ref="C694:C732"/>
    <mergeCell ref="D694:D732"/>
    <mergeCell ref="E776:E777"/>
    <mergeCell ref="E779:E786"/>
    <mergeCell ref="E787:E790"/>
    <mergeCell ref="E791:E798"/>
    <mergeCell ref="E800:E806"/>
    <mergeCell ref="E807:E809"/>
    <mergeCell ref="E750:E752"/>
    <mergeCell ref="E637:E638"/>
    <mergeCell ref="E639:E645"/>
    <mergeCell ref="E646:E648"/>
    <mergeCell ref="E702:E705"/>
    <mergeCell ref="E706:E710"/>
    <mergeCell ref="E711:E713"/>
    <mergeCell ref="E714:E716"/>
    <mergeCell ref="E717:E718"/>
    <mergeCell ref="E719:E721"/>
    <mergeCell ref="E677:E678"/>
    <mergeCell ref="E679:E681"/>
    <mergeCell ref="E682:E683"/>
    <mergeCell ref="E684:E690"/>
    <mergeCell ref="E691:E693"/>
    <mergeCell ref="E694:E695"/>
    <mergeCell ref="E696:E697"/>
    <mergeCell ref="E698:E700"/>
    <mergeCell ref="B649:B768"/>
    <mergeCell ref="C649:C693"/>
    <mergeCell ref="D649:D693"/>
    <mergeCell ref="E649:E650"/>
    <mergeCell ref="E651:E652"/>
    <mergeCell ref="E653:E656"/>
    <mergeCell ref="E657:E658"/>
    <mergeCell ref="E609:E615"/>
    <mergeCell ref="E616:E618"/>
    <mergeCell ref="C619:C648"/>
    <mergeCell ref="D619:D648"/>
    <mergeCell ref="E619:E620"/>
    <mergeCell ref="E621:E622"/>
    <mergeCell ref="E623:E626"/>
    <mergeCell ref="E627:E628"/>
    <mergeCell ref="E629:E630"/>
    <mergeCell ref="E631:E636"/>
    <mergeCell ref="B440:B648"/>
    <mergeCell ref="E659:E660"/>
    <mergeCell ref="E661:E664"/>
    <mergeCell ref="E665:E667"/>
    <mergeCell ref="E668:E670"/>
    <mergeCell ref="E671:E673"/>
    <mergeCell ref="E674:E676"/>
    <mergeCell ref="E586:E588"/>
    <mergeCell ref="C589:C618"/>
    <mergeCell ref="D589:D618"/>
    <mergeCell ref="E589:E590"/>
    <mergeCell ref="E591:E592"/>
    <mergeCell ref="E593:E596"/>
    <mergeCell ref="E597:E598"/>
    <mergeCell ref="E599:E600"/>
    <mergeCell ref="E601:E606"/>
    <mergeCell ref="E607:E608"/>
    <mergeCell ref="C560:C588"/>
    <mergeCell ref="D560:D588"/>
    <mergeCell ref="E560:E561"/>
    <mergeCell ref="E562:E563"/>
    <mergeCell ref="E564:E567"/>
    <mergeCell ref="E568:E569"/>
    <mergeCell ref="E570:E571"/>
    <mergeCell ref="E572:E576"/>
    <mergeCell ref="E577:E578"/>
    <mergeCell ref="E579:E585"/>
    <mergeCell ref="C535:C559"/>
    <mergeCell ref="D535:D559"/>
    <mergeCell ref="E535:E536"/>
    <mergeCell ref="E537:E538"/>
    <mergeCell ref="E539:E540"/>
    <mergeCell ref="E541:E542"/>
    <mergeCell ref="E543:E547"/>
    <mergeCell ref="E548:E549"/>
    <mergeCell ref="E550:E556"/>
    <mergeCell ref="E557:E559"/>
    <mergeCell ref="E514:E515"/>
    <mergeCell ref="E516:E517"/>
    <mergeCell ref="E518:E522"/>
    <mergeCell ref="E523:E524"/>
    <mergeCell ref="E525:E531"/>
    <mergeCell ref="E532:E534"/>
    <mergeCell ref="E486:E487"/>
    <mergeCell ref="E488:E494"/>
    <mergeCell ref="E495:E496"/>
    <mergeCell ref="E497:E502"/>
    <mergeCell ref="E503:E505"/>
    <mergeCell ref="C506:C534"/>
    <mergeCell ref="D506:D534"/>
    <mergeCell ref="E506:E507"/>
    <mergeCell ref="E508:E509"/>
    <mergeCell ref="E510:E513"/>
    <mergeCell ref="E459:E463"/>
    <mergeCell ref="E464:E465"/>
    <mergeCell ref="E466:E472"/>
    <mergeCell ref="E473:E475"/>
    <mergeCell ref="C476:C505"/>
    <mergeCell ref="D476:D505"/>
    <mergeCell ref="E476:E477"/>
    <mergeCell ref="E478:E479"/>
    <mergeCell ref="E480:E483"/>
    <mergeCell ref="E484:E485"/>
    <mergeCell ref="C440:C475"/>
    <mergeCell ref="D440:D475"/>
    <mergeCell ref="E440:E441"/>
    <mergeCell ref="E442:E443"/>
    <mergeCell ref="E444:E447"/>
    <mergeCell ref="E448:E449"/>
    <mergeCell ref="E450:E451"/>
    <mergeCell ref="E452:E456"/>
    <mergeCell ref="E457:E458"/>
    <mergeCell ref="C420:C439"/>
    <mergeCell ref="D420:D439"/>
    <mergeCell ref="E420:E421"/>
    <mergeCell ref="E422:E423"/>
    <mergeCell ref="E426:E427"/>
    <mergeCell ref="E428:E433"/>
    <mergeCell ref="E434:E435"/>
    <mergeCell ref="E436:E439"/>
    <mergeCell ref="C400:C419"/>
    <mergeCell ref="D400:D419"/>
    <mergeCell ref="E400:E401"/>
    <mergeCell ref="E402:E403"/>
    <mergeCell ref="E406:E407"/>
    <mergeCell ref="E408:E413"/>
    <mergeCell ref="E414:E415"/>
    <mergeCell ref="E416:E419"/>
    <mergeCell ref="C385:C399"/>
    <mergeCell ref="D385:D399"/>
    <mergeCell ref="E385:E386"/>
    <mergeCell ref="E387:E388"/>
    <mergeCell ref="E389:E390"/>
    <mergeCell ref="E391:E394"/>
    <mergeCell ref="E395:E396"/>
    <mergeCell ref="E397:E399"/>
    <mergeCell ref="C366:C384"/>
    <mergeCell ref="D366:D384"/>
    <mergeCell ref="E366:E367"/>
    <mergeCell ref="E368:E369"/>
    <mergeCell ref="E370:E373"/>
    <mergeCell ref="E374:E376"/>
    <mergeCell ref="E377:E379"/>
    <mergeCell ref="E380:E381"/>
    <mergeCell ref="E382:E384"/>
    <mergeCell ref="C345:C365"/>
    <mergeCell ref="D345:D365"/>
    <mergeCell ref="E345:E346"/>
    <mergeCell ref="E347:E348"/>
    <mergeCell ref="E349:E352"/>
    <mergeCell ref="E353:E355"/>
    <mergeCell ref="E356:E360"/>
    <mergeCell ref="E361:E362"/>
    <mergeCell ref="E363:E365"/>
    <mergeCell ref="C301:C326"/>
    <mergeCell ref="D301:D326"/>
    <mergeCell ref="E301:E302"/>
    <mergeCell ref="E303:E304"/>
    <mergeCell ref="E305:E308"/>
    <mergeCell ref="E309:E310"/>
    <mergeCell ref="E311:E314"/>
    <mergeCell ref="E315:E316"/>
    <mergeCell ref="E317:E319"/>
    <mergeCell ref="E320:E321"/>
    <mergeCell ref="E322:E323"/>
    <mergeCell ref="E324:E326"/>
    <mergeCell ref="C327:C344"/>
    <mergeCell ref="D327:D344"/>
    <mergeCell ref="E327:E328"/>
    <mergeCell ref="E329:E330"/>
    <mergeCell ref="E331:E334"/>
    <mergeCell ref="E335:E336"/>
    <mergeCell ref="E337:E339"/>
    <mergeCell ref="E340:E341"/>
    <mergeCell ref="E342:E344"/>
    <mergeCell ref="C271:C300"/>
    <mergeCell ref="D271:D300"/>
    <mergeCell ref="E271:E272"/>
    <mergeCell ref="E273:E274"/>
    <mergeCell ref="E275:E278"/>
    <mergeCell ref="E279:E280"/>
    <mergeCell ref="E281:E282"/>
    <mergeCell ref="E283:E285"/>
    <mergeCell ref="C232:C270"/>
    <mergeCell ref="D232:D270"/>
    <mergeCell ref="E286:E288"/>
    <mergeCell ref="E290:E294"/>
    <mergeCell ref="E295:E296"/>
    <mergeCell ref="E297:E300"/>
    <mergeCell ref="E244:E247"/>
    <mergeCell ref="E249:E250"/>
    <mergeCell ref="E251:E256"/>
    <mergeCell ref="E257:E258"/>
    <mergeCell ref="E259:E260"/>
    <mergeCell ref="E261:E265"/>
    <mergeCell ref="E268:E270"/>
    <mergeCell ref="E222:E226"/>
    <mergeCell ref="E227:E228"/>
    <mergeCell ref="E229:E231"/>
    <mergeCell ref="E232:E233"/>
    <mergeCell ref="E234:E235"/>
    <mergeCell ref="E236:E239"/>
    <mergeCell ref="E240:E241"/>
    <mergeCell ref="E242:E243"/>
    <mergeCell ref="E266:E267"/>
    <mergeCell ref="C191:C231"/>
    <mergeCell ref="D191:D231"/>
    <mergeCell ref="E191:E192"/>
    <mergeCell ref="E193:E194"/>
    <mergeCell ref="E195:E198"/>
    <mergeCell ref="E199:E200"/>
    <mergeCell ref="E160:E161"/>
    <mergeCell ref="E162:E163"/>
    <mergeCell ref="E164:E167"/>
    <mergeCell ref="E169:E170"/>
    <mergeCell ref="E171:E176"/>
    <mergeCell ref="E177:E178"/>
    <mergeCell ref="E201:E202"/>
    <mergeCell ref="E203:E206"/>
    <mergeCell ref="E208:E209"/>
    <mergeCell ref="E210:E215"/>
    <mergeCell ref="E216:E218"/>
    <mergeCell ref="E219:E221"/>
    <mergeCell ref="E179:E180"/>
    <mergeCell ref="E181:E185"/>
    <mergeCell ref="E186:E187"/>
    <mergeCell ref="E188:E190"/>
    <mergeCell ref="C152:C190"/>
    <mergeCell ref="D152:D190"/>
    <mergeCell ref="E152:E153"/>
    <mergeCell ref="E154:E155"/>
    <mergeCell ref="E156:E159"/>
    <mergeCell ref="C111:C151"/>
    <mergeCell ref="D111:D151"/>
    <mergeCell ref="E119:E120"/>
    <mergeCell ref="E121:E122"/>
    <mergeCell ref="E123:E126"/>
    <mergeCell ref="E127:E128"/>
    <mergeCell ref="E129:E130"/>
    <mergeCell ref="E131:E137"/>
    <mergeCell ref="E111:E112"/>
    <mergeCell ref="E113:E114"/>
    <mergeCell ref="E115:E118"/>
    <mergeCell ref="D66:D79"/>
    <mergeCell ref="C58:C65"/>
    <mergeCell ref="D58:D65"/>
    <mergeCell ref="B40:B65"/>
    <mergeCell ref="E138:E139"/>
    <mergeCell ref="E140:E141"/>
    <mergeCell ref="E142:E146"/>
    <mergeCell ref="E147:E148"/>
    <mergeCell ref="E149:E151"/>
    <mergeCell ref="C92:C110"/>
    <mergeCell ref="D92:D110"/>
    <mergeCell ref="E101:E105"/>
    <mergeCell ref="E106:E107"/>
    <mergeCell ref="E108:E110"/>
    <mergeCell ref="C80:C91"/>
    <mergeCell ref="D80:D91"/>
    <mergeCell ref="B769:B1901"/>
    <mergeCell ref="B2191:B2226"/>
    <mergeCell ref="B2227:B2414"/>
    <mergeCell ref="A1:A3"/>
    <mergeCell ref="B1:E1"/>
    <mergeCell ref="B2:E3"/>
    <mergeCell ref="A4:F4"/>
    <mergeCell ref="A5:C5"/>
    <mergeCell ref="D5:G5"/>
    <mergeCell ref="A6:C6"/>
    <mergeCell ref="A9:A2783"/>
    <mergeCell ref="B9:B39"/>
    <mergeCell ref="C9:C18"/>
    <mergeCell ref="D9:D18"/>
    <mergeCell ref="C30:C39"/>
    <mergeCell ref="D30:D39"/>
    <mergeCell ref="C19:C29"/>
    <mergeCell ref="D19:D29"/>
    <mergeCell ref="C48:C57"/>
    <mergeCell ref="D48:D57"/>
    <mergeCell ref="C40:C47"/>
    <mergeCell ref="D40:D47"/>
    <mergeCell ref="B66:B439"/>
    <mergeCell ref="C66:C79"/>
  </mergeCells>
  <conditionalFormatting sqref="B2732 B2711:C2711 C2724">
    <cfRule type="duplicateValues" dxfId="228" priority="180"/>
  </conditionalFormatting>
  <conditionalFormatting sqref="C9">
    <cfRule type="duplicateValues" dxfId="227" priority="35018"/>
  </conditionalFormatting>
  <conditionalFormatting sqref="C19">
    <cfRule type="duplicateValues" dxfId="226" priority="182"/>
  </conditionalFormatting>
  <conditionalFormatting sqref="C111 C92 C66 C58 C48 C40 C30 C152 C271 C301 C440 C476 C506 C535 C560 C589 C649 C1902:C1903 C2415:C2416 C2446 C2483 C2518 C2600 C2641 C2670">
    <cfRule type="duplicateValues" dxfId="225" priority="176"/>
  </conditionalFormatting>
  <conditionalFormatting sqref="C112">
    <cfRule type="duplicateValues" dxfId="224" priority="126"/>
  </conditionalFormatting>
  <conditionalFormatting sqref="C153">
    <cfRule type="duplicateValues" dxfId="223" priority="125"/>
  </conditionalFormatting>
  <conditionalFormatting sqref="C192">
    <cfRule type="duplicateValues" dxfId="222" priority="124"/>
  </conditionalFormatting>
  <conditionalFormatting sqref="C233">
    <cfRule type="duplicateValues" dxfId="221" priority="123"/>
  </conditionalFormatting>
  <conditionalFormatting sqref="C272">
    <cfRule type="duplicateValues" dxfId="220" priority="122"/>
  </conditionalFormatting>
  <conditionalFormatting sqref="C302">
    <cfRule type="duplicateValues" dxfId="219" priority="121"/>
  </conditionalFormatting>
  <conditionalFormatting sqref="C328">
    <cfRule type="duplicateValues" dxfId="218" priority="120"/>
  </conditionalFormatting>
  <conditionalFormatting sqref="C346">
    <cfRule type="duplicateValues" dxfId="217" priority="119"/>
  </conditionalFormatting>
  <conditionalFormatting sqref="C367">
    <cfRule type="duplicateValues" dxfId="216" priority="118"/>
  </conditionalFormatting>
  <conditionalFormatting sqref="C386">
    <cfRule type="duplicateValues" dxfId="215" priority="116"/>
  </conditionalFormatting>
  <conditionalFormatting sqref="C401">
    <cfRule type="duplicateValues" dxfId="214" priority="117"/>
  </conditionalFormatting>
  <conditionalFormatting sqref="C421">
    <cfRule type="duplicateValues" dxfId="213" priority="115"/>
  </conditionalFormatting>
  <conditionalFormatting sqref="C441">
    <cfRule type="duplicateValues" dxfId="212" priority="114"/>
  </conditionalFormatting>
  <conditionalFormatting sqref="C477">
    <cfRule type="duplicateValues" dxfId="211" priority="113"/>
  </conditionalFormatting>
  <conditionalFormatting sqref="C507">
    <cfRule type="duplicateValues" dxfId="210" priority="112"/>
  </conditionalFormatting>
  <conditionalFormatting sqref="C536">
    <cfRule type="duplicateValues" dxfId="209" priority="111"/>
  </conditionalFormatting>
  <conditionalFormatting sqref="C561">
    <cfRule type="duplicateValues" dxfId="208" priority="110"/>
  </conditionalFormatting>
  <conditionalFormatting sqref="C590">
    <cfRule type="duplicateValues" dxfId="207" priority="109"/>
  </conditionalFormatting>
  <conditionalFormatting sqref="C620">
    <cfRule type="duplicateValues" dxfId="206" priority="107"/>
  </conditionalFormatting>
  <conditionalFormatting sqref="C621">
    <cfRule type="duplicateValues" dxfId="205" priority="108"/>
  </conditionalFormatting>
  <conditionalFormatting sqref="C650">
    <cfRule type="duplicateValues" dxfId="204" priority="106"/>
  </conditionalFormatting>
  <conditionalFormatting sqref="C694">
    <cfRule type="duplicateValues" dxfId="203" priority="148"/>
  </conditionalFormatting>
  <conditionalFormatting sqref="C695">
    <cfRule type="duplicateValues" dxfId="202" priority="105"/>
  </conditionalFormatting>
  <conditionalFormatting sqref="C733:C734">
    <cfRule type="duplicateValues" dxfId="201" priority="181"/>
  </conditionalFormatting>
  <conditionalFormatting sqref="C769:C770">
    <cfRule type="duplicateValues" dxfId="200" priority="149"/>
  </conditionalFormatting>
  <conditionalFormatting sqref="C810:C811">
    <cfRule type="duplicateValues" dxfId="199" priority="150"/>
  </conditionalFormatting>
  <conditionalFormatting sqref="C852:C853">
    <cfRule type="duplicateValues" dxfId="198" priority="151"/>
  </conditionalFormatting>
  <conditionalFormatting sqref="C895:C896">
    <cfRule type="duplicateValues" dxfId="197" priority="152"/>
  </conditionalFormatting>
  <conditionalFormatting sqref="C940:C941">
    <cfRule type="duplicateValues" dxfId="196" priority="153"/>
  </conditionalFormatting>
  <conditionalFormatting sqref="C983:C984">
    <cfRule type="duplicateValues" dxfId="195" priority="154"/>
  </conditionalFormatting>
  <conditionalFormatting sqref="C1025:C1026">
    <cfRule type="duplicateValues" dxfId="194" priority="155"/>
  </conditionalFormatting>
  <conditionalFormatting sqref="C1069:C1070">
    <cfRule type="duplicateValues" dxfId="193" priority="156"/>
  </conditionalFormatting>
  <conditionalFormatting sqref="C1112:C1113">
    <cfRule type="duplicateValues" dxfId="192" priority="157"/>
  </conditionalFormatting>
  <conditionalFormatting sqref="C1155:C1156">
    <cfRule type="duplicateValues" dxfId="191" priority="158"/>
  </conditionalFormatting>
  <conditionalFormatting sqref="C1198:C1199">
    <cfRule type="duplicateValues" dxfId="190" priority="159"/>
  </conditionalFormatting>
  <conditionalFormatting sqref="C1241:C1242">
    <cfRule type="duplicateValues" dxfId="189" priority="160"/>
  </conditionalFormatting>
  <conditionalFormatting sqref="C1284:C1285">
    <cfRule type="duplicateValues" dxfId="188" priority="161"/>
  </conditionalFormatting>
  <conditionalFormatting sqref="C1326:C1327">
    <cfRule type="duplicateValues" dxfId="187" priority="162"/>
  </conditionalFormatting>
  <conditionalFormatting sqref="C1369:C1370">
    <cfRule type="duplicateValues" dxfId="186" priority="163"/>
  </conditionalFormatting>
  <conditionalFormatting sqref="C1412:C1413">
    <cfRule type="duplicateValues" dxfId="185" priority="164"/>
  </conditionalFormatting>
  <conditionalFormatting sqref="C1455:C1456">
    <cfRule type="duplicateValues" dxfId="184" priority="165"/>
  </conditionalFormatting>
  <conditionalFormatting sqref="C1498:C1499">
    <cfRule type="duplicateValues" dxfId="183" priority="166"/>
  </conditionalFormatting>
  <conditionalFormatting sqref="C1537:C1538">
    <cfRule type="duplicateValues" dxfId="182" priority="167"/>
  </conditionalFormatting>
  <conditionalFormatting sqref="C1580:C1581">
    <cfRule type="duplicateValues" dxfId="181" priority="168"/>
  </conditionalFormatting>
  <conditionalFormatting sqref="C1621:C1622">
    <cfRule type="duplicateValues" dxfId="180" priority="169"/>
  </conditionalFormatting>
  <conditionalFormatting sqref="C1662:C1663">
    <cfRule type="duplicateValues" dxfId="179" priority="170"/>
  </conditionalFormatting>
  <conditionalFormatting sqref="C1703:C1704">
    <cfRule type="duplicateValues" dxfId="178" priority="171"/>
  </conditionalFormatting>
  <conditionalFormatting sqref="C1745:C1746">
    <cfRule type="duplicateValues" dxfId="177" priority="172"/>
  </conditionalFormatting>
  <conditionalFormatting sqref="C1782:C1783">
    <cfRule type="duplicateValues" dxfId="176" priority="173"/>
  </conditionalFormatting>
  <conditionalFormatting sqref="C1820:C1821">
    <cfRule type="duplicateValues" dxfId="175" priority="174"/>
  </conditionalFormatting>
  <conditionalFormatting sqref="C1861:C1862">
    <cfRule type="duplicateValues" dxfId="174" priority="175"/>
  </conditionalFormatting>
  <conditionalFormatting sqref="C1939:C1940">
    <cfRule type="duplicateValues" dxfId="173" priority="147"/>
  </conditionalFormatting>
  <conditionalFormatting sqref="C1976:C1977">
    <cfRule type="duplicateValues" dxfId="172" priority="146"/>
  </conditionalFormatting>
  <conditionalFormatting sqref="C2013:C2014">
    <cfRule type="duplicateValues" dxfId="171" priority="145"/>
  </conditionalFormatting>
  <conditionalFormatting sqref="C2050:C2051">
    <cfRule type="duplicateValues" dxfId="170" priority="144"/>
  </conditionalFormatting>
  <conditionalFormatting sqref="C2085:C2086">
    <cfRule type="duplicateValues" dxfId="169" priority="143"/>
  </conditionalFormatting>
  <conditionalFormatting sqref="C2121:C2122">
    <cfRule type="duplicateValues" dxfId="168" priority="142"/>
  </conditionalFormatting>
  <conditionalFormatting sqref="C2156:C2157">
    <cfRule type="duplicateValues" dxfId="167" priority="141"/>
  </conditionalFormatting>
  <conditionalFormatting sqref="C2191:C2192">
    <cfRule type="duplicateValues" dxfId="166" priority="140"/>
  </conditionalFormatting>
  <conditionalFormatting sqref="C2210:C2211">
    <cfRule type="duplicateValues" dxfId="165" priority="139"/>
  </conditionalFormatting>
  <conditionalFormatting sqref="C2227:C2228">
    <cfRule type="duplicateValues" dxfId="164" priority="138"/>
  </conditionalFormatting>
  <conditionalFormatting sqref="C2272:C2273">
    <cfRule type="duplicateValues" dxfId="163" priority="137"/>
  </conditionalFormatting>
  <conditionalFormatting sqref="C2319:C2320">
    <cfRule type="duplicateValues" dxfId="162" priority="136"/>
  </conditionalFormatting>
  <conditionalFormatting sqref="C2366:C2367">
    <cfRule type="duplicateValues" dxfId="161" priority="135"/>
  </conditionalFormatting>
  <conditionalFormatting sqref="C2447">
    <cfRule type="duplicateValues" dxfId="160" priority="104"/>
  </conditionalFormatting>
  <conditionalFormatting sqref="C2484">
    <cfRule type="duplicateValues" dxfId="159" priority="103"/>
  </conditionalFormatting>
  <conditionalFormatting sqref="C2519">
    <cfRule type="duplicateValues" dxfId="158" priority="102"/>
  </conditionalFormatting>
  <conditionalFormatting sqref="C2559">
    <cfRule type="duplicateValues" dxfId="157" priority="94"/>
  </conditionalFormatting>
  <conditionalFormatting sqref="C2560">
    <cfRule type="duplicateValues" dxfId="156" priority="93"/>
  </conditionalFormatting>
  <conditionalFormatting sqref="C2601">
    <cfRule type="duplicateValues" dxfId="155" priority="101"/>
  </conditionalFormatting>
  <conditionalFormatting sqref="C2642">
    <cfRule type="duplicateValues" dxfId="154" priority="100"/>
  </conditionalFormatting>
  <conditionalFormatting sqref="C2671">
    <cfRule type="duplicateValues" dxfId="153" priority="99"/>
  </conditionalFormatting>
  <conditionalFormatting sqref="C2712">
    <cfRule type="duplicateValues" dxfId="152" priority="98"/>
  </conditionalFormatting>
  <conditionalFormatting sqref="C2725">
    <cfRule type="duplicateValues" dxfId="151" priority="97"/>
  </conditionalFormatting>
  <conditionalFormatting sqref="C2732">
    <cfRule type="duplicateValues" dxfId="150" priority="179"/>
  </conditionalFormatting>
  <conditionalFormatting sqref="C2733">
    <cfRule type="duplicateValues" dxfId="149" priority="96"/>
  </conditionalFormatting>
  <conditionalFormatting sqref="C2757">
    <cfRule type="duplicateValues" dxfId="148" priority="178"/>
  </conditionalFormatting>
  <conditionalFormatting sqref="C2758">
    <cfRule type="duplicateValues" dxfId="147" priority="95"/>
  </conditionalFormatting>
  <conditionalFormatting sqref="C2786:C2788">
    <cfRule type="duplicateValues" dxfId="146" priority="1"/>
  </conditionalFormatting>
  <conditionalFormatting sqref="D9">
    <cfRule type="duplicateValues" dxfId="145" priority="35043"/>
  </conditionalFormatting>
  <conditionalFormatting sqref="D19">
    <cfRule type="duplicateValues" dxfId="144" priority="91"/>
  </conditionalFormatting>
  <conditionalFormatting sqref="D111 D92 D66 D58 D48 D40 D30 D152 D271 D301 D440 D476 D506 D535 D560 D589 D649 D1902:D1903 D2415:D2416 D2446 D2483 D2518 D2600 D2641 D2670">
    <cfRule type="duplicateValues" dxfId="143" priority="86"/>
  </conditionalFormatting>
  <conditionalFormatting sqref="D112">
    <cfRule type="duplicateValues" dxfId="142" priority="36"/>
  </conditionalFormatting>
  <conditionalFormatting sqref="D153">
    <cfRule type="duplicateValues" dxfId="141" priority="35"/>
  </conditionalFormatting>
  <conditionalFormatting sqref="D192">
    <cfRule type="duplicateValues" dxfId="140" priority="34"/>
  </conditionalFormatting>
  <conditionalFormatting sqref="D233">
    <cfRule type="duplicateValues" dxfId="139" priority="33"/>
  </conditionalFormatting>
  <conditionalFormatting sqref="D272">
    <cfRule type="duplicateValues" dxfId="138" priority="32"/>
  </conditionalFormatting>
  <conditionalFormatting sqref="D302">
    <cfRule type="duplicateValues" dxfId="137" priority="31"/>
  </conditionalFormatting>
  <conditionalFormatting sqref="D328">
    <cfRule type="duplicateValues" dxfId="136" priority="30"/>
  </conditionalFormatting>
  <conditionalFormatting sqref="D346">
    <cfRule type="duplicateValues" dxfId="135" priority="29"/>
  </conditionalFormatting>
  <conditionalFormatting sqref="D367">
    <cfRule type="duplicateValues" dxfId="134" priority="28"/>
  </conditionalFormatting>
  <conditionalFormatting sqref="D386">
    <cfRule type="duplicateValues" dxfId="133" priority="26"/>
  </conditionalFormatting>
  <conditionalFormatting sqref="D401">
    <cfRule type="duplicateValues" dxfId="132" priority="27"/>
  </conditionalFormatting>
  <conditionalFormatting sqref="D421">
    <cfRule type="duplicateValues" dxfId="131" priority="25"/>
  </conditionalFormatting>
  <conditionalFormatting sqref="D441">
    <cfRule type="duplicateValues" dxfId="130" priority="24"/>
  </conditionalFormatting>
  <conditionalFormatting sqref="D477">
    <cfRule type="duplicateValues" dxfId="129" priority="23"/>
  </conditionalFormatting>
  <conditionalFormatting sqref="D507">
    <cfRule type="duplicateValues" dxfId="128" priority="22"/>
  </conditionalFormatting>
  <conditionalFormatting sqref="D536">
    <cfRule type="duplicateValues" dxfId="127" priority="21"/>
  </conditionalFormatting>
  <conditionalFormatting sqref="D561">
    <cfRule type="duplicateValues" dxfId="126" priority="20"/>
  </conditionalFormatting>
  <conditionalFormatting sqref="D590">
    <cfRule type="duplicateValues" dxfId="125" priority="19"/>
  </conditionalFormatting>
  <conditionalFormatting sqref="D620">
    <cfRule type="duplicateValues" dxfId="124" priority="17"/>
  </conditionalFormatting>
  <conditionalFormatting sqref="D621">
    <cfRule type="duplicateValues" dxfId="123" priority="18"/>
  </conditionalFormatting>
  <conditionalFormatting sqref="D650">
    <cfRule type="duplicateValues" dxfId="122" priority="16"/>
  </conditionalFormatting>
  <conditionalFormatting sqref="D694">
    <cfRule type="duplicateValues" dxfId="121" priority="58"/>
  </conditionalFormatting>
  <conditionalFormatting sqref="D695">
    <cfRule type="duplicateValues" dxfId="120" priority="15"/>
  </conditionalFormatting>
  <conditionalFormatting sqref="D733:D734">
    <cfRule type="duplicateValues" dxfId="119" priority="90"/>
  </conditionalFormatting>
  <conditionalFormatting sqref="D769:D770">
    <cfRule type="duplicateValues" dxfId="118" priority="59"/>
  </conditionalFormatting>
  <conditionalFormatting sqref="D810:D811">
    <cfRule type="duplicateValues" dxfId="117" priority="60"/>
  </conditionalFormatting>
  <conditionalFormatting sqref="D852:D853">
    <cfRule type="duplicateValues" dxfId="116" priority="61"/>
  </conditionalFormatting>
  <conditionalFormatting sqref="D895:D896">
    <cfRule type="duplicateValues" dxfId="115" priority="62"/>
  </conditionalFormatting>
  <conditionalFormatting sqref="D940:D941">
    <cfRule type="duplicateValues" dxfId="114" priority="63"/>
  </conditionalFormatting>
  <conditionalFormatting sqref="D983:D984">
    <cfRule type="duplicateValues" dxfId="113" priority="64"/>
  </conditionalFormatting>
  <conditionalFormatting sqref="D1025:D1026">
    <cfRule type="duplicateValues" dxfId="112" priority="65"/>
  </conditionalFormatting>
  <conditionalFormatting sqref="D1069:D1070">
    <cfRule type="duplicateValues" dxfId="111" priority="66"/>
  </conditionalFormatting>
  <conditionalFormatting sqref="D1112:D1113">
    <cfRule type="duplicateValues" dxfId="110" priority="67"/>
  </conditionalFormatting>
  <conditionalFormatting sqref="D1155:D1156">
    <cfRule type="duplicateValues" dxfId="109" priority="68"/>
  </conditionalFormatting>
  <conditionalFormatting sqref="D1198:D1199">
    <cfRule type="duplicateValues" dxfId="108" priority="69"/>
  </conditionalFormatting>
  <conditionalFormatting sqref="D1241:D1242">
    <cfRule type="duplicateValues" dxfId="107" priority="70"/>
  </conditionalFormatting>
  <conditionalFormatting sqref="D1284:D1285">
    <cfRule type="duplicateValues" dxfId="106" priority="71"/>
  </conditionalFormatting>
  <conditionalFormatting sqref="D1326:D1327">
    <cfRule type="duplicateValues" dxfId="105" priority="72"/>
  </conditionalFormatting>
  <conditionalFormatting sqref="D1369:D1370">
    <cfRule type="duplicateValues" dxfId="104" priority="73"/>
  </conditionalFormatting>
  <conditionalFormatting sqref="D1412:D1413">
    <cfRule type="duplicateValues" dxfId="103" priority="74"/>
  </conditionalFormatting>
  <conditionalFormatting sqref="D1455:D1456">
    <cfRule type="duplicateValues" dxfId="102" priority="75"/>
  </conditionalFormatting>
  <conditionalFormatting sqref="D1498:D1499">
    <cfRule type="duplicateValues" dxfId="101" priority="76"/>
  </conditionalFormatting>
  <conditionalFormatting sqref="D1537:D1538">
    <cfRule type="duplicateValues" dxfId="100" priority="77"/>
  </conditionalFormatting>
  <conditionalFormatting sqref="D1580:D1581">
    <cfRule type="duplicateValues" dxfId="99" priority="78"/>
  </conditionalFormatting>
  <conditionalFormatting sqref="D1621:D1622">
    <cfRule type="duplicateValues" dxfId="98" priority="79"/>
  </conditionalFormatting>
  <conditionalFormatting sqref="D1662:D1663">
    <cfRule type="duplicateValues" dxfId="97" priority="80"/>
  </conditionalFormatting>
  <conditionalFormatting sqref="D1703:D1704">
    <cfRule type="duplicateValues" dxfId="96" priority="81"/>
  </conditionalFormatting>
  <conditionalFormatting sqref="D1745:D1746">
    <cfRule type="duplicateValues" dxfId="95" priority="82"/>
  </conditionalFormatting>
  <conditionalFormatting sqref="D1782:D1783">
    <cfRule type="duplicateValues" dxfId="94" priority="83"/>
  </conditionalFormatting>
  <conditionalFormatting sqref="D1820:D1821">
    <cfRule type="duplicateValues" dxfId="93" priority="84"/>
  </conditionalFormatting>
  <conditionalFormatting sqref="D1861:D1862">
    <cfRule type="duplicateValues" dxfId="92" priority="85"/>
  </conditionalFormatting>
  <conditionalFormatting sqref="D1939:D1940">
    <cfRule type="duplicateValues" dxfId="91" priority="57"/>
  </conditionalFormatting>
  <conditionalFormatting sqref="D1976:D1977">
    <cfRule type="duplicateValues" dxfId="90" priority="56"/>
  </conditionalFormatting>
  <conditionalFormatting sqref="D2013:D2014">
    <cfRule type="duplicateValues" dxfId="89" priority="55"/>
  </conditionalFormatting>
  <conditionalFormatting sqref="D2050:D2051">
    <cfRule type="duplicateValues" dxfId="88" priority="54"/>
  </conditionalFormatting>
  <conditionalFormatting sqref="D2085:D2086">
    <cfRule type="duplicateValues" dxfId="87" priority="53"/>
  </conditionalFormatting>
  <conditionalFormatting sqref="D2121:D2122">
    <cfRule type="duplicateValues" dxfId="86" priority="52"/>
  </conditionalFormatting>
  <conditionalFormatting sqref="D2156:D2157">
    <cfRule type="duplicateValues" dxfId="85" priority="51"/>
  </conditionalFormatting>
  <conditionalFormatting sqref="D2191:D2192">
    <cfRule type="duplicateValues" dxfId="84" priority="50"/>
  </conditionalFormatting>
  <conditionalFormatting sqref="D2210:D2211">
    <cfRule type="duplicateValues" dxfId="83" priority="49"/>
  </conditionalFormatting>
  <conditionalFormatting sqref="D2227:D2228">
    <cfRule type="duplicateValues" dxfId="82" priority="48"/>
  </conditionalFormatting>
  <conditionalFormatting sqref="D2272:D2273">
    <cfRule type="duplicateValues" dxfId="81" priority="47"/>
  </conditionalFormatting>
  <conditionalFormatting sqref="D2319:D2320">
    <cfRule type="duplicateValues" dxfId="80" priority="46"/>
  </conditionalFormatting>
  <conditionalFormatting sqref="D2366:D2367">
    <cfRule type="duplicateValues" dxfId="79" priority="45"/>
  </conditionalFormatting>
  <conditionalFormatting sqref="D2447">
    <cfRule type="duplicateValues" dxfId="78" priority="14"/>
  </conditionalFormatting>
  <conditionalFormatting sqref="D2484">
    <cfRule type="duplicateValues" dxfId="77" priority="13"/>
  </conditionalFormatting>
  <conditionalFormatting sqref="D2519">
    <cfRule type="duplicateValues" dxfId="76" priority="12"/>
  </conditionalFormatting>
  <conditionalFormatting sqref="D2559">
    <cfRule type="duplicateValues" dxfId="75" priority="4"/>
  </conditionalFormatting>
  <conditionalFormatting sqref="D2560">
    <cfRule type="duplicateValues" dxfId="74" priority="3"/>
  </conditionalFormatting>
  <conditionalFormatting sqref="D2601">
    <cfRule type="duplicateValues" dxfId="73" priority="11"/>
  </conditionalFormatting>
  <conditionalFormatting sqref="D2642">
    <cfRule type="duplicateValues" dxfId="72" priority="10"/>
  </conditionalFormatting>
  <conditionalFormatting sqref="D2671">
    <cfRule type="duplicateValues" dxfId="71" priority="9"/>
  </conditionalFormatting>
  <conditionalFormatting sqref="D2712">
    <cfRule type="duplicateValues" dxfId="70" priority="8"/>
  </conditionalFormatting>
  <conditionalFormatting sqref="D2724 D2711">
    <cfRule type="duplicateValues" dxfId="69" priority="89"/>
  </conditionalFormatting>
  <conditionalFormatting sqref="D2725">
    <cfRule type="duplicateValues" dxfId="68" priority="7"/>
  </conditionalFormatting>
  <conditionalFormatting sqref="D2732">
    <cfRule type="duplicateValues" dxfId="67" priority="88"/>
  </conditionalFormatting>
  <conditionalFormatting sqref="D2733">
    <cfRule type="duplicateValues" dxfId="66" priority="6"/>
  </conditionalFormatting>
  <conditionalFormatting sqref="D2757">
    <cfRule type="duplicateValues" dxfId="65" priority="87"/>
  </conditionalFormatting>
  <conditionalFormatting sqref="D2758">
    <cfRule type="duplicateValues" dxfId="64" priority="5"/>
  </conditionalFormatting>
  <conditionalFormatting sqref="E8">
    <cfRule type="duplicateValues" dxfId="63" priority="92"/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4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11.42578125" defaultRowHeight="15"/>
  <cols>
    <col min="1" max="1" width="11.140625" bestFit="1" customWidth="1"/>
  </cols>
  <sheetData>
    <row r="1" spans="1:1">
      <c r="A1" t="s">
        <v>360</v>
      </c>
    </row>
    <row r="2" spans="1:1">
      <c r="A2" t="s">
        <v>361</v>
      </c>
    </row>
    <row r="3" spans="1:1">
      <c r="A3" t="s">
        <v>362</v>
      </c>
    </row>
    <row r="4" spans="1:1">
      <c r="A4" t="s">
        <v>363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H22"/>
  <sheetViews>
    <sheetView zoomScale="80" zoomScaleNormal="80" workbookViewId="0">
      <selection activeCell="B3" sqref="B3"/>
    </sheetView>
  </sheetViews>
  <sheetFormatPr baseColWidth="10" defaultColWidth="11.42578125" defaultRowHeight="15"/>
  <cols>
    <col min="2" max="2" width="33.7109375" customWidth="1"/>
    <col min="3" max="3" width="43.7109375" customWidth="1"/>
    <col min="4" max="4" width="31.28515625" customWidth="1"/>
    <col min="6" max="6" width="25" customWidth="1"/>
    <col min="8" max="8" width="61.140625" customWidth="1"/>
  </cols>
  <sheetData>
    <row r="2" spans="2:8" ht="28.5" customHeight="1">
      <c r="B2" s="57" t="s">
        <v>364</v>
      </c>
      <c r="C2" s="57" t="s">
        <v>365</v>
      </c>
      <c r="D2" s="57" t="s">
        <v>366</v>
      </c>
      <c r="F2" s="27" t="s">
        <v>367</v>
      </c>
      <c r="H2" s="28" t="s">
        <v>368</v>
      </c>
    </row>
    <row r="3" spans="2:8" ht="88.5" customHeight="1">
      <c r="B3" s="55" t="s">
        <v>369</v>
      </c>
      <c r="C3" s="61"/>
      <c r="D3" s="55" t="s">
        <v>370</v>
      </c>
      <c r="F3" s="32" t="s">
        <v>371</v>
      </c>
      <c r="H3" s="32" t="s">
        <v>372</v>
      </c>
    </row>
    <row r="4" spans="2:8" ht="74.25" customHeight="1">
      <c r="B4" s="55" t="s">
        <v>373</v>
      </c>
      <c r="C4" s="55"/>
      <c r="D4" s="55" t="s">
        <v>374</v>
      </c>
      <c r="F4" s="32" t="s">
        <v>371</v>
      </c>
      <c r="H4" s="32" t="s">
        <v>372</v>
      </c>
    </row>
    <row r="5" spans="2:8" ht="102.75" customHeight="1">
      <c r="B5" s="55" t="s">
        <v>375</v>
      </c>
      <c r="C5" s="55"/>
      <c r="D5" s="55" t="s">
        <v>376</v>
      </c>
      <c r="F5" s="32" t="s">
        <v>371</v>
      </c>
      <c r="H5" s="32" t="s">
        <v>372</v>
      </c>
    </row>
    <row r="6" spans="2:8" ht="70.5" customHeight="1">
      <c r="B6" s="55" t="s">
        <v>377</v>
      </c>
      <c r="C6" s="55"/>
      <c r="D6" s="55" t="s">
        <v>378</v>
      </c>
      <c r="F6" s="32" t="s">
        <v>379</v>
      </c>
      <c r="H6" s="32" t="s">
        <v>380</v>
      </c>
    </row>
    <row r="7" spans="2:8" ht="82.5">
      <c r="B7" s="55" t="s">
        <v>381</v>
      </c>
      <c r="C7" s="55"/>
      <c r="D7" s="55" t="s">
        <v>382</v>
      </c>
      <c r="F7" s="32" t="s">
        <v>379</v>
      </c>
      <c r="H7" s="32" t="s">
        <v>380</v>
      </c>
    </row>
    <row r="8" spans="2:8" ht="90" customHeight="1">
      <c r="B8" s="55" t="s">
        <v>383</v>
      </c>
      <c r="C8" s="55"/>
      <c r="D8" s="55" t="s">
        <v>384</v>
      </c>
      <c r="F8" s="32" t="s">
        <v>379</v>
      </c>
      <c r="H8" s="32" t="s">
        <v>380</v>
      </c>
    </row>
    <row r="9" spans="2:8" ht="46.5" customHeight="1">
      <c r="B9" s="55" t="s">
        <v>385</v>
      </c>
      <c r="C9" s="55"/>
      <c r="D9" s="55" t="s">
        <v>386</v>
      </c>
      <c r="F9" s="32" t="s">
        <v>387</v>
      </c>
      <c r="H9" s="32" t="s">
        <v>388</v>
      </c>
    </row>
    <row r="10" spans="2:8" ht="99">
      <c r="B10" s="55" t="s">
        <v>389</v>
      </c>
      <c r="C10" s="55"/>
      <c r="D10" s="58" t="s">
        <v>390</v>
      </c>
      <c r="F10" s="32" t="s">
        <v>387</v>
      </c>
      <c r="H10" s="32" t="s">
        <v>388</v>
      </c>
    </row>
    <row r="11" spans="2:8" ht="66.75" customHeight="1">
      <c r="B11" s="55" t="s">
        <v>391</v>
      </c>
      <c r="C11" s="55"/>
      <c r="D11" s="29"/>
      <c r="F11" s="32" t="s">
        <v>387</v>
      </c>
      <c r="H11" s="32" t="s">
        <v>388</v>
      </c>
    </row>
    <row r="12" spans="2:8" ht="98.25" customHeight="1">
      <c r="B12" s="55" t="s">
        <v>392</v>
      </c>
      <c r="C12" s="55"/>
      <c r="D12" s="29" t="s">
        <v>393</v>
      </c>
      <c r="F12" s="32" t="s">
        <v>387</v>
      </c>
      <c r="H12" s="32" t="s">
        <v>388</v>
      </c>
    </row>
    <row r="13" spans="2:8" ht="100.5" customHeight="1">
      <c r="B13" s="55" t="s">
        <v>394</v>
      </c>
      <c r="C13" s="55"/>
      <c r="D13" s="29" t="s">
        <v>370</v>
      </c>
      <c r="F13" s="32" t="s">
        <v>395</v>
      </c>
      <c r="H13" s="32" t="s">
        <v>396</v>
      </c>
    </row>
    <row r="14" spans="2:8" ht="66">
      <c r="B14" s="55" t="s">
        <v>397</v>
      </c>
      <c r="C14" s="55"/>
      <c r="D14" s="29" t="s">
        <v>374</v>
      </c>
      <c r="F14" s="32" t="s">
        <v>395</v>
      </c>
      <c r="H14" s="32" t="s">
        <v>396</v>
      </c>
    </row>
    <row r="15" spans="2:8" ht="66">
      <c r="B15" s="55" t="s">
        <v>398</v>
      </c>
      <c r="C15" s="55"/>
      <c r="D15" s="29" t="s">
        <v>399</v>
      </c>
      <c r="F15" s="32" t="s">
        <v>395</v>
      </c>
      <c r="H15" s="32" t="s">
        <v>396</v>
      </c>
    </row>
    <row r="16" spans="2:8" ht="66">
      <c r="B16" s="55" t="s">
        <v>400</v>
      </c>
      <c r="C16" s="55"/>
      <c r="D16" s="29"/>
      <c r="F16" s="32" t="s">
        <v>395</v>
      </c>
      <c r="H16" s="32" t="s">
        <v>396</v>
      </c>
    </row>
    <row r="17" spans="2:8" ht="66">
      <c r="B17" s="55" t="s">
        <v>401</v>
      </c>
      <c r="C17" s="55"/>
      <c r="D17" s="29" t="s">
        <v>402</v>
      </c>
      <c r="F17" s="32" t="s">
        <v>395</v>
      </c>
      <c r="H17" s="32" t="s">
        <v>396</v>
      </c>
    </row>
    <row r="18" spans="2:8" ht="60" customHeight="1">
      <c r="B18" s="55" t="s">
        <v>403</v>
      </c>
      <c r="C18" s="55"/>
      <c r="D18" s="29" t="s">
        <v>404</v>
      </c>
      <c r="F18" s="32" t="s">
        <v>405</v>
      </c>
      <c r="H18" s="32" t="s">
        <v>406</v>
      </c>
    </row>
    <row r="19" spans="2:8" ht="82.5">
      <c r="B19" s="55" t="s">
        <v>407</v>
      </c>
      <c r="C19" s="55"/>
      <c r="D19" s="29" t="s">
        <v>408</v>
      </c>
      <c r="F19" s="32" t="s">
        <v>405</v>
      </c>
      <c r="H19" s="32" t="s">
        <v>406</v>
      </c>
    </row>
    <row r="20" spans="2:8" ht="169.5" customHeight="1">
      <c r="B20" s="56" t="s">
        <v>409</v>
      </c>
      <c r="C20" s="55"/>
      <c r="D20" s="32" t="s">
        <v>410</v>
      </c>
      <c r="F20" s="29" t="s">
        <v>411</v>
      </c>
      <c r="H20" s="29" t="s">
        <v>412</v>
      </c>
    </row>
    <row r="21" spans="2:8" ht="33" customHeight="1">
      <c r="B21" s="56" t="s">
        <v>413</v>
      </c>
      <c r="C21" s="55"/>
      <c r="D21" s="32" t="s">
        <v>414</v>
      </c>
      <c r="F21" s="30" t="s">
        <v>411</v>
      </c>
      <c r="H21" s="29" t="s">
        <v>415</v>
      </c>
    </row>
    <row r="22" spans="2:8" ht="49.5">
      <c r="B22" s="58" t="s">
        <v>416</v>
      </c>
      <c r="C22" s="58"/>
      <c r="D22" s="29" t="s">
        <v>417</v>
      </c>
      <c r="F22" s="29" t="s">
        <v>418</v>
      </c>
      <c r="H22" s="29" t="s">
        <v>419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BF169"/>
  <sheetViews>
    <sheetView zoomScale="90" zoomScaleNormal="90" workbookViewId="0">
      <selection activeCell="D33" sqref="D33"/>
    </sheetView>
  </sheetViews>
  <sheetFormatPr baseColWidth="10" defaultColWidth="11.42578125" defaultRowHeight="15"/>
  <cols>
    <col min="2" max="2" width="33.42578125" customWidth="1"/>
    <col min="4" max="4" width="38.42578125" customWidth="1"/>
    <col min="6" max="6" width="29.7109375" customWidth="1"/>
    <col min="8" max="8" width="27.42578125" customWidth="1"/>
    <col min="10" max="10" width="31.5703125" customWidth="1"/>
    <col min="12" max="12" width="23.28515625" customWidth="1"/>
    <col min="14" max="14" width="40" customWidth="1"/>
    <col min="16" max="16" width="54.140625" customWidth="1"/>
    <col min="18" max="18" width="43.140625" customWidth="1"/>
    <col min="20" max="20" width="46.85546875" customWidth="1"/>
    <col min="22" max="22" width="31.42578125" customWidth="1"/>
    <col min="24" max="24" width="35.42578125" customWidth="1"/>
    <col min="26" max="26" width="33.28515625" customWidth="1"/>
    <col min="28" max="28" width="30.7109375" customWidth="1"/>
    <col min="30" max="30" width="20.140625" customWidth="1"/>
    <col min="32" max="32" width="22.7109375" customWidth="1"/>
    <col min="34" max="34" width="34" customWidth="1"/>
    <col min="36" max="36" width="31" customWidth="1"/>
    <col min="38" max="38" width="33.7109375" customWidth="1"/>
    <col min="40" max="40" width="24.28515625" customWidth="1"/>
    <col min="42" max="42" width="24.85546875" customWidth="1"/>
    <col min="44" max="44" width="15.7109375" bestFit="1" customWidth="1"/>
    <col min="46" max="46" width="24" bestFit="1" customWidth="1"/>
    <col min="48" max="48" width="15.140625" customWidth="1"/>
    <col min="50" max="50" width="19.7109375" customWidth="1"/>
    <col min="52" max="52" width="19.140625" customWidth="1"/>
    <col min="56" max="56" width="22.7109375" customWidth="1"/>
  </cols>
  <sheetData>
    <row r="2" spans="2:58" ht="47.25" customHeight="1">
      <c r="B2" s="33" t="s">
        <v>420</v>
      </c>
      <c r="C2" s="34"/>
      <c r="D2" s="35" t="s">
        <v>421</v>
      </c>
      <c r="E2" s="34"/>
      <c r="F2" s="35" t="s">
        <v>422</v>
      </c>
      <c r="G2" s="31"/>
      <c r="H2" s="35" t="s">
        <v>423</v>
      </c>
      <c r="I2" s="31"/>
      <c r="J2" s="36" t="s">
        <v>424</v>
      </c>
      <c r="K2" s="31"/>
      <c r="L2" s="36" t="s">
        <v>425</v>
      </c>
      <c r="M2" s="31"/>
      <c r="N2" s="36" t="s">
        <v>426</v>
      </c>
      <c r="O2" s="31"/>
      <c r="P2" s="35" t="s">
        <v>427</v>
      </c>
      <c r="Q2" s="31"/>
      <c r="R2" s="35" t="s">
        <v>428</v>
      </c>
      <c r="S2" s="31"/>
      <c r="T2" s="36" t="s">
        <v>429</v>
      </c>
      <c r="U2" s="31"/>
      <c r="V2" s="35" t="s">
        <v>430</v>
      </c>
      <c r="W2" s="31"/>
      <c r="X2" s="36" t="s">
        <v>431</v>
      </c>
      <c r="Y2" s="31"/>
      <c r="Z2" s="35" t="s">
        <v>432</v>
      </c>
      <c r="AA2" s="31"/>
      <c r="AB2" s="37" t="s">
        <v>433</v>
      </c>
      <c r="AC2" s="31"/>
      <c r="AD2" s="36" t="s">
        <v>434</v>
      </c>
      <c r="AE2" s="31"/>
      <c r="AF2" s="35" t="s">
        <v>435</v>
      </c>
      <c r="AG2" s="31"/>
      <c r="AH2" s="36" t="s">
        <v>436</v>
      </c>
      <c r="AI2" s="31"/>
      <c r="AJ2" s="35" t="s">
        <v>437</v>
      </c>
      <c r="AK2" s="31"/>
      <c r="AL2" s="35" t="s">
        <v>438</v>
      </c>
      <c r="AM2" s="31"/>
      <c r="AN2" s="35" t="s">
        <v>439</v>
      </c>
      <c r="AO2" s="31"/>
      <c r="AP2" s="36" t="s">
        <v>440</v>
      </c>
      <c r="AQ2" s="31"/>
      <c r="AR2" s="36" t="s">
        <v>441</v>
      </c>
      <c r="AS2" s="31"/>
      <c r="AT2" s="35" t="s">
        <v>442</v>
      </c>
      <c r="AU2" s="31"/>
      <c r="AV2" s="35" t="s">
        <v>443</v>
      </c>
      <c r="AW2" s="31"/>
      <c r="AX2" s="36" t="s">
        <v>444</v>
      </c>
      <c r="AY2" s="31"/>
      <c r="AZ2" s="36" t="s">
        <v>445</v>
      </c>
      <c r="BA2" s="31"/>
      <c r="BB2" s="35" t="s">
        <v>446</v>
      </c>
      <c r="BC2" s="31"/>
      <c r="BD2" s="35" t="s">
        <v>447</v>
      </c>
      <c r="BE2" s="31"/>
      <c r="BF2" s="38" t="s">
        <v>448</v>
      </c>
    </row>
    <row r="3" spans="2:58" ht="30.75" customHeight="1">
      <c r="B3" s="39" t="s">
        <v>421</v>
      </c>
      <c r="C3" s="31"/>
      <c r="D3" s="40" t="s">
        <v>449</v>
      </c>
      <c r="E3" s="31"/>
      <c r="F3" s="41" t="s">
        <v>450</v>
      </c>
      <c r="G3" s="31"/>
      <c r="H3" s="41" t="s">
        <v>451</v>
      </c>
      <c r="I3" s="31"/>
      <c r="J3" s="41" t="s">
        <v>452</v>
      </c>
      <c r="K3" s="31"/>
      <c r="L3" s="41" t="s">
        <v>453</v>
      </c>
      <c r="M3" s="31"/>
      <c r="N3" s="41" t="s">
        <v>454</v>
      </c>
      <c r="O3" s="31"/>
      <c r="P3" s="40" t="s">
        <v>455</v>
      </c>
      <c r="Q3" s="31"/>
      <c r="R3" s="41" t="s">
        <v>456</v>
      </c>
      <c r="S3" s="31"/>
      <c r="T3" s="42" t="s">
        <v>457</v>
      </c>
      <c r="U3" s="31"/>
      <c r="V3" s="40" t="s">
        <v>458</v>
      </c>
      <c r="W3" s="31"/>
      <c r="X3" s="40" t="s">
        <v>459</v>
      </c>
      <c r="Y3" s="31"/>
      <c r="Z3" s="40" t="s">
        <v>460</v>
      </c>
      <c r="AA3" s="31"/>
      <c r="AB3" s="43" t="s">
        <v>461</v>
      </c>
      <c r="AC3" s="31"/>
      <c r="AD3" s="40" t="s">
        <v>462</v>
      </c>
      <c r="AE3" s="31"/>
      <c r="AF3" s="40" t="s">
        <v>463</v>
      </c>
      <c r="AG3" s="31"/>
      <c r="AH3" s="41" t="s">
        <v>464</v>
      </c>
      <c r="AI3" s="31"/>
      <c r="AJ3" s="41" t="s">
        <v>465</v>
      </c>
      <c r="AK3" s="31"/>
      <c r="AL3" s="44" t="s">
        <v>466</v>
      </c>
      <c r="AM3" s="31"/>
      <c r="AN3" s="40" t="s">
        <v>467</v>
      </c>
      <c r="AO3" s="31"/>
      <c r="AP3" s="40" t="s">
        <v>468</v>
      </c>
      <c r="AQ3" s="31"/>
      <c r="AR3" s="41" t="s">
        <v>469</v>
      </c>
      <c r="AS3" s="31"/>
      <c r="AT3" s="40" t="s">
        <v>470</v>
      </c>
      <c r="AU3" s="31"/>
      <c r="AV3" s="40" t="s">
        <v>471</v>
      </c>
      <c r="AW3" s="31"/>
      <c r="AX3" s="42" t="s">
        <v>472</v>
      </c>
      <c r="AY3" s="31"/>
      <c r="AZ3" s="45" t="s">
        <v>473</v>
      </c>
      <c r="BA3" s="31"/>
      <c r="BB3" s="45" t="s">
        <v>474</v>
      </c>
      <c r="BC3" s="31"/>
      <c r="BD3" s="42" t="s">
        <v>475</v>
      </c>
      <c r="BE3" s="31"/>
      <c r="BF3" s="31"/>
    </row>
    <row r="4" spans="2:58" ht="90">
      <c r="B4" s="46" t="s">
        <v>422</v>
      </c>
      <c r="C4" s="31"/>
      <c r="D4" s="41" t="s">
        <v>476</v>
      </c>
      <c r="E4" s="31"/>
      <c r="F4" s="41" t="s">
        <v>477</v>
      </c>
      <c r="G4" s="31"/>
      <c r="H4" s="41" t="s">
        <v>478</v>
      </c>
      <c r="I4" s="31"/>
      <c r="J4" s="41" t="s">
        <v>479</v>
      </c>
      <c r="K4" s="31"/>
      <c r="L4" s="41" t="s">
        <v>480</v>
      </c>
      <c r="M4" s="31"/>
      <c r="N4" s="40" t="s">
        <v>481</v>
      </c>
      <c r="O4" s="31"/>
      <c r="P4" s="40" t="s">
        <v>482</v>
      </c>
      <c r="Q4" s="31"/>
      <c r="R4" s="41" t="s">
        <v>483</v>
      </c>
      <c r="S4" s="31"/>
      <c r="T4" s="42" t="s">
        <v>484</v>
      </c>
      <c r="U4" s="31"/>
      <c r="V4" s="40" t="s">
        <v>485</v>
      </c>
      <c r="W4" s="31"/>
      <c r="X4" s="40" t="s">
        <v>486</v>
      </c>
      <c r="Y4" s="31"/>
      <c r="Z4" s="47" t="s">
        <v>487</v>
      </c>
      <c r="AA4" s="31"/>
      <c r="AB4" s="31"/>
      <c r="AC4" s="31"/>
      <c r="AD4" s="40" t="s">
        <v>488</v>
      </c>
      <c r="AE4" s="31"/>
      <c r="AF4" s="42" t="s">
        <v>489</v>
      </c>
      <c r="AG4" s="31"/>
      <c r="AH4" s="41" t="s">
        <v>490</v>
      </c>
      <c r="AI4" s="31"/>
      <c r="AJ4" s="41" t="s">
        <v>491</v>
      </c>
      <c r="AK4" s="31"/>
      <c r="AL4" s="41" t="s">
        <v>492</v>
      </c>
      <c r="AM4" s="31"/>
      <c r="AN4" s="40" t="s">
        <v>493</v>
      </c>
      <c r="AO4" s="31"/>
      <c r="AP4" s="40" t="s">
        <v>494</v>
      </c>
      <c r="AQ4" s="31"/>
      <c r="AR4" s="40" t="s">
        <v>495</v>
      </c>
      <c r="AS4" s="31"/>
      <c r="AT4" s="40" t="s">
        <v>496</v>
      </c>
      <c r="AU4" s="31"/>
      <c r="AV4" s="40" t="s">
        <v>497</v>
      </c>
      <c r="AW4" s="31"/>
      <c r="AX4" s="42" t="s">
        <v>498</v>
      </c>
      <c r="AY4" s="31"/>
      <c r="AZ4" s="31"/>
      <c r="BA4" s="31"/>
      <c r="BB4" s="31"/>
      <c r="BC4" s="31"/>
      <c r="BD4" s="40" t="s">
        <v>499</v>
      </c>
      <c r="BE4" s="31"/>
      <c r="BF4" s="31"/>
    </row>
    <row r="5" spans="2:58" ht="75">
      <c r="B5" s="46" t="s">
        <v>500</v>
      </c>
      <c r="C5" s="31"/>
      <c r="D5" s="41" t="s">
        <v>501</v>
      </c>
      <c r="E5" s="31"/>
      <c r="F5" s="40" t="s">
        <v>502</v>
      </c>
      <c r="G5" s="31"/>
      <c r="H5" s="41" t="s">
        <v>503</v>
      </c>
      <c r="I5" s="31"/>
      <c r="J5" s="41" t="s">
        <v>504</v>
      </c>
      <c r="K5" s="31"/>
      <c r="L5" s="41" t="s">
        <v>505</v>
      </c>
      <c r="M5" s="31"/>
      <c r="N5" s="40" t="s">
        <v>506</v>
      </c>
      <c r="O5" s="31"/>
      <c r="P5" s="40" t="s">
        <v>507</v>
      </c>
      <c r="Q5" s="31"/>
      <c r="R5" s="41" t="s">
        <v>508</v>
      </c>
      <c r="S5" s="31"/>
      <c r="T5" s="42" t="s">
        <v>509</v>
      </c>
      <c r="U5" s="31"/>
      <c r="V5" s="40" t="s">
        <v>510</v>
      </c>
      <c r="W5" s="31"/>
      <c r="X5" s="42" t="s">
        <v>511</v>
      </c>
      <c r="Y5" s="31"/>
      <c r="Z5" s="31"/>
      <c r="AA5" s="31"/>
      <c r="AB5" s="31"/>
      <c r="AC5" s="31"/>
      <c r="AD5" s="47" t="s">
        <v>512</v>
      </c>
      <c r="AE5" s="31"/>
      <c r="AF5" s="45" t="s">
        <v>513</v>
      </c>
      <c r="AG5" s="31"/>
      <c r="AH5" s="41" t="s">
        <v>514</v>
      </c>
      <c r="AI5" s="31"/>
      <c r="AJ5" s="41" t="s">
        <v>515</v>
      </c>
      <c r="AK5" s="31"/>
      <c r="AL5" s="48" t="s">
        <v>516</v>
      </c>
      <c r="AM5" s="31"/>
      <c r="AN5" s="49" t="s">
        <v>517</v>
      </c>
      <c r="AO5" s="31"/>
      <c r="AP5" s="40" t="s">
        <v>518</v>
      </c>
      <c r="AQ5" s="31"/>
      <c r="AR5" s="40" t="s">
        <v>519</v>
      </c>
      <c r="AS5" s="31"/>
      <c r="AT5" s="40" t="s">
        <v>520</v>
      </c>
      <c r="AU5" s="31"/>
      <c r="AV5" s="40" t="s">
        <v>521</v>
      </c>
      <c r="AW5" s="31"/>
      <c r="AX5" s="45" t="s">
        <v>522</v>
      </c>
      <c r="AY5" s="31"/>
      <c r="AZ5" s="31"/>
      <c r="BA5" s="31"/>
      <c r="BB5" s="31"/>
      <c r="BC5" s="31"/>
      <c r="BD5" s="47" t="s">
        <v>523</v>
      </c>
      <c r="BE5" s="31"/>
      <c r="BF5" s="31"/>
    </row>
    <row r="6" spans="2:58" ht="60">
      <c r="B6" s="46" t="s">
        <v>423</v>
      </c>
      <c r="C6" s="31"/>
      <c r="D6" s="41" t="s">
        <v>524</v>
      </c>
      <c r="E6" s="31"/>
      <c r="F6" s="41" t="s">
        <v>525</v>
      </c>
      <c r="G6" s="31"/>
      <c r="H6" s="41" t="s">
        <v>526</v>
      </c>
      <c r="I6" s="31"/>
      <c r="J6" s="41" t="s">
        <v>527</v>
      </c>
      <c r="K6" s="31"/>
      <c r="L6" s="41" t="s">
        <v>528</v>
      </c>
      <c r="M6" s="31"/>
      <c r="N6" s="40" t="s">
        <v>529</v>
      </c>
      <c r="O6" s="31"/>
      <c r="P6" s="47" t="s">
        <v>530</v>
      </c>
      <c r="Q6" s="31"/>
      <c r="R6" s="49" t="s">
        <v>531</v>
      </c>
      <c r="S6" s="31"/>
      <c r="T6" s="42" t="s">
        <v>532</v>
      </c>
      <c r="U6" s="31"/>
      <c r="V6" s="49" t="s">
        <v>533</v>
      </c>
      <c r="W6" s="31"/>
      <c r="X6" s="42" t="s">
        <v>534</v>
      </c>
      <c r="Y6" s="31"/>
      <c r="Z6" s="31"/>
      <c r="AA6" s="31"/>
      <c r="AB6" s="31"/>
      <c r="AC6" s="31"/>
      <c r="AD6" s="31"/>
      <c r="AE6" s="31"/>
      <c r="AF6" s="31"/>
      <c r="AG6" s="31"/>
      <c r="AH6" s="48" t="s">
        <v>535</v>
      </c>
      <c r="AI6" s="31"/>
      <c r="AJ6" s="48" t="s">
        <v>536</v>
      </c>
      <c r="AK6" s="31"/>
      <c r="AL6" s="31"/>
      <c r="AM6" s="31"/>
      <c r="AN6" s="49" t="s">
        <v>537</v>
      </c>
      <c r="AO6" s="31"/>
      <c r="AP6" s="47" t="s">
        <v>538</v>
      </c>
      <c r="AQ6" s="31"/>
      <c r="AR6" s="40" t="s">
        <v>539</v>
      </c>
      <c r="AS6" s="31"/>
      <c r="AT6" s="40" t="s">
        <v>540</v>
      </c>
      <c r="AU6" s="31"/>
      <c r="AV6" s="40" t="s">
        <v>541</v>
      </c>
      <c r="AW6" s="31"/>
      <c r="AX6" s="31"/>
      <c r="AY6" s="31"/>
      <c r="AZ6" s="31"/>
      <c r="BA6" s="31"/>
      <c r="BB6" s="31"/>
      <c r="BC6" s="31"/>
      <c r="BD6" s="31"/>
      <c r="BE6" s="31"/>
      <c r="BF6" s="31"/>
    </row>
    <row r="7" spans="2:58" ht="60">
      <c r="B7" s="39" t="s">
        <v>424</v>
      </c>
      <c r="C7" s="31"/>
      <c r="D7" s="41" t="s">
        <v>542</v>
      </c>
      <c r="E7" s="31"/>
      <c r="F7" s="41" t="s">
        <v>543</v>
      </c>
      <c r="G7" s="31"/>
      <c r="H7" s="41" t="s">
        <v>544</v>
      </c>
      <c r="I7" s="31"/>
      <c r="J7" s="41" t="s">
        <v>545</v>
      </c>
      <c r="K7" s="31"/>
      <c r="L7" s="41" t="s">
        <v>546</v>
      </c>
      <c r="M7" s="31"/>
      <c r="N7" s="40" t="s">
        <v>547</v>
      </c>
      <c r="O7" s="31"/>
      <c r="P7" s="31"/>
      <c r="Q7" s="31"/>
      <c r="R7" s="49" t="s">
        <v>548</v>
      </c>
      <c r="S7" s="31"/>
      <c r="T7" s="45" t="s">
        <v>549</v>
      </c>
      <c r="U7" s="31"/>
      <c r="V7" s="49" t="s">
        <v>550</v>
      </c>
      <c r="W7" s="31"/>
      <c r="X7" s="50" t="s">
        <v>551</v>
      </c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40" t="s">
        <v>552</v>
      </c>
      <c r="AO7" s="31"/>
      <c r="AP7" s="31"/>
      <c r="AQ7" s="31"/>
      <c r="AR7" s="49" t="s">
        <v>553</v>
      </c>
      <c r="AS7" s="31"/>
      <c r="AT7" s="40" t="s">
        <v>554</v>
      </c>
      <c r="AU7" s="31"/>
      <c r="AV7" s="40" t="s">
        <v>555</v>
      </c>
      <c r="AW7" s="31"/>
      <c r="AX7" s="31"/>
      <c r="AY7" s="31"/>
      <c r="AZ7" s="31"/>
      <c r="BA7" s="31"/>
      <c r="BB7" s="31"/>
      <c r="BC7" s="31"/>
      <c r="BD7" s="31"/>
      <c r="BE7" s="31"/>
      <c r="BF7" s="31"/>
    </row>
    <row r="8" spans="2:58" ht="43.5" customHeight="1">
      <c r="B8" s="46" t="s">
        <v>425</v>
      </c>
      <c r="C8" s="31"/>
      <c r="D8" s="41" t="s">
        <v>556</v>
      </c>
      <c r="E8" s="31"/>
      <c r="F8" s="41" t="s">
        <v>557</v>
      </c>
      <c r="G8" s="31"/>
      <c r="H8" s="41" t="s">
        <v>558</v>
      </c>
      <c r="I8" s="31"/>
      <c r="J8" s="41" t="s">
        <v>559</v>
      </c>
      <c r="K8" s="31"/>
      <c r="L8" s="48" t="s">
        <v>560</v>
      </c>
      <c r="M8" s="31"/>
      <c r="N8" s="40" t="s">
        <v>561</v>
      </c>
      <c r="O8" s="31"/>
      <c r="P8" s="31"/>
      <c r="Q8" s="31"/>
      <c r="R8" s="41" t="s">
        <v>562</v>
      </c>
      <c r="S8" s="31"/>
      <c r="T8" s="31"/>
      <c r="U8" s="31"/>
      <c r="V8" s="40" t="s">
        <v>563</v>
      </c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40" t="s">
        <v>564</v>
      </c>
      <c r="AO8" s="31"/>
      <c r="AP8" s="31"/>
      <c r="AQ8" s="31"/>
      <c r="AR8" s="41" t="s">
        <v>565</v>
      </c>
      <c r="AS8" s="31"/>
      <c r="AT8" s="47" t="s">
        <v>566</v>
      </c>
      <c r="AU8" s="31"/>
      <c r="AV8" s="47" t="s">
        <v>567</v>
      </c>
      <c r="AW8" s="31"/>
      <c r="AX8" s="31"/>
      <c r="AY8" s="31"/>
      <c r="AZ8" s="31"/>
      <c r="BA8" s="31"/>
      <c r="BB8" s="31"/>
      <c r="BC8" s="31"/>
      <c r="BD8" s="31"/>
      <c r="BE8" s="31"/>
      <c r="BF8" s="31"/>
    </row>
    <row r="9" spans="2:58" ht="30" customHeight="1">
      <c r="B9" s="39" t="s">
        <v>426</v>
      </c>
      <c r="C9" s="31"/>
      <c r="D9" s="41" t="s">
        <v>568</v>
      </c>
      <c r="E9" s="31"/>
      <c r="F9" s="41" t="s">
        <v>569</v>
      </c>
      <c r="G9" s="31"/>
      <c r="H9" s="41" t="s">
        <v>570</v>
      </c>
      <c r="I9" s="31"/>
      <c r="J9" s="41" t="s">
        <v>571</v>
      </c>
      <c r="K9" s="31"/>
      <c r="L9" s="31"/>
      <c r="M9" s="31"/>
      <c r="N9" s="42" t="s">
        <v>572</v>
      </c>
      <c r="O9" s="31"/>
      <c r="P9" s="31"/>
      <c r="Q9" s="31"/>
      <c r="R9" s="48" t="s">
        <v>573</v>
      </c>
      <c r="S9" s="31"/>
      <c r="T9" s="31"/>
      <c r="U9" s="31"/>
      <c r="V9" s="40" t="s">
        <v>574</v>
      </c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47" t="s">
        <v>575</v>
      </c>
      <c r="AO9" s="31"/>
      <c r="AP9" s="31"/>
      <c r="AQ9" s="31"/>
      <c r="AR9" s="48" t="s">
        <v>576</v>
      </c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</row>
    <row r="10" spans="2:58" ht="30" customHeight="1">
      <c r="B10" s="46" t="s">
        <v>427</v>
      </c>
      <c r="C10" s="31"/>
      <c r="D10" s="51" t="s">
        <v>577</v>
      </c>
      <c r="E10" s="31"/>
      <c r="F10" s="41" t="s">
        <v>578</v>
      </c>
      <c r="G10" s="31"/>
      <c r="H10" s="41" t="s">
        <v>579</v>
      </c>
      <c r="I10" s="31"/>
      <c r="J10" s="48" t="s">
        <v>580</v>
      </c>
      <c r="K10" s="31"/>
      <c r="L10" s="31"/>
      <c r="M10" s="31"/>
      <c r="N10" s="42" t="s">
        <v>581</v>
      </c>
      <c r="O10" s="31"/>
      <c r="P10" s="31"/>
      <c r="Q10" s="31"/>
      <c r="R10" s="31"/>
      <c r="S10" s="31"/>
      <c r="T10" s="31"/>
      <c r="U10" s="31"/>
      <c r="V10" s="40" t="s">
        <v>582</v>
      </c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</row>
    <row r="11" spans="2:58" ht="27.75" customHeight="1">
      <c r="B11" s="46" t="s">
        <v>583</v>
      </c>
      <c r="C11" s="31"/>
      <c r="D11" s="51" t="s">
        <v>584</v>
      </c>
      <c r="E11" s="31"/>
      <c r="F11" s="41" t="s">
        <v>585</v>
      </c>
      <c r="G11" s="31"/>
      <c r="H11" s="41" t="s">
        <v>586</v>
      </c>
      <c r="I11" s="31"/>
      <c r="J11" s="31"/>
      <c r="K11" s="31"/>
      <c r="L11" s="31"/>
      <c r="M11" s="31"/>
      <c r="N11" s="45" t="s">
        <v>587</v>
      </c>
      <c r="O11" s="31"/>
      <c r="P11" s="31"/>
      <c r="Q11" s="31"/>
      <c r="R11" s="31"/>
      <c r="S11" s="31"/>
      <c r="T11" s="31"/>
      <c r="U11" s="31"/>
      <c r="V11" s="48" t="s">
        <v>588</v>
      </c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</row>
    <row r="12" spans="2:58" ht="27.75" customHeight="1">
      <c r="B12" s="39" t="s">
        <v>429</v>
      </c>
      <c r="C12" s="31"/>
      <c r="D12" s="52" t="s">
        <v>589</v>
      </c>
      <c r="E12" s="31"/>
      <c r="F12" s="41" t="s">
        <v>590</v>
      </c>
      <c r="G12" s="31"/>
      <c r="H12" s="41" t="s">
        <v>591</v>
      </c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</row>
    <row r="13" spans="2:58" ht="44.25" customHeight="1">
      <c r="B13" s="46" t="s">
        <v>592</v>
      </c>
      <c r="C13" s="31"/>
      <c r="D13" s="31"/>
      <c r="E13" s="31"/>
      <c r="F13" s="41" t="s">
        <v>593</v>
      </c>
      <c r="G13" s="31"/>
      <c r="H13" s="48" t="s">
        <v>594</v>
      </c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</row>
    <row r="14" spans="2:58" ht="47.25">
      <c r="B14" s="39" t="s">
        <v>431</v>
      </c>
      <c r="C14" s="31"/>
      <c r="D14" s="31"/>
      <c r="E14" s="31"/>
      <c r="F14" s="41" t="s">
        <v>595</v>
      </c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</row>
    <row r="15" spans="2:58" ht="33.75" customHeight="1">
      <c r="B15" s="46" t="s">
        <v>432</v>
      </c>
      <c r="C15" s="31"/>
      <c r="D15" s="31"/>
      <c r="E15" s="31"/>
      <c r="F15" s="41" t="s">
        <v>596</v>
      </c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</row>
    <row r="16" spans="2:58" ht="60">
      <c r="B16" s="53" t="s">
        <v>433</v>
      </c>
      <c r="C16" s="31"/>
      <c r="D16" s="31"/>
      <c r="E16" s="31"/>
      <c r="F16" s="41" t="s">
        <v>597</v>
      </c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</row>
    <row r="17" spans="2:58" ht="30">
      <c r="B17" s="39" t="s">
        <v>434</v>
      </c>
      <c r="C17" s="31"/>
      <c r="D17" s="31"/>
      <c r="E17" s="31"/>
      <c r="F17" s="41" t="s">
        <v>598</v>
      </c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</row>
    <row r="18" spans="2:58" ht="45">
      <c r="B18" s="46" t="s">
        <v>435</v>
      </c>
      <c r="C18" s="31"/>
      <c r="D18" s="31"/>
      <c r="E18" s="31"/>
      <c r="F18" s="41" t="s">
        <v>599</v>
      </c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</row>
    <row r="19" spans="2:58" ht="31.5">
      <c r="B19" s="39" t="s">
        <v>436</v>
      </c>
      <c r="C19" s="31"/>
      <c r="D19" s="31"/>
      <c r="E19" s="31"/>
      <c r="F19" s="41" t="s">
        <v>600</v>
      </c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</row>
    <row r="20" spans="2:58" ht="31.5">
      <c r="B20" s="46" t="s">
        <v>437</v>
      </c>
      <c r="C20" s="31"/>
      <c r="D20" s="31"/>
      <c r="E20" s="31"/>
      <c r="F20" s="41" t="s">
        <v>601</v>
      </c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</row>
    <row r="21" spans="2:58" ht="31.5">
      <c r="B21" s="46" t="s">
        <v>438</v>
      </c>
      <c r="C21" s="31"/>
      <c r="D21" s="31"/>
      <c r="E21" s="31"/>
      <c r="F21" s="41" t="s">
        <v>602</v>
      </c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</row>
    <row r="22" spans="2:58" ht="31.5">
      <c r="B22" s="46" t="s">
        <v>439</v>
      </c>
      <c r="C22" s="31"/>
      <c r="D22" s="31"/>
      <c r="E22" s="31"/>
      <c r="F22" s="41" t="s">
        <v>603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</row>
    <row r="23" spans="2:58" ht="31.5">
      <c r="B23" s="39" t="s">
        <v>440</v>
      </c>
      <c r="C23" s="31"/>
      <c r="D23" s="31"/>
      <c r="E23" s="31"/>
      <c r="F23" s="41" t="s">
        <v>604</v>
      </c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</row>
    <row r="24" spans="2:58" ht="30">
      <c r="B24" s="39" t="s">
        <v>441</v>
      </c>
      <c r="C24" s="31"/>
      <c r="D24" s="31"/>
      <c r="E24" s="31"/>
      <c r="F24" s="41" t="s">
        <v>605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</row>
    <row r="25" spans="2:58" ht="45">
      <c r="B25" s="46" t="s">
        <v>442</v>
      </c>
      <c r="C25" s="31"/>
      <c r="D25" s="31"/>
      <c r="E25" s="31"/>
      <c r="F25" s="41" t="s">
        <v>606</v>
      </c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</row>
    <row r="26" spans="2:58" ht="30">
      <c r="B26" s="46" t="s">
        <v>443</v>
      </c>
      <c r="C26" s="31"/>
      <c r="D26" s="31"/>
      <c r="E26" s="31"/>
      <c r="F26" s="41" t="s">
        <v>607</v>
      </c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</row>
    <row r="27" spans="2:58" ht="22.5" customHeight="1">
      <c r="B27" s="39" t="s">
        <v>444</v>
      </c>
      <c r="C27" s="31"/>
      <c r="D27" s="31"/>
      <c r="E27" s="31"/>
      <c r="F27" s="41" t="s">
        <v>608</v>
      </c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</row>
    <row r="28" spans="2:58" ht="30">
      <c r="B28" s="39" t="s">
        <v>445</v>
      </c>
      <c r="C28" s="31"/>
      <c r="D28" s="31"/>
      <c r="E28" s="31"/>
      <c r="F28" s="41" t="s">
        <v>609</v>
      </c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</row>
    <row r="29" spans="2:58" ht="45">
      <c r="B29" s="46" t="s">
        <v>446</v>
      </c>
      <c r="C29" s="31"/>
      <c r="D29" s="31"/>
      <c r="E29" s="31"/>
      <c r="F29" s="41" t="s">
        <v>610</v>
      </c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</row>
    <row r="30" spans="2:58" ht="30">
      <c r="B30" s="46" t="s">
        <v>447</v>
      </c>
      <c r="C30" s="31"/>
      <c r="D30" s="31"/>
      <c r="E30" s="31"/>
      <c r="F30" s="41" t="s">
        <v>611</v>
      </c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</row>
    <row r="31" spans="2:58" ht="47.25">
      <c r="B31" s="46" t="s">
        <v>612</v>
      </c>
      <c r="C31" s="31"/>
      <c r="D31" s="31"/>
      <c r="E31" s="31"/>
      <c r="F31" s="41" t="s">
        <v>613</v>
      </c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</row>
    <row r="32" spans="2:58" ht="30">
      <c r="B32" s="54" t="s">
        <v>614</v>
      </c>
      <c r="C32" s="31"/>
      <c r="D32" s="31"/>
      <c r="E32" s="31"/>
      <c r="F32" s="41" t="s">
        <v>615</v>
      </c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</row>
    <row r="33" spans="2:58" ht="45">
      <c r="B33" s="31"/>
      <c r="C33" s="31"/>
      <c r="D33" s="31"/>
      <c r="E33" s="31"/>
      <c r="F33" s="41" t="s">
        <v>616</v>
      </c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</row>
    <row r="34" spans="2:58" ht="45">
      <c r="B34" s="31"/>
      <c r="C34" s="31"/>
      <c r="D34" s="31"/>
      <c r="E34" s="31"/>
      <c r="F34" s="41" t="s">
        <v>617</v>
      </c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</row>
    <row r="35" spans="2:58" ht="60">
      <c r="B35" s="31"/>
      <c r="C35" s="31"/>
      <c r="D35" s="31"/>
      <c r="E35" s="31"/>
      <c r="F35" s="41" t="s">
        <v>618</v>
      </c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</row>
    <row r="36" spans="2:58" ht="45">
      <c r="B36" s="31"/>
      <c r="C36" s="31"/>
      <c r="D36" s="31"/>
      <c r="E36" s="31"/>
      <c r="F36" s="49" t="s">
        <v>619</v>
      </c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</row>
    <row r="37" spans="2:58" ht="45">
      <c r="B37" s="31"/>
      <c r="C37" s="31"/>
      <c r="D37" s="31"/>
      <c r="E37" s="31"/>
      <c r="F37" s="49" t="s">
        <v>620</v>
      </c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</row>
    <row r="38" spans="2:58" ht="45">
      <c r="B38" s="31"/>
      <c r="C38" s="31"/>
      <c r="D38" s="31"/>
      <c r="E38" s="31"/>
      <c r="F38" s="43" t="s">
        <v>621</v>
      </c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</row>
    <row r="39" spans="2:58" ht="15.75"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</row>
    <row r="40" spans="2:58" ht="15.75"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</row>
    <row r="41" spans="2:58" ht="15.75"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</row>
    <row r="42" spans="2:58" ht="15.75"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</row>
    <row r="43" spans="2:58" ht="15.75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</row>
    <row r="44" spans="2:58" ht="15.75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</row>
    <row r="45" spans="2:58" ht="15.75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</row>
    <row r="46" spans="2:58" ht="15.75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</row>
    <row r="47" spans="2:58" ht="15.75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</row>
    <row r="48" spans="2:58" ht="15.75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</row>
    <row r="49" spans="2:58" ht="15.75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</row>
    <row r="50" spans="2:58" ht="15.75"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</row>
    <row r="51" spans="2:58" ht="15.75"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</row>
    <row r="52" spans="2:58" ht="15.75"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</row>
    <row r="53" spans="2:58" ht="15.75"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</row>
    <row r="54" spans="2:58" ht="15.75"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</row>
    <row r="55" spans="2:58" ht="15.75"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</row>
    <row r="56" spans="2:58" ht="15.75"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</row>
    <row r="57" spans="2:58" ht="15.75"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</row>
    <row r="58" spans="2:58" ht="15.75"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</row>
    <row r="59" spans="2:58" ht="15.75"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</row>
    <row r="60" spans="2:58" ht="15.75"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</row>
    <row r="61" spans="2:58" ht="15.75"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</row>
    <row r="62" spans="2:58" ht="15.75"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</row>
    <row r="63" spans="2:58" ht="15.75"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</row>
    <row r="64" spans="2:58" ht="15.75"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</row>
    <row r="65" spans="2:58" ht="15.75"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</row>
    <row r="66" spans="2:58" ht="15.75"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</row>
    <row r="67" spans="2:58" ht="15.75"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</row>
    <row r="68" spans="2:58" ht="15.75"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</row>
    <row r="69" spans="2:58" ht="15.75"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</row>
    <row r="70" spans="2:58" ht="15.75"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</row>
    <row r="71" spans="2:58" ht="15.75"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</row>
    <row r="72" spans="2:58" ht="15.75"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</row>
    <row r="73" spans="2:58" ht="15.75"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</row>
    <row r="74" spans="2:58" ht="15.75"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</row>
    <row r="75" spans="2:58" ht="15.75"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</row>
    <row r="76" spans="2:58" ht="15.75"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</row>
    <row r="77" spans="2:58" ht="15.75"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</row>
    <row r="78" spans="2:58" ht="15.75"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</row>
    <row r="79" spans="2:58" ht="15.75"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  <c r="BF79" s="31"/>
    </row>
    <row r="80" spans="2:58" ht="15.75"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  <c r="BF80" s="31"/>
    </row>
    <row r="81" spans="2:58" ht="15.75"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  <c r="BF81" s="31"/>
    </row>
    <row r="82" spans="2:58" ht="15.75"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</row>
    <row r="83" spans="2:58" ht="15.75"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</row>
    <row r="84" spans="2:58" ht="15.75"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1"/>
    </row>
    <row r="85" spans="2:58" ht="15.75"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</row>
    <row r="86" spans="2:58" ht="15.75"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</row>
    <row r="87" spans="2:58" ht="15.75"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  <c r="BF87" s="31"/>
    </row>
    <row r="88" spans="2:58" ht="15.75"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</row>
    <row r="89" spans="2:58" ht="15.75"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  <c r="BF89" s="31"/>
    </row>
    <row r="90" spans="2:58" ht="15.75"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  <c r="BF90" s="31"/>
    </row>
    <row r="91" spans="2:58" ht="15.75"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</row>
    <row r="92" spans="2:58" ht="15.75"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</row>
    <row r="93" spans="2:58" ht="15.75"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</row>
    <row r="94" spans="2:58" ht="15.75"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</row>
    <row r="95" spans="2:58" ht="15.75"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</row>
    <row r="96" spans="2:58" ht="15.75"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</row>
    <row r="97" spans="2:58" ht="15.75"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</row>
    <row r="98" spans="2:58" ht="15.75"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  <c r="BF98" s="31"/>
    </row>
    <row r="99" spans="2:58" ht="15.75"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  <c r="BF99" s="31"/>
    </row>
    <row r="100" spans="2:58" ht="15.75"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</row>
    <row r="101" spans="2:58" ht="15.75"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</row>
    <row r="102" spans="2:58" ht="15.75"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  <c r="BF102" s="31"/>
    </row>
    <row r="103" spans="2:58" ht="15.75"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  <c r="BF103" s="31"/>
    </row>
    <row r="104" spans="2:58" ht="15.75"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</row>
    <row r="105" spans="2:58" ht="15.75"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</row>
    <row r="106" spans="2:58" ht="15.75"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  <c r="BF106" s="31"/>
    </row>
    <row r="107" spans="2:58" ht="15.75"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  <c r="BF107" s="31"/>
    </row>
    <row r="108" spans="2:58" ht="15.75"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  <c r="BF108" s="31"/>
    </row>
    <row r="109" spans="2:58" ht="15.75"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</row>
    <row r="110" spans="2:58" ht="15.75"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</row>
    <row r="111" spans="2:58" ht="15.75"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  <c r="BF111" s="31"/>
    </row>
    <row r="112" spans="2:58" ht="15.75"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  <c r="BF112" s="31"/>
    </row>
    <row r="113" spans="2:58" ht="15.75"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</row>
    <row r="114" spans="2:58" ht="15.75"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BF114" s="31"/>
    </row>
    <row r="115" spans="2:58" ht="15.75"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  <c r="BF115" s="31"/>
    </row>
    <row r="116" spans="2:58" ht="15.75"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BF116" s="31"/>
    </row>
    <row r="117" spans="2:58" ht="15.75"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  <c r="BF117" s="31"/>
    </row>
    <row r="118" spans="2:58" ht="15.75"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  <c r="BF118" s="31"/>
    </row>
    <row r="119" spans="2:58" ht="15.75"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  <c r="BF119" s="31"/>
    </row>
    <row r="120" spans="2:58" ht="15.75"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  <c r="BF120" s="31"/>
    </row>
    <row r="121" spans="2:58" ht="15.75"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  <c r="BF121" s="31"/>
    </row>
    <row r="122" spans="2:58" ht="15.75"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  <c r="BF122" s="31"/>
    </row>
    <row r="123" spans="2:58" ht="15.75"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  <c r="BF123" s="31"/>
    </row>
    <row r="124" spans="2:58" ht="15.75"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  <c r="BF124" s="31"/>
    </row>
    <row r="125" spans="2:58" ht="15.75"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  <c r="BF125" s="31"/>
    </row>
    <row r="126" spans="2:58" ht="15.75"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  <c r="BF126" s="31"/>
    </row>
    <row r="127" spans="2:58" ht="15.75"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  <c r="AQ127" s="31"/>
      <c r="AR127" s="31"/>
      <c r="AS127" s="31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  <c r="BF127" s="31"/>
    </row>
    <row r="128" spans="2:58" ht="15.75"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31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  <c r="BF128" s="31"/>
    </row>
    <row r="129" spans="2:58" ht="15.75"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  <c r="BF129" s="31"/>
    </row>
    <row r="130" spans="2:58" ht="15.75"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  <c r="BF130" s="31"/>
    </row>
    <row r="131" spans="2:58" ht="15.75"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31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  <c r="BF131" s="31"/>
    </row>
    <row r="132" spans="2:58" ht="15.75"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31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  <c r="BF132" s="31"/>
    </row>
    <row r="133" spans="2:58" ht="15.75"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  <c r="AQ133" s="31"/>
      <c r="AR133" s="31"/>
      <c r="AS133" s="31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  <c r="BF133" s="31"/>
    </row>
    <row r="134" spans="2:58" ht="15.75"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  <c r="BF134" s="31"/>
    </row>
    <row r="135" spans="2:58" ht="15.75"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31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  <c r="BF135" s="31"/>
    </row>
    <row r="136" spans="2:58" ht="15.75"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31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  <c r="BF136" s="31"/>
    </row>
    <row r="137" spans="2:58" ht="15.75"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  <c r="BF137" s="31"/>
    </row>
    <row r="138" spans="2:58" ht="15.75"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  <c r="AQ138" s="31"/>
      <c r="AR138" s="31"/>
      <c r="AS138" s="31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  <c r="BF138" s="31"/>
    </row>
    <row r="139" spans="2:58" ht="15.75"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  <c r="AQ139" s="31"/>
      <c r="AR139" s="31"/>
      <c r="AS139" s="31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  <c r="BF139" s="31"/>
    </row>
    <row r="140" spans="2:58" ht="15.75"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  <c r="AQ140" s="31"/>
      <c r="AR140" s="31"/>
      <c r="AS140" s="31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  <c r="BF140" s="31"/>
    </row>
    <row r="141" spans="2:58" ht="15.75"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  <c r="AQ141" s="31"/>
      <c r="AR141" s="31"/>
      <c r="AS141" s="31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  <c r="BF141" s="31"/>
    </row>
    <row r="142" spans="2:58" ht="15.75"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31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  <c r="BF142" s="31"/>
    </row>
    <row r="143" spans="2:58" ht="15.75"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31"/>
      <c r="AP143" s="31"/>
      <c r="AQ143" s="31"/>
      <c r="AR143" s="31"/>
      <c r="AS143" s="31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  <c r="BF143" s="31"/>
    </row>
    <row r="144" spans="2:58" ht="15.75"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31"/>
      <c r="AP144" s="31"/>
      <c r="AQ144" s="31"/>
      <c r="AR144" s="31"/>
      <c r="AS144" s="31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  <c r="BF144" s="31"/>
    </row>
    <row r="145" spans="2:58" ht="15.75"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  <c r="AQ145" s="31"/>
      <c r="AR145" s="31"/>
      <c r="AS145" s="31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  <c r="BF145" s="31"/>
    </row>
    <row r="146" spans="2:58" ht="15.75"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31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  <c r="BF146" s="31"/>
    </row>
    <row r="147" spans="2:58" ht="15.75"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31"/>
      <c r="AP147" s="31"/>
      <c r="AQ147" s="31"/>
      <c r="AR147" s="31"/>
      <c r="AS147" s="31"/>
      <c r="AT147" s="31"/>
      <c r="AU147" s="31"/>
      <c r="AV147" s="31"/>
      <c r="AW147" s="31"/>
      <c r="AX147" s="31"/>
      <c r="AY147" s="31"/>
      <c r="AZ147" s="31"/>
      <c r="BA147" s="31"/>
      <c r="BB147" s="31"/>
      <c r="BC147" s="31"/>
      <c r="BD147" s="31"/>
      <c r="BE147" s="31"/>
      <c r="BF147" s="31"/>
    </row>
    <row r="148" spans="2:58" ht="15.75"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31"/>
      <c r="AT148" s="31"/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  <c r="BF148" s="31"/>
    </row>
    <row r="149" spans="2:58" ht="15.75"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  <c r="AQ149" s="31"/>
      <c r="AR149" s="31"/>
      <c r="AS149" s="31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  <c r="BF149" s="31"/>
    </row>
    <row r="150" spans="2:58" ht="15.75"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  <c r="BF150" s="31"/>
    </row>
    <row r="151" spans="2:58" ht="15.75"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  <c r="AP151" s="31"/>
      <c r="AQ151" s="31"/>
      <c r="AR151" s="31"/>
      <c r="AS151" s="31"/>
      <c r="AT151" s="31"/>
      <c r="AU151" s="31"/>
      <c r="AV151" s="31"/>
      <c r="AW151" s="31"/>
      <c r="AX151" s="31"/>
      <c r="AY151" s="31"/>
      <c r="AZ151" s="31"/>
      <c r="BA151" s="31"/>
      <c r="BB151" s="31"/>
      <c r="BC151" s="31"/>
      <c r="BD151" s="31"/>
      <c r="BE151" s="31"/>
      <c r="BF151" s="31"/>
    </row>
    <row r="152" spans="2:58" ht="15.75"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  <c r="BF152" s="31"/>
    </row>
    <row r="153" spans="2:58" ht="15.75"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  <c r="AP153" s="31"/>
      <c r="AQ153" s="31"/>
      <c r="AR153" s="31"/>
      <c r="AS153" s="31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1"/>
      <c r="BE153" s="31"/>
      <c r="BF153" s="31"/>
    </row>
    <row r="154" spans="2:58" ht="15.75"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  <c r="AQ154" s="31"/>
      <c r="AR154" s="31"/>
      <c r="AS154" s="31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  <c r="BF154" s="31"/>
    </row>
    <row r="155" spans="2:58" ht="15.75"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  <c r="AP155" s="31"/>
      <c r="AQ155" s="31"/>
      <c r="AR155" s="31"/>
      <c r="AS155" s="31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  <c r="BF155" s="31"/>
    </row>
    <row r="156" spans="2:58" ht="15.75"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31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  <c r="BF156" s="31"/>
    </row>
    <row r="157" spans="2:58" ht="15.75"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</row>
    <row r="158" spans="2:58" ht="15.75"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  <c r="BF158" s="31"/>
    </row>
    <row r="159" spans="2:58" ht="15.75"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  <c r="AQ159" s="31"/>
      <c r="AR159" s="31"/>
      <c r="AS159" s="31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  <c r="BF159" s="31"/>
    </row>
    <row r="160" spans="2:58" ht="15.75"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  <c r="AQ160" s="31"/>
      <c r="AR160" s="31"/>
      <c r="AS160" s="31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  <c r="BF160" s="31"/>
    </row>
    <row r="161" spans="2:58" ht="15.75"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  <c r="AQ161" s="31"/>
      <c r="AR161" s="31"/>
      <c r="AS161" s="31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  <c r="BF161" s="31"/>
    </row>
    <row r="162" spans="2:58" ht="15.75"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  <c r="AQ162" s="31"/>
      <c r="AR162" s="31"/>
      <c r="AS162" s="31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  <c r="BF162" s="31"/>
    </row>
    <row r="163" spans="2:58" ht="15.75"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  <c r="AP163" s="31"/>
      <c r="AQ163" s="31"/>
      <c r="AR163" s="31"/>
      <c r="AS163" s="31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  <c r="BF163" s="31"/>
    </row>
    <row r="164" spans="2:58" ht="15.75"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  <c r="AR164" s="31"/>
      <c r="AS164" s="31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  <c r="BF164" s="31"/>
    </row>
    <row r="165" spans="2:58" ht="15.75"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1"/>
      <c r="AR165" s="31"/>
      <c r="AS165" s="31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  <c r="BF165" s="31"/>
    </row>
    <row r="166" spans="2:58" ht="15.75"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  <c r="BF166" s="31"/>
    </row>
    <row r="167" spans="2:58" ht="15.75"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  <c r="AP167" s="31"/>
      <c r="AQ167" s="31"/>
      <c r="AR167" s="31"/>
      <c r="AS167" s="31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31"/>
      <c r="BF167" s="31"/>
    </row>
    <row r="168" spans="2:58" ht="15.75">
      <c r="B168" s="31"/>
    </row>
    <row r="169" spans="2:58" ht="15.75">
      <c r="B169" s="31"/>
    </row>
  </sheetData>
  <pageMargins left="0.7" right="0.7" top="0.75" bottom="0.75" header="0.3" footer="0.3"/>
  <tableParts count="28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034F6-BDA8-4315-BD56-144350263DC8}">
  <dimension ref="A1:F176"/>
  <sheetViews>
    <sheetView view="pageBreakPreview" zoomScale="60" zoomScaleNormal="100" workbookViewId="0">
      <selection activeCell="F15" sqref="F15"/>
    </sheetView>
  </sheetViews>
  <sheetFormatPr baseColWidth="10" defaultColWidth="11.42578125" defaultRowHeight="15"/>
  <cols>
    <col min="1" max="1" width="19.85546875" customWidth="1"/>
    <col min="2" max="2" width="26.28515625" customWidth="1"/>
    <col min="3" max="3" width="29" customWidth="1"/>
    <col min="4" max="4" width="66.42578125" customWidth="1"/>
    <col min="5" max="5" width="66.5703125" customWidth="1"/>
    <col min="6" max="6" width="35" customWidth="1"/>
  </cols>
  <sheetData>
    <row r="1" spans="1:6" ht="24" customHeight="1">
      <c r="A1" s="365"/>
      <c r="B1" s="368" t="s">
        <v>0</v>
      </c>
      <c r="C1" s="369"/>
      <c r="D1" s="369"/>
      <c r="E1" s="370"/>
      <c r="F1" s="290" t="s">
        <v>1</v>
      </c>
    </row>
    <row r="2" spans="1:6" ht="24" customHeight="1">
      <c r="A2" s="366"/>
      <c r="B2" s="371" t="s">
        <v>2</v>
      </c>
      <c r="C2" s="372"/>
      <c r="D2" s="372"/>
      <c r="E2" s="373"/>
      <c r="F2" s="290" t="s">
        <v>3</v>
      </c>
    </row>
    <row r="3" spans="1:6" ht="24" customHeight="1">
      <c r="A3" s="367"/>
      <c r="B3" s="374"/>
      <c r="C3" s="375"/>
      <c r="D3" s="375"/>
      <c r="E3" s="376"/>
      <c r="F3" s="292" t="s">
        <v>4</v>
      </c>
    </row>
    <row r="4" spans="1:6" ht="19.5" customHeight="1">
      <c r="A4" s="377" t="s">
        <v>5</v>
      </c>
      <c r="B4" s="377"/>
      <c r="C4" s="377"/>
      <c r="D4" s="377"/>
      <c r="E4" s="377"/>
      <c r="F4" s="293"/>
    </row>
    <row r="5" spans="1:6" ht="19.5" customHeight="1">
      <c r="A5" s="377" t="s">
        <v>1313</v>
      </c>
      <c r="B5" s="377"/>
      <c r="C5" s="377"/>
      <c r="D5" s="377" t="s">
        <v>5</v>
      </c>
      <c r="E5" s="377"/>
      <c r="F5" s="377"/>
    </row>
    <row r="6" spans="1:6" ht="19.5" customHeight="1">
      <c r="A6" s="377" t="s">
        <v>622</v>
      </c>
      <c r="B6" s="377"/>
      <c r="C6" s="377"/>
      <c r="D6" s="294"/>
      <c r="E6" s="294"/>
      <c r="F6" s="294"/>
    </row>
    <row r="8" spans="1:6" ht="21.75" customHeight="1">
      <c r="A8" s="405" t="s">
        <v>8</v>
      </c>
      <c r="B8" s="405" t="s">
        <v>623</v>
      </c>
      <c r="C8" s="408" t="s">
        <v>10</v>
      </c>
      <c r="D8" s="408" t="s">
        <v>12</v>
      </c>
      <c r="E8" s="408" t="s">
        <v>624</v>
      </c>
      <c r="F8" s="408" t="s">
        <v>11</v>
      </c>
    </row>
    <row r="9" spans="1:6" ht="21.75" customHeight="1">
      <c r="A9" s="406"/>
      <c r="B9" s="406"/>
      <c r="C9" s="413"/>
      <c r="D9" s="413"/>
      <c r="E9" s="414"/>
      <c r="F9" s="409"/>
    </row>
    <row r="10" spans="1:6" ht="21">
      <c r="A10" s="404" t="s">
        <v>14</v>
      </c>
      <c r="B10" s="410" t="s">
        <v>15</v>
      </c>
      <c r="C10" s="411" t="s">
        <v>1311</v>
      </c>
      <c r="D10" s="343" t="s">
        <v>18</v>
      </c>
      <c r="E10" s="259" t="s">
        <v>625</v>
      </c>
      <c r="F10" s="260" t="s">
        <v>626</v>
      </c>
    </row>
    <row r="11" spans="1:6" ht="21">
      <c r="A11" s="404"/>
      <c r="B11" s="410"/>
      <c r="C11" s="412"/>
      <c r="D11" s="343" t="s">
        <v>20</v>
      </c>
      <c r="E11" s="259" t="s">
        <v>21</v>
      </c>
      <c r="F11" s="260" t="s">
        <v>626</v>
      </c>
    </row>
    <row r="12" spans="1:6" ht="21">
      <c r="A12" s="404"/>
      <c r="B12" s="410"/>
      <c r="C12" s="412"/>
      <c r="D12" s="343" t="s">
        <v>22</v>
      </c>
      <c r="E12" s="259" t="s">
        <v>21</v>
      </c>
      <c r="F12" s="260" t="s">
        <v>626</v>
      </c>
    </row>
    <row r="13" spans="1:6" ht="21">
      <c r="A13" s="404"/>
      <c r="B13" s="410"/>
      <c r="C13" s="412"/>
      <c r="D13" s="343" t="s">
        <v>23</v>
      </c>
      <c r="E13" s="259" t="s">
        <v>21</v>
      </c>
      <c r="F13" s="260" t="s">
        <v>626</v>
      </c>
    </row>
    <row r="14" spans="1:6" ht="21">
      <c r="A14" s="404"/>
      <c r="B14" s="410"/>
      <c r="C14" s="412"/>
      <c r="D14" s="343" t="s">
        <v>24</v>
      </c>
      <c r="E14" s="259" t="s">
        <v>21</v>
      </c>
      <c r="F14" s="260" t="s">
        <v>626</v>
      </c>
    </row>
    <row r="15" spans="1:6" ht="21">
      <c r="A15" s="404"/>
      <c r="B15" s="410"/>
      <c r="C15" s="412"/>
      <c r="D15" s="343" t="s">
        <v>25</v>
      </c>
      <c r="E15" s="259" t="s">
        <v>21</v>
      </c>
      <c r="F15" s="260" t="s">
        <v>626</v>
      </c>
    </row>
    <row r="16" spans="1:6" ht="21">
      <c r="A16" s="404"/>
      <c r="B16" s="410"/>
      <c r="C16" s="412"/>
      <c r="D16" s="343" t="s">
        <v>26</v>
      </c>
      <c r="E16" s="259" t="s">
        <v>21</v>
      </c>
      <c r="F16" s="260" t="s">
        <v>626</v>
      </c>
    </row>
    <row r="17" spans="1:6" ht="30">
      <c r="A17" s="404"/>
      <c r="B17" s="410"/>
      <c r="C17" s="412"/>
      <c r="D17" s="343" t="s">
        <v>27</v>
      </c>
      <c r="E17" s="259" t="s">
        <v>21</v>
      </c>
      <c r="F17" s="260" t="s">
        <v>626</v>
      </c>
    </row>
    <row r="18" spans="1:6" ht="21">
      <c r="A18" s="404"/>
      <c r="B18" s="410"/>
      <c r="C18" s="412"/>
      <c r="D18" s="343" t="s">
        <v>25</v>
      </c>
      <c r="E18" s="259" t="s">
        <v>21</v>
      </c>
      <c r="F18" s="260" t="s">
        <v>626</v>
      </c>
    </row>
    <row r="19" spans="1:6" ht="21">
      <c r="A19" s="404"/>
      <c r="B19" s="410"/>
      <c r="C19" s="412"/>
      <c r="D19" s="343" t="s">
        <v>28</v>
      </c>
      <c r="E19" s="259" t="s">
        <v>21</v>
      </c>
      <c r="F19" s="260" t="s">
        <v>626</v>
      </c>
    </row>
    <row r="20" spans="1:6" ht="21">
      <c r="A20" s="404"/>
      <c r="B20" s="401" t="s">
        <v>103</v>
      </c>
      <c r="C20" s="399" t="s">
        <v>104</v>
      </c>
      <c r="D20" s="343" t="s">
        <v>18</v>
      </c>
      <c r="E20" s="259" t="s">
        <v>21</v>
      </c>
      <c r="F20" s="260" t="s">
        <v>626</v>
      </c>
    </row>
    <row r="21" spans="1:6" ht="21">
      <c r="A21" s="404"/>
      <c r="B21" s="402"/>
      <c r="C21" s="400"/>
      <c r="D21" s="343" t="s">
        <v>22</v>
      </c>
      <c r="E21" s="259" t="s">
        <v>21</v>
      </c>
      <c r="F21" s="260" t="s">
        <v>626</v>
      </c>
    </row>
    <row r="22" spans="1:6" ht="30">
      <c r="A22" s="404"/>
      <c r="B22" s="402"/>
      <c r="C22" s="400"/>
      <c r="D22" s="343" t="s">
        <v>37</v>
      </c>
      <c r="E22" s="259" t="s">
        <v>21</v>
      </c>
      <c r="F22" s="260" t="s">
        <v>626</v>
      </c>
    </row>
    <row r="23" spans="1:6" ht="21">
      <c r="A23" s="404"/>
      <c r="B23" s="402"/>
      <c r="C23" s="400"/>
      <c r="D23" s="343" t="s">
        <v>92</v>
      </c>
      <c r="E23" s="259" t="s">
        <v>21</v>
      </c>
      <c r="F23" s="260" t="s">
        <v>626</v>
      </c>
    </row>
    <row r="24" spans="1:6" ht="21">
      <c r="A24" s="404"/>
      <c r="B24" s="402"/>
      <c r="C24" s="400"/>
      <c r="D24" s="343" t="s">
        <v>105</v>
      </c>
      <c r="E24" s="259" t="s">
        <v>21</v>
      </c>
      <c r="F24" s="260" t="s">
        <v>626</v>
      </c>
    </row>
    <row r="25" spans="1:6" ht="21">
      <c r="A25" s="404"/>
      <c r="B25" s="402"/>
      <c r="C25" s="400"/>
      <c r="D25" s="343" t="s">
        <v>106</v>
      </c>
      <c r="E25" s="259" t="s">
        <v>21</v>
      </c>
      <c r="F25" s="260" t="s">
        <v>626</v>
      </c>
    </row>
    <row r="26" spans="1:6" ht="21">
      <c r="A26" s="404"/>
      <c r="B26" s="402"/>
      <c r="C26" s="400"/>
      <c r="D26" s="343" t="s">
        <v>107</v>
      </c>
      <c r="E26" s="259" t="s">
        <v>21</v>
      </c>
      <c r="F26" s="260" t="s">
        <v>626</v>
      </c>
    </row>
    <row r="27" spans="1:6" ht="21">
      <c r="A27" s="404"/>
      <c r="B27" s="402"/>
      <c r="C27" s="400"/>
      <c r="D27" s="343" t="s">
        <v>83</v>
      </c>
      <c r="E27" s="259" t="s">
        <v>21</v>
      </c>
      <c r="F27" s="260" t="s">
        <v>626</v>
      </c>
    </row>
    <row r="28" spans="1:6" ht="21">
      <c r="A28" s="404"/>
      <c r="B28" s="402"/>
      <c r="C28" s="400"/>
      <c r="D28" s="343" t="s">
        <v>108</v>
      </c>
      <c r="E28" s="259" t="s">
        <v>21</v>
      </c>
      <c r="F28" s="260" t="s">
        <v>626</v>
      </c>
    </row>
    <row r="29" spans="1:6" ht="21">
      <c r="A29" s="404"/>
      <c r="B29" s="402"/>
      <c r="C29" s="407"/>
      <c r="D29" s="343" t="s">
        <v>28</v>
      </c>
      <c r="E29" s="259" t="s">
        <v>21</v>
      </c>
      <c r="F29" s="260" t="s">
        <v>626</v>
      </c>
    </row>
    <row r="30" spans="1:6" ht="21">
      <c r="A30" s="404"/>
      <c r="B30" s="402"/>
      <c r="C30" s="399" t="s">
        <v>1305</v>
      </c>
      <c r="D30" s="343" t="s">
        <v>18</v>
      </c>
      <c r="E30" s="259" t="s">
        <v>21</v>
      </c>
      <c r="F30" s="260" t="s">
        <v>626</v>
      </c>
    </row>
    <row r="31" spans="1:6" ht="21">
      <c r="A31" s="404"/>
      <c r="B31" s="402"/>
      <c r="C31" s="400"/>
      <c r="D31" s="343" t="s">
        <v>22</v>
      </c>
      <c r="E31" s="259" t="s">
        <v>21</v>
      </c>
      <c r="F31" s="260" t="s">
        <v>626</v>
      </c>
    </row>
    <row r="32" spans="1:6" ht="30">
      <c r="A32" s="404"/>
      <c r="B32" s="402"/>
      <c r="C32" s="400"/>
      <c r="D32" s="343" t="s">
        <v>37</v>
      </c>
      <c r="E32" s="259" t="s">
        <v>21</v>
      </c>
      <c r="F32" s="260" t="s">
        <v>626</v>
      </c>
    </row>
    <row r="33" spans="1:6" ht="21">
      <c r="A33" s="404"/>
      <c r="B33" s="402"/>
      <c r="C33" s="400"/>
      <c r="D33" s="343" t="s">
        <v>110</v>
      </c>
      <c r="E33" s="259" t="s">
        <v>21</v>
      </c>
      <c r="F33" s="260" t="s">
        <v>626</v>
      </c>
    </row>
    <row r="34" spans="1:6" ht="21">
      <c r="A34" s="404"/>
      <c r="B34" s="402"/>
      <c r="C34" s="400"/>
      <c r="D34" s="343" t="s">
        <v>111</v>
      </c>
      <c r="E34" s="259" t="s">
        <v>21</v>
      </c>
      <c r="F34" s="260" t="s">
        <v>626</v>
      </c>
    </row>
    <row r="35" spans="1:6" ht="21">
      <c r="A35" s="404"/>
      <c r="B35" s="402"/>
      <c r="C35" s="400"/>
      <c r="D35" s="343" t="s">
        <v>40</v>
      </c>
      <c r="E35" s="259" t="s">
        <v>21</v>
      </c>
      <c r="F35" s="260" t="s">
        <v>626</v>
      </c>
    </row>
    <row r="36" spans="1:6" ht="21">
      <c r="A36" s="404"/>
      <c r="B36" s="402"/>
      <c r="C36" s="400"/>
      <c r="D36" s="343" t="s">
        <v>113</v>
      </c>
      <c r="E36" s="259" t="s">
        <v>21</v>
      </c>
      <c r="F36" s="260" t="s">
        <v>626</v>
      </c>
    </row>
    <row r="37" spans="1:6" ht="21">
      <c r="A37" s="404"/>
      <c r="B37" s="402"/>
      <c r="C37" s="400"/>
      <c r="D37" s="343" t="s">
        <v>28</v>
      </c>
      <c r="E37" s="259" t="s">
        <v>21</v>
      </c>
      <c r="F37" s="260" t="s">
        <v>626</v>
      </c>
    </row>
    <row r="38" spans="1:6" ht="21">
      <c r="A38" s="404"/>
      <c r="B38" s="402"/>
      <c r="C38" s="399" t="s">
        <v>116</v>
      </c>
      <c r="D38" s="343" t="s">
        <v>18</v>
      </c>
      <c r="E38" s="259" t="s">
        <v>21</v>
      </c>
      <c r="F38" s="260" t="s">
        <v>626</v>
      </c>
    </row>
    <row r="39" spans="1:6" ht="21">
      <c r="A39" s="404"/>
      <c r="B39" s="402"/>
      <c r="C39" s="400"/>
      <c r="D39" s="343" t="s">
        <v>22</v>
      </c>
      <c r="E39" s="259" t="s">
        <v>21</v>
      </c>
      <c r="F39" s="260" t="s">
        <v>626</v>
      </c>
    </row>
    <row r="40" spans="1:6" ht="26.25" customHeight="1">
      <c r="A40" s="404"/>
      <c r="B40" s="402"/>
      <c r="C40" s="400"/>
      <c r="D40" s="343" t="s">
        <v>37</v>
      </c>
      <c r="E40" s="259" t="s">
        <v>21</v>
      </c>
      <c r="F40" s="260" t="s">
        <v>626</v>
      </c>
    </row>
    <row r="41" spans="1:6" ht="21">
      <c r="A41" s="404"/>
      <c r="B41" s="402"/>
      <c r="C41" s="400"/>
      <c r="D41" s="343" t="s">
        <v>110</v>
      </c>
      <c r="E41" s="259" t="s">
        <v>21</v>
      </c>
      <c r="F41" s="260" t="s">
        <v>626</v>
      </c>
    </row>
    <row r="42" spans="1:6" ht="21">
      <c r="A42" s="404"/>
      <c r="B42" s="402"/>
      <c r="C42" s="400"/>
      <c r="D42" s="343" t="s">
        <v>111</v>
      </c>
      <c r="E42" s="259" t="s">
        <v>21</v>
      </c>
      <c r="F42" s="260" t="s">
        <v>626</v>
      </c>
    </row>
    <row r="43" spans="1:6" ht="21">
      <c r="A43" s="404"/>
      <c r="B43" s="402"/>
      <c r="C43" s="400"/>
      <c r="D43" s="343" t="s">
        <v>40</v>
      </c>
      <c r="E43" s="259" t="s">
        <v>21</v>
      </c>
      <c r="F43" s="260" t="s">
        <v>626</v>
      </c>
    </row>
    <row r="44" spans="1:6" ht="21">
      <c r="A44" s="404"/>
      <c r="B44" s="402"/>
      <c r="C44" s="400"/>
      <c r="D44" s="343" t="s">
        <v>113</v>
      </c>
      <c r="E44" s="259" t="s">
        <v>21</v>
      </c>
      <c r="F44" s="260" t="s">
        <v>626</v>
      </c>
    </row>
    <row r="45" spans="1:6" ht="21">
      <c r="A45" s="404"/>
      <c r="B45" s="402"/>
      <c r="C45" s="400"/>
      <c r="D45" s="343" t="s">
        <v>28</v>
      </c>
      <c r="E45" s="259" t="s">
        <v>21</v>
      </c>
      <c r="F45" s="260" t="s">
        <v>626</v>
      </c>
    </row>
    <row r="46" spans="1:6" ht="21">
      <c r="A46" s="404"/>
      <c r="B46" s="403" t="s">
        <v>118</v>
      </c>
      <c r="C46" s="399" t="s">
        <v>119</v>
      </c>
      <c r="D46" s="343" t="s">
        <v>18</v>
      </c>
      <c r="E46" s="259" t="s">
        <v>21</v>
      </c>
      <c r="F46" s="260" t="s">
        <v>626</v>
      </c>
    </row>
    <row r="47" spans="1:6" ht="21">
      <c r="A47" s="404"/>
      <c r="B47" s="403"/>
      <c r="C47" s="400"/>
      <c r="D47" s="343" t="s">
        <v>20</v>
      </c>
      <c r="E47" s="259" t="s">
        <v>21</v>
      </c>
      <c r="F47" s="260" t="s">
        <v>626</v>
      </c>
    </row>
    <row r="48" spans="1:6" ht="21">
      <c r="A48" s="404"/>
      <c r="B48" s="403"/>
      <c r="C48" s="400"/>
      <c r="D48" s="343" t="s">
        <v>22</v>
      </c>
      <c r="E48" s="259" t="s">
        <v>21</v>
      </c>
      <c r="F48" s="260" t="s">
        <v>626</v>
      </c>
    </row>
    <row r="49" spans="1:6" ht="21">
      <c r="A49" s="404"/>
      <c r="B49" s="403"/>
      <c r="C49" s="400"/>
      <c r="D49" s="343" t="s">
        <v>23</v>
      </c>
      <c r="E49" s="259" t="s">
        <v>120</v>
      </c>
      <c r="F49" s="260" t="s">
        <v>626</v>
      </c>
    </row>
    <row r="50" spans="1:6" ht="21">
      <c r="A50" s="404"/>
      <c r="B50" s="403"/>
      <c r="C50" s="400"/>
      <c r="D50" s="343" t="s">
        <v>121</v>
      </c>
      <c r="E50" s="259" t="s">
        <v>120</v>
      </c>
      <c r="F50" s="260" t="s">
        <v>626</v>
      </c>
    </row>
    <row r="51" spans="1:6" ht="21">
      <c r="A51" s="404"/>
      <c r="B51" s="403"/>
      <c r="C51" s="400"/>
      <c r="D51" s="343" t="s">
        <v>122</v>
      </c>
      <c r="E51" s="259" t="s">
        <v>120</v>
      </c>
      <c r="F51" s="260" t="s">
        <v>626</v>
      </c>
    </row>
    <row r="52" spans="1:6" ht="21">
      <c r="A52" s="404"/>
      <c r="B52" s="403"/>
      <c r="C52" s="400"/>
      <c r="D52" s="343" t="s">
        <v>123</v>
      </c>
      <c r="E52" s="259" t="s">
        <v>120</v>
      </c>
      <c r="F52" s="260" t="s">
        <v>626</v>
      </c>
    </row>
    <row r="53" spans="1:6" ht="21">
      <c r="A53" s="404"/>
      <c r="B53" s="403"/>
      <c r="C53" s="400"/>
      <c r="D53" s="343" t="s">
        <v>124</v>
      </c>
      <c r="E53" s="259" t="s">
        <v>120</v>
      </c>
      <c r="F53" s="260" t="s">
        <v>626</v>
      </c>
    </row>
    <row r="54" spans="1:6" ht="21">
      <c r="A54" s="404"/>
      <c r="B54" s="403"/>
      <c r="C54" s="400"/>
      <c r="D54" s="343" t="s">
        <v>125</v>
      </c>
      <c r="E54" s="259" t="s">
        <v>120</v>
      </c>
      <c r="F54" s="260" t="s">
        <v>626</v>
      </c>
    </row>
    <row r="55" spans="1:6" ht="21">
      <c r="A55" s="404"/>
      <c r="B55" s="403"/>
      <c r="C55" s="400"/>
      <c r="D55" s="343" t="s">
        <v>126</v>
      </c>
      <c r="E55" s="259" t="s">
        <v>120</v>
      </c>
      <c r="F55" s="260" t="s">
        <v>626</v>
      </c>
    </row>
    <row r="56" spans="1:6" ht="21">
      <c r="A56" s="404"/>
      <c r="B56" s="403"/>
      <c r="C56" s="400"/>
      <c r="D56" s="343" t="s">
        <v>127</v>
      </c>
      <c r="E56" s="259" t="s">
        <v>120</v>
      </c>
      <c r="F56" s="260" t="s">
        <v>626</v>
      </c>
    </row>
    <row r="57" spans="1:6" ht="21">
      <c r="A57" s="404"/>
      <c r="B57" s="403"/>
      <c r="C57" s="400"/>
      <c r="D57" s="343" t="s">
        <v>128</v>
      </c>
      <c r="E57" s="259" t="s">
        <v>120</v>
      </c>
      <c r="F57" s="260" t="s">
        <v>626</v>
      </c>
    </row>
    <row r="58" spans="1:6" ht="21">
      <c r="A58" s="404"/>
      <c r="B58" s="403"/>
      <c r="C58" s="400"/>
      <c r="D58" s="343" t="s">
        <v>129</v>
      </c>
      <c r="E58" s="259" t="s">
        <v>120</v>
      </c>
      <c r="F58" s="260" t="s">
        <v>626</v>
      </c>
    </row>
    <row r="59" spans="1:6" ht="21">
      <c r="A59" s="404"/>
      <c r="B59" s="403"/>
      <c r="C59" s="400"/>
      <c r="D59" s="343" t="s">
        <v>113</v>
      </c>
      <c r="E59" s="259" t="s">
        <v>120</v>
      </c>
      <c r="F59" s="260" t="s">
        <v>626</v>
      </c>
    </row>
    <row r="60" spans="1:6" ht="21">
      <c r="A60" s="404"/>
      <c r="B60" s="403"/>
      <c r="C60" s="400"/>
      <c r="D60" s="343" t="s">
        <v>28</v>
      </c>
      <c r="E60" s="259" t="s">
        <v>120</v>
      </c>
      <c r="F60" s="260" t="s">
        <v>626</v>
      </c>
    </row>
    <row r="61" spans="1:6" ht="21">
      <c r="A61" s="404"/>
      <c r="B61" s="403"/>
      <c r="C61" s="399" t="s">
        <v>130</v>
      </c>
      <c r="D61" s="343" t="s">
        <v>18</v>
      </c>
      <c r="E61" s="259" t="s">
        <v>21</v>
      </c>
      <c r="F61" s="260" t="s">
        <v>626</v>
      </c>
    </row>
    <row r="62" spans="1:6" ht="21">
      <c r="A62" s="404"/>
      <c r="B62" s="403"/>
      <c r="C62" s="400"/>
      <c r="D62" s="343" t="s">
        <v>20</v>
      </c>
      <c r="E62" s="259" t="s">
        <v>21</v>
      </c>
      <c r="F62" s="260" t="s">
        <v>626</v>
      </c>
    </row>
    <row r="63" spans="1:6" ht="21">
      <c r="A63" s="404"/>
      <c r="B63" s="403"/>
      <c r="C63" s="400"/>
      <c r="D63" s="343" t="s">
        <v>22</v>
      </c>
      <c r="E63" s="259" t="s">
        <v>21</v>
      </c>
      <c r="F63" s="260" t="s">
        <v>626</v>
      </c>
    </row>
    <row r="64" spans="1:6" ht="21">
      <c r="A64" s="404"/>
      <c r="B64" s="403"/>
      <c r="C64" s="400"/>
      <c r="D64" s="275" t="s">
        <v>131</v>
      </c>
      <c r="E64" s="259" t="s">
        <v>21</v>
      </c>
      <c r="F64" s="260" t="s">
        <v>626</v>
      </c>
    </row>
    <row r="65" spans="1:6" ht="21">
      <c r="A65" s="404"/>
      <c r="B65" s="403"/>
      <c r="C65" s="400"/>
      <c r="D65" s="343" t="s">
        <v>132</v>
      </c>
      <c r="E65" s="259" t="s">
        <v>21</v>
      </c>
      <c r="F65" s="260" t="s">
        <v>626</v>
      </c>
    </row>
    <row r="66" spans="1:6" ht="21">
      <c r="A66" s="404"/>
      <c r="B66" s="403"/>
      <c r="C66" s="400"/>
      <c r="D66" s="343" t="s">
        <v>133</v>
      </c>
      <c r="E66" s="259" t="s">
        <v>21</v>
      </c>
      <c r="F66" s="260" t="s">
        <v>626</v>
      </c>
    </row>
    <row r="67" spans="1:6" ht="21">
      <c r="A67" s="404"/>
      <c r="B67" s="403"/>
      <c r="C67" s="400"/>
      <c r="D67" s="343" t="s">
        <v>124</v>
      </c>
      <c r="E67" s="259" t="s">
        <v>120</v>
      </c>
      <c r="F67" s="260" t="s">
        <v>626</v>
      </c>
    </row>
    <row r="68" spans="1:6" ht="21">
      <c r="A68" s="404"/>
      <c r="B68" s="403"/>
      <c r="C68" s="400"/>
      <c r="D68" s="343" t="s">
        <v>126</v>
      </c>
      <c r="E68" s="259" t="s">
        <v>120</v>
      </c>
      <c r="F68" s="260" t="s">
        <v>626</v>
      </c>
    </row>
    <row r="69" spans="1:6" ht="21">
      <c r="A69" s="404"/>
      <c r="B69" s="403"/>
      <c r="C69" s="400"/>
      <c r="D69" s="343" t="s">
        <v>127</v>
      </c>
      <c r="E69" s="259" t="s">
        <v>120</v>
      </c>
      <c r="F69" s="260" t="s">
        <v>626</v>
      </c>
    </row>
    <row r="70" spans="1:6" ht="21">
      <c r="A70" s="404"/>
      <c r="B70" s="403"/>
      <c r="C70" s="400"/>
      <c r="D70" s="343" t="s">
        <v>128</v>
      </c>
      <c r="E70" s="259" t="s">
        <v>120</v>
      </c>
      <c r="F70" s="260" t="s">
        <v>626</v>
      </c>
    </row>
    <row r="71" spans="1:6" ht="21">
      <c r="A71" s="404"/>
      <c r="B71" s="403"/>
      <c r="C71" s="400"/>
      <c r="D71" s="273" t="s">
        <v>25</v>
      </c>
      <c r="E71" s="259" t="s">
        <v>120</v>
      </c>
      <c r="F71" s="260" t="s">
        <v>626</v>
      </c>
    </row>
    <row r="72" spans="1:6" ht="21">
      <c r="A72" s="404"/>
      <c r="B72" s="403"/>
      <c r="C72" s="400"/>
      <c r="D72" s="343" t="s">
        <v>113</v>
      </c>
      <c r="E72" s="259" t="s">
        <v>120</v>
      </c>
      <c r="F72" s="260" t="s">
        <v>626</v>
      </c>
    </row>
    <row r="73" spans="1:6" ht="21">
      <c r="A73" s="404"/>
      <c r="B73" s="403"/>
      <c r="C73" s="400"/>
      <c r="D73" s="343" t="s">
        <v>28</v>
      </c>
      <c r="E73" s="259" t="s">
        <v>120</v>
      </c>
      <c r="F73" s="260" t="s">
        <v>626</v>
      </c>
    </row>
    <row r="74" spans="1:6" ht="21">
      <c r="A74" s="404"/>
      <c r="B74" s="402" t="s">
        <v>140</v>
      </c>
      <c r="C74" s="351"/>
      <c r="D74" s="343" t="s">
        <v>28</v>
      </c>
      <c r="E74" s="259" t="s">
        <v>21</v>
      </c>
      <c r="F74" s="260" t="s">
        <v>626</v>
      </c>
    </row>
    <row r="75" spans="1:6" ht="21">
      <c r="A75" s="404"/>
      <c r="B75" s="402"/>
      <c r="C75" s="399" t="s">
        <v>150</v>
      </c>
      <c r="D75" s="343" t="s">
        <v>18</v>
      </c>
      <c r="E75" s="259" t="s">
        <v>21</v>
      </c>
      <c r="F75" s="260" t="s">
        <v>626</v>
      </c>
    </row>
    <row r="76" spans="1:6" ht="21">
      <c r="A76" s="404"/>
      <c r="B76" s="402"/>
      <c r="C76" s="400"/>
      <c r="D76" s="343" t="s">
        <v>142</v>
      </c>
      <c r="E76" s="259" t="s">
        <v>21</v>
      </c>
      <c r="F76" s="260" t="s">
        <v>626</v>
      </c>
    </row>
    <row r="77" spans="1:6" ht="21">
      <c r="A77" s="404"/>
      <c r="B77" s="402"/>
      <c r="C77" s="400"/>
      <c r="D77" s="343" t="s">
        <v>22</v>
      </c>
      <c r="E77" s="259" t="s">
        <v>21</v>
      </c>
      <c r="F77" s="260" t="s">
        <v>626</v>
      </c>
    </row>
    <row r="78" spans="1:6" ht="30">
      <c r="A78" s="404"/>
      <c r="B78" s="402"/>
      <c r="C78" s="400"/>
      <c r="D78" s="343" t="s">
        <v>143</v>
      </c>
      <c r="E78" s="259" t="s">
        <v>21</v>
      </c>
      <c r="F78" s="260" t="s">
        <v>626</v>
      </c>
    </row>
    <row r="79" spans="1:6" ht="21">
      <c r="A79" s="404"/>
      <c r="B79" s="402"/>
      <c r="C79" s="400"/>
      <c r="D79" s="343" t="s">
        <v>144</v>
      </c>
      <c r="E79" s="259" t="s">
        <v>21</v>
      </c>
      <c r="F79" s="260" t="s">
        <v>626</v>
      </c>
    </row>
    <row r="80" spans="1:6" ht="21">
      <c r="A80" s="404"/>
      <c r="B80" s="402"/>
      <c r="C80" s="400"/>
      <c r="D80" s="343" t="s">
        <v>145</v>
      </c>
      <c r="E80" s="259" t="s">
        <v>21</v>
      </c>
      <c r="F80" s="260" t="s">
        <v>626</v>
      </c>
    </row>
    <row r="81" spans="1:6" ht="21">
      <c r="A81" s="404"/>
      <c r="B81" s="402"/>
      <c r="C81" s="400"/>
      <c r="D81" s="343" t="s">
        <v>146</v>
      </c>
      <c r="E81" s="259" t="s">
        <v>21</v>
      </c>
      <c r="F81" s="260" t="s">
        <v>626</v>
      </c>
    </row>
    <row r="82" spans="1:6" ht="21">
      <c r="A82" s="404"/>
      <c r="B82" s="402"/>
      <c r="C82" s="400"/>
      <c r="D82" s="343" t="s">
        <v>147</v>
      </c>
      <c r="E82" s="259" t="s">
        <v>21</v>
      </c>
      <c r="F82" s="260" t="s">
        <v>626</v>
      </c>
    </row>
    <row r="83" spans="1:6" ht="21">
      <c r="A83" s="404"/>
      <c r="B83" s="402"/>
      <c r="C83" s="400"/>
      <c r="D83" s="273" t="s">
        <v>25</v>
      </c>
      <c r="E83" s="259" t="s">
        <v>21</v>
      </c>
      <c r="F83" s="260" t="s">
        <v>626</v>
      </c>
    </row>
    <row r="84" spans="1:6" ht="21">
      <c r="A84" s="404"/>
      <c r="B84" s="402"/>
      <c r="C84" s="400"/>
      <c r="D84" s="343" t="s">
        <v>113</v>
      </c>
      <c r="E84" s="259" t="s">
        <v>21</v>
      </c>
      <c r="F84" s="260" t="s">
        <v>626</v>
      </c>
    </row>
    <row r="85" spans="1:6" ht="21">
      <c r="A85" s="404"/>
      <c r="B85" s="402"/>
      <c r="C85" s="400"/>
      <c r="D85" s="343" t="s">
        <v>28</v>
      </c>
      <c r="E85" s="259" t="s">
        <v>21</v>
      </c>
      <c r="F85" s="260" t="s">
        <v>626</v>
      </c>
    </row>
    <row r="86" spans="1:6" ht="21">
      <c r="A86" s="404"/>
      <c r="B86" s="402"/>
      <c r="C86" s="399" t="s">
        <v>1308</v>
      </c>
      <c r="D86" s="343" t="s">
        <v>18</v>
      </c>
      <c r="E86" s="259" t="s">
        <v>21</v>
      </c>
      <c r="F86" s="260" t="s">
        <v>626</v>
      </c>
    </row>
    <row r="87" spans="1:6" ht="21">
      <c r="A87" s="404"/>
      <c r="B87" s="402"/>
      <c r="C87" s="400"/>
      <c r="D87" s="343" t="s">
        <v>142</v>
      </c>
      <c r="E87" s="259" t="s">
        <v>21</v>
      </c>
      <c r="F87" s="260" t="s">
        <v>626</v>
      </c>
    </row>
    <row r="88" spans="1:6" ht="21">
      <c r="A88" s="404"/>
      <c r="B88" s="402"/>
      <c r="C88" s="400"/>
      <c r="D88" s="343" t="s">
        <v>22</v>
      </c>
      <c r="E88" s="259" t="s">
        <v>21</v>
      </c>
      <c r="F88" s="260" t="s">
        <v>626</v>
      </c>
    </row>
    <row r="89" spans="1:6" ht="30">
      <c r="A89" s="404"/>
      <c r="B89" s="402"/>
      <c r="C89" s="400"/>
      <c r="D89" s="343" t="s">
        <v>143</v>
      </c>
      <c r="E89" s="259" t="s">
        <v>21</v>
      </c>
      <c r="F89" s="260" t="s">
        <v>626</v>
      </c>
    </row>
    <row r="90" spans="1:6" ht="21">
      <c r="A90" s="404"/>
      <c r="B90" s="402"/>
      <c r="C90" s="400"/>
      <c r="D90" s="343" t="s">
        <v>144</v>
      </c>
      <c r="E90" s="259" t="s">
        <v>21</v>
      </c>
      <c r="F90" s="260" t="s">
        <v>626</v>
      </c>
    </row>
    <row r="91" spans="1:6" ht="21">
      <c r="A91" s="404"/>
      <c r="B91" s="402"/>
      <c r="C91" s="400"/>
      <c r="D91" s="343" t="s">
        <v>145</v>
      </c>
      <c r="E91" s="259" t="s">
        <v>21</v>
      </c>
      <c r="F91" s="260" t="s">
        <v>626</v>
      </c>
    </row>
    <row r="92" spans="1:6" ht="21">
      <c r="A92" s="404"/>
      <c r="B92" s="402"/>
      <c r="C92" s="400"/>
      <c r="D92" s="343" t="s">
        <v>146</v>
      </c>
      <c r="E92" s="259" t="s">
        <v>21</v>
      </c>
      <c r="F92" s="260" t="s">
        <v>626</v>
      </c>
    </row>
    <row r="93" spans="1:6" ht="21">
      <c r="A93" s="404"/>
      <c r="B93" s="402"/>
      <c r="C93" s="400"/>
      <c r="D93" s="343" t="s">
        <v>147</v>
      </c>
      <c r="E93" s="259" t="s">
        <v>21</v>
      </c>
      <c r="F93" s="260" t="s">
        <v>626</v>
      </c>
    </row>
    <row r="94" spans="1:6" ht="21">
      <c r="A94" s="404"/>
      <c r="B94" s="402"/>
      <c r="C94" s="400"/>
      <c r="D94" s="273" t="s">
        <v>25</v>
      </c>
      <c r="E94" s="259" t="s">
        <v>21</v>
      </c>
      <c r="F94" s="260" t="s">
        <v>626</v>
      </c>
    </row>
    <row r="95" spans="1:6" ht="21">
      <c r="A95" s="404"/>
      <c r="B95" s="402"/>
      <c r="C95" s="400"/>
      <c r="D95" s="343" t="s">
        <v>113</v>
      </c>
      <c r="E95" s="259" t="s">
        <v>21</v>
      </c>
      <c r="F95" s="260" t="s">
        <v>626</v>
      </c>
    </row>
    <row r="96" spans="1:6" ht="21">
      <c r="A96" s="404"/>
      <c r="B96" s="402"/>
      <c r="C96" s="400"/>
      <c r="D96" s="343" t="s">
        <v>28</v>
      </c>
      <c r="E96" s="259" t="s">
        <v>21</v>
      </c>
      <c r="F96" s="260" t="s">
        <v>626</v>
      </c>
    </row>
    <row r="97" spans="1:6" ht="21">
      <c r="A97" s="404"/>
      <c r="B97" s="402"/>
      <c r="C97" s="399" t="s">
        <v>165</v>
      </c>
      <c r="D97" s="343" t="s">
        <v>18</v>
      </c>
      <c r="E97" s="259" t="s">
        <v>21</v>
      </c>
      <c r="F97" s="260" t="s">
        <v>626</v>
      </c>
    </row>
    <row r="98" spans="1:6" ht="21">
      <c r="A98" s="404"/>
      <c r="B98" s="402"/>
      <c r="C98" s="400"/>
      <c r="D98" s="343" t="s">
        <v>142</v>
      </c>
      <c r="E98" s="259" t="s">
        <v>21</v>
      </c>
      <c r="F98" s="260" t="s">
        <v>626</v>
      </c>
    </row>
    <row r="99" spans="1:6" ht="21">
      <c r="A99" s="404"/>
      <c r="B99" s="402"/>
      <c r="C99" s="400"/>
      <c r="D99" s="343" t="s">
        <v>22</v>
      </c>
      <c r="E99" s="259" t="s">
        <v>21</v>
      </c>
      <c r="F99" s="260" t="s">
        <v>626</v>
      </c>
    </row>
    <row r="100" spans="1:6" ht="30">
      <c r="A100" s="404"/>
      <c r="B100" s="402"/>
      <c r="C100" s="400"/>
      <c r="D100" s="343" t="s">
        <v>143</v>
      </c>
      <c r="E100" s="259" t="s">
        <v>21</v>
      </c>
      <c r="F100" s="260" t="s">
        <v>626</v>
      </c>
    </row>
    <row r="101" spans="1:6" ht="21">
      <c r="A101" s="404"/>
      <c r="B101" s="402"/>
      <c r="C101" s="400"/>
      <c r="D101" s="343" t="s">
        <v>144</v>
      </c>
      <c r="E101" s="259" t="s">
        <v>21</v>
      </c>
      <c r="F101" s="260" t="s">
        <v>626</v>
      </c>
    </row>
    <row r="102" spans="1:6" ht="21">
      <c r="A102" s="404"/>
      <c r="B102" s="402"/>
      <c r="C102" s="400"/>
      <c r="D102" s="343" t="s">
        <v>166</v>
      </c>
      <c r="E102" s="259" t="s">
        <v>21</v>
      </c>
      <c r="F102" s="260" t="s">
        <v>626</v>
      </c>
    </row>
    <row r="103" spans="1:6" ht="21">
      <c r="A103" s="404"/>
      <c r="B103" s="402"/>
      <c r="C103" s="400"/>
      <c r="D103" s="343" t="s">
        <v>167</v>
      </c>
      <c r="E103" s="259" t="s">
        <v>21</v>
      </c>
      <c r="F103" s="260" t="s">
        <v>626</v>
      </c>
    </row>
    <row r="104" spans="1:6" ht="21">
      <c r="A104" s="404"/>
      <c r="B104" s="402"/>
      <c r="C104" s="400"/>
      <c r="D104" s="343" t="s">
        <v>168</v>
      </c>
      <c r="E104" s="259" t="s">
        <v>21</v>
      </c>
      <c r="F104" s="260" t="s">
        <v>626</v>
      </c>
    </row>
    <row r="105" spans="1:6" ht="21">
      <c r="A105" s="404"/>
      <c r="B105" s="402"/>
      <c r="C105" s="400"/>
      <c r="D105" s="273" t="s">
        <v>25</v>
      </c>
      <c r="E105" s="259" t="s">
        <v>21</v>
      </c>
      <c r="F105" s="260" t="s">
        <v>626</v>
      </c>
    </row>
    <row r="106" spans="1:6" ht="21">
      <c r="A106" s="404"/>
      <c r="B106" s="402"/>
      <c r="C106" s="400"/>
      <c r="D106" s="343" t="s">
        <v>113</v>
      </c>
      <c r="E106" s="259" t="s">
        <v>21</v>
      </c>
      <c r="F106" s="260" t="s">
        <v>626</v>
      </c>
    </row>
    <row r="107" spans="1:6" ht="21">
      <c r="A107" s="404"/>
      <c r="B107" s="402"/>
      <c r="C107" s="400"/>
      <c r="D107" s="343" t="s">
        <v>28</v>
      </c>
      <c r="E107" s="259" t="s">
        <v>21</v>
      </c>
      <c r="F107" s="260" t="s">
        <v>626</v>
      </c>
    </row>
    <row r="108" spans="1:6" ht="21">
      <c r="A108" s="404"/>
      <c r="B108" s="402"/>
      <c r="C108" s="399" t="s">
        <v>1309</v>
      </c>
      <c r="D108" s="343" t="s">
        <v>18</v>
      </c>
      <c r="E108" s="259" t="s">
        <v>21</v>
      </c>
      <c r="F108" s="260" t="s">
        <v>626</v>
      </c>
    </row>
    <row r="109" spans="1:6" ht="21">
      <c r="A109" s="404"/>
      <c r="B109" s="402"/>
      <c r="C109" s="400"/>
      <c r="D109" s="343" t="s">
        <v>142</v>
      </c>
      <c r="E109" s="259" t="s">
        <v>21</v>
      </c>
      <c r="F109" s="260" t="s">
        <v>626</v>
      </c>
    </row>
    <row r="110" spans="1:6" ht="21">
      <c r="A110" s="404"/>
      <c r="B110" s="402"/>
      <c r="C110" s="400"/>
      <c r="D110" s="343" t="s">
        <v>22</v>
      </c>
      <c r="E110" s="259" t="s">
        <v>21</v>
      </c>
      <c r="F110" s="260" t="s">
        <v>626</v>
      </c>
    </row>
    <row r="111" spans="1:6" ht="30">
      <c r="A111" s="404"/>
      <c r="B111" s="402"/>
      <c r="C111" s="400"/>
      <c r="D111" s="343" t="s">
        <v>37</v>
      </c>
      <c r="E111" s="259" t="s">
        <v>21</v>
      </c>
      <c r="F111" s="260" t="s">
        <v>626</v>
      </c>
    </row>
    <row r="112" spans="1:6" ht="21">
      <c r="A112" s="404"/>
      <c r="B112" s="402"/>
      <c r="C112" s="400"/>
      <c r="D112" s="343" t="s">
        <v>144</v>
      </c>
      <c r="E112" s="259" t="s">
        <v>21</v>
      </c>
      <c r="F112" s="260" t="s">
        <v>626</v>
      </c>
    </row>
    <row r="113" spans="1:6" ht="21">
      <c r="A113" s="404"/>
      <c r="B113" s="402"/>
      <c r="C113" s="400"/>
      <c r="D113" s="343" t="s">
        <v>174</v>
      </c>
      <c r="E113" s="259" t="s">
        <v>21</v>
      </c>
      <c r="F113" s="260" t="s">
        <v>626</v>
      </c>
    </row>
    <row r="114" spans="1:6" ht="21">
      <c r="A114" s="404"/>
      <c r="B114" s="402"/>
      <c r="C114" s="400"/>
      <c r="D114" s="343" t="s">
        <v>175</v>
      </c>
      <c r="E114" s="259" t="s">
        <v>21</v>
      </c>
      <c r="F114" s="260" t="s">
        <v>626</v>
      </c>
    </row>
    <row r="115" spans="1:6" ht="21">
      <c r="A115" s="404"/>
      <c r="B115" s="402"/>
      <c r="C115" s="400"/>
      <c r="D115" s="343" t="s">
        <v>176</v>
      </c>
      <c r="E115" s="259" t="s">
        <v>21</v>
      </c>
      <c r="F115" s="260" t="s">
        <v>626</v>
      </c>
    </row>
    <row r="116" spans="1:6" ht="21">
      <c r="A116" s="404"/>
      <c r="B116" s="402"/>
      <c r="C116" s="400"/>
      <c r="D116" s="273" t="s">
        <v>25</v>
      </c>
      <c r="E116" s="259" t="s">
        <v>21</v>
      </c>
      <c r="F116" s="260" t="s">
        <v>626</v>
      </c>
    </row>
    <row r="117" spans="1:6" ht="21">
      <c r="A117" s="404"/>
      <c r="B117" s="402"/>
      <c r="C117" s="400"/>
      <c r="D117" s="343" t="s">
        <v>113</v>
      </c>
      <c r="E117" s="259" t="s">
        <v>21</v>
      </c>
      <c r="F117" s="260" t="s">
        <v>626</v>
      </c>
    </row>
    <row r="118" spans="1:6" ht="21">
      <c r="A118" s="404"/>
      <c r="B118" s="402"/>
      <c r="C118" s="400"/>
      <c r="D118" s="343" t="s">
        <v>28</v>
      </c>
      <c r="E118" s="259" t="s">
        <v>21</v>
      </c>
      <c r="F118" s="260" t="s">
        <v>626</v>
      </c>
    </row>
    <row r="119" spans="1:6" ht="21">
      <c r="A119" s="404"/>
      <c r="B119" s="402"/>
      <c r="C119" s="399" t="s">
        <v>1310</v>
      </c>
      <c r="D119" s="343" t="s">
        <v>18</v>
      </c>
      <c r="E119" s="259" t="s">
        <v>21</v>
      </c>
      <c r="F119" s="260" t="s">
        <v>626</v>
      </c>
    </row>
    <row r="120" spans="1:6" ht="21">
      <c r="A120" s="404"/>
      <c r="B120" s="402"/>
      <c r="C120" s="400"/>
      <c r="D120" s="343" t="s">
        <v>142</v>
      </c>
      <c r="E120" s="259" t="s">
        <v>21</v>
      </c>
      <c r="F120" s="260" t="s">
        <v>626</v>
      </c>
    </row>
    <row r="121" spans="1:6" ht="21">
      <c r="A121" s="404"/>
      <c r="B121" s="402"/>
      <c r="C121" s="400"/>
      <c r="D121" s="343" t="s">
        <v>22</v>
      </c>
      <c r="E121" s="259" t="s">
        <v>21</v>
      </c>
      <c r="F121" s="260" t="s">
        <v>626</v>
      </c>
    </row>
    <row r="122" spans="1:6" ht="30">
      <c r="A122" s="404"/>
      <c r="B122" s="402"/>
      <c r="C122" s="400"/>
      <c r="D122" s="343" t="s">
        <v>37</v>
      </c>
      <c r="E122" s="259" t="s">
        <v>21</v>
      </c>
      <c r="F122" s="260" t="s">
        <v>626</v>
      </c>
    </row>
    <row r="123" spans="1:6" ht="21">
      <c r="A123" s="404"/>
      <c r="B123" s="402"/>
      <c r="C123" s="400"/>
      <c r="D123" s="343" t="s">
        <v>144</v>
      </c>
      <c r="E123" s="259" t="s">
        <v>21</v>
      </c>
      <c r="F123" s="260" t="s">
        <v>626</v>
      </c>
    </row>
    <row r="124" spans="1:6" ht="21">
      <c r="A124" s="404"/>
      <c r="B124" s="402"/>
      <c r="C124" s="400"/>
      <c r="D124" s="343" t="s">
        <v>190</v>
      </c>
      <c r="E124" s="259" t="s">
        <v>21</v>
      </c>
      <c r="F124" s="260" t="s">
        <v>626</v>
      </c>
    </row>
    <row r="125" spans="1:6" ht="21">
      <c r="A125" s="404"/>
      <c r="B125" s="402"/>
      <c r="C125" s="400"/>
      <c r="D125" s="343" t="s">
        <v>191</v>
      </c>
      <c r="E125" s="259" t="s">
        <v>21</v>
      </c>
      <c r="F125" s="260" t="s">
        <v>626</v>
      </c>
    </row>
    <row r="126" spans="1:6" ht="21">
      <c r="A126" s="404"/>
      <c r="B126" s="402"/>
      <c r="C126" s="400"/>
      <c r="D126" s="343" t="s">
        <v>192</v>
      </c>
      <c r="E126" s="259" t="s">
        <v>21</v>
      </c>
      <c r="F126" s="260" t="s">
        <v>626</v>
      </c>
    </row>
    <row r="127" spans="1:6" ht="21">
      <c r="A127" s="404"/>
      <c r="B127" s="402"/>
      <c r="C127" s="400"/>
      <c r="D127" s="273" t="s">
        <v>25</v>
      </c>
      <c r="E127" s="259" t="s">
        <v>21</v>
      </c>
      <c r="F127" s="260" t="s">
        <v>626</v>
      </c>
    </row>
    <row r="128" spans="1:6" ht="21">
      <c r="A128" s="404"/>
      <c r="B128" s="402"/>
      <c r="C128" s="400"/>
      <c r="D128" s="343" t="s">
        <v>113</v>
      </c>
      <c r="E128" s="259" t="s">
        <v>21</v>
      </c>
      <c r="F128" s="260" t="s">
        <v>626</v>
      </c>
    </row>
    <row r="129" spans="1:6" ht="21">
      <c r="A129" s="404"/>
      <c r="B129" s="402"/>
      <c r="C129" s="400"/>
      <c r="D129" s="343" t="s">
        <v>28</v>
      </c>
      <c r="E129" s="259" t="s">
        <v>21</v>
      </c>
      <c r="F129" s="260" t="s">
        <v>626</v>
      </c>
    </row>
    <row r="130" spans="1:6" ht="21">
      <c r="A130" s="404"/>
      <c r="B130" s="402"/>
      <c r="C130" s="399" t="s">
        <v>1312</v>
      </c>
      <c r="D130" s="343" t="s">
        <v>18</v>
      </c>
      <c r="E130" s="259" t="s">
        <v>21</v>
      </c>
      <c r="F130" s="260" t="s">
        <v>626</v>
      </c>
    </row>
    <row r="131" spans="1:6" ht="21">
      <c r="A131" s="404"/>
      <c r="B131" s="402"/>
      <c r="C131" s="400"/>
      <c r="D131" s="343" t="s">
        <v>142</v>
      </c>
      <c r="E131" s="259" t="s">
        <v>21</v>
      </c>
      <c r="F131" s="260" t="s">
        <v>626</v>
      </c>
    </row>
    <row r="132" spans="1:6" ht="21">
      <c r="A132" s="404"/>
      <c r="B132" s="402"/>
      <c r="C132" s="400"/>
      <c r="D132" s="343" t="s">
        <v>22</v>
      </c>
      <c r="E132" s="259" t="s">
        <v>21</v>
      </c>
      <c r="F132" s="260" t="s">
        <v>626</v>
      </c>
    </row>
    <row r="133" spans="1:6" ht="30">
      <c r="A133" s="404"/>
      <c r="B133" s="402"/>
      <c r="C133" s="400"/>
      <c r="D133" s="343" t="s">
        <v>143</v>
      </c>
      <c r="E133" s="259" t="s">
        <v>21</v>
      </c>
      <c r="F133" s="260" t="s">
        <v>626</v>
      </c>
    </row>
    <row r="134" spans="1:6" ht="21">
      <c r="A134" s="404"/>
      <c r="B134" s="402"/>
      <c r="C134" s="400"/>
      <c r="D134" s="343" t="s">
        <v>144</v>
      </c>
      <c r="E134" s="259" t="s">
        <v>21</v>
      </c>
      <c r="F134" s="260" t="s">
        <v>626</v>
      </c>
    </row>
    <row r="135" spans="1:6" ht="21">
      <c r="A135" s="404"/>
      <c r="B135" s="402"/>
      <c r="C135" s="400"/>
      <c r="D135" s="343" t="s">
        <v>202</v>
      </c>
      <c r="E135" s="259" t="s">
        <v>21</v>
      </c>
      <c r="F135" s="260" t="s">
        <v>626</v>
      </c>
    </row>
    <row r="136" spans="1:6" ht="21">
      <c r="A136" s="404"/>
      <c r="B136" s="402"/>
      <c r="C136" s="400"/>
      <c r="D136" s="343" t="s">
        <v>203</v>
      </c>
      <c r="E136" s="259" t="s">
        <v>21</v>
      </c>
      <c r="F136" s="260" t="s">
        <v>626</v>
      </c>
    </row>
    <row r="137" spans="1:6" ht="21">
      <c r="A137" s="404"/>
      <c r="B137" s="402"/>
      <c r="C137" s="400"/>
      <c r="D137" s="343" t="s">
        <v>204</v>
      </c>
      <c r="E137" s="259" t="s">
        <v>21</v>
      </c>
      <c r="F137" s="260" t="s">
        <v>626</v>
      </c>
    </row>
    <row r="138" spans="1:6" ht="21">
      <c r="A138" s="404"/>
      <c r="B138" s="402"/>
      <c r="C138" s="400"/>
      <c r="D138" s="273" t="s">
        <v>25</v>
      </c>
      <c r="E138" s="259" t="s">
        <v>21</v>
      </c>
      <c r="F138" s="260" t="s">
        <v>626</v>
      </c>
    </row>
    <row r="139" spans="1:6" ht="21">
      <c r="A139" s="404"/>
      <c r="B139" s="402"/>
      <c r="C139" s="400"/>
      <c r="D139" s="343" t="s">
        <v>113</v>
      </c>
      <c r="E139" s="259" t="s">
        <v>21</v>
      </c>
      <c r="F139" s="260" t="s">
        <v>626</v>
      </c>
    </row>
    <row r="140" spans="1:6" ht="21">
      <c r="A140" s="404"/>
      <c r="B140" s="402"/>
      <c r="C140" s="400"/>
      <c r="D140" s="343" t="s">
        <v>28</v>
      </c>
      <c r="E140" s="259" t="s">
        <v>21</v>
      </c>
      <c r="F140" s="260" t="s">
        <v>626</v>
      </c>
    </row>
    <row r="141" spans="1:6" ht="21">
      <c r="A141" s="404"/>
      <c r="B141" s="403" t="s">
        <v>237</v>
      </c>
      <c r="C141" s="399" t="s">
        <v>238</v>
      </c>
      <c r="D141" s="343" t="s">
        <v>18</v>
      </c>
      <c r="E141" s="259" t="s">
        <v>21</v>
      </c>
      <c r="F141" s="260" t="s">
        <v>626</v>
      </c>
    </row>
    <row r="142" spans="1:6" ht="21">
      <c r="A142" s="404"/>
      <c r="B142" s="403"/>
      <c r="C142" s="400"/>
      <c r="D142" s="343" t="s">
        <v>142</v>
      </c>
      <c r="E142" s="259" t="s">
        <v>21</v>
      </c>
      <c r="F142" s="260" t="s">
        <v>626</v>
      </c>
    </row>
    <row r="143" spans="1:6" ht="21">
      <c r="A143" s="404"/>
      <c r="B143" s="403"/>
      <c r="C143" s="400"/>
      <c r="D143" s="343" t="s">
        <v>22</v>
      </c>
      <c r="E143" s="259" t="s">
        <v>21</v>
      </c>
      <c r="F143" s="260" t="s">
        <v>626</v>
      </c>
    </row>
    <row r="144" spans="1:6" ht="30">
      <c r="A144" s="404"/>
      <c r="B144" s="403"/>
      <c r="C144" s="400"/>
      <c r="D144" s="343" t="s">
        <v>143</v>
      </c>
      <c r="E144" s="259" t="s">
        <v>21</v>
      </c>
      <c r="F144" s="260" t="s">
        <v>626</v>
      </c>
    </row>
    <row r="145" spans="1:6" ht="21">
      <c r="A145" s="404"/>
      <c r="B145" s="403"/>
      <c r="C145" s="400"/>
      <c r="D145" s="343" t="s">
        <v>144</v>
      </c>
      <c r="E145" s="259" t="s">
        <v>21</v>
      </c>
      <c r="F145" s="260" t="s">
        <v>626</v>
      </c>
    </row>
    <row r="146" spans="1:6" ht="21">
      <c r="A146" s="404"/>
      <c r="B146" s="403"/>
      <c r="C146" s="400"/>
      <c r="D146" s="343" t="s">
        <v>239</v>
      </c>
      <c r="E146" s="259" t="s">
        <v>21</v>
      </c>
      <c r="F146" s="260" t="s">
        <v>626</v>
      </c>
    </row>
    <row r="147" spans="1:6" ht="21">
      <c r="A147" s="404"/>
      <c r="B147" s="403"/>
      <c r="C147" s="400"/>
      <c r="D147" s="343" t="s">
        <v>240</v>
      </c>
      <c r="E147" s="259" t="s">
        <v>21</v>
      </c>
      <c r="F147" s="260" t="s">
        <v>626</v>
      </c>
    </row>
    <row r="148" spans="1:6" ht="21">
      <c r="A148" s="404"/>
      <c r="B148" s="403"/>
      <c r="C148" s="400"/>
      <c r="D148" s="273" t="s">
        <v>25</v>
      </c>
      <c r="E148" s="259" t="s">
        <v>21</v>
      </c>
      <c r="F148" s="260" t="s">
        <v>626</v>
      </c>
    </row>
    <row r="149" spans="1:6" ht="21">
      <c r="A149" s="404"/>
      <c r="B149" s="403"/>
      <c r="C149" s="400"/>
      <c r="D149" s="343" t="s">
        <v>113</v>
      </c>
      <c r="E149" s="259" t="s">
        <v>21</v>
      </c>
      <c r="F149" s="260" t="s">
        <v>626</v>
      </c>
    </row>
    <row r="150" spans="1:6" ht="21">
      <c r="A150" s="404"/>
      <c r="B150" s="403"/>
      <c r="C150" s="400"/>
      <c r="D150" s="343" t="s">
        <v>28</v>
      </c>
      <c r="E150" s="259" t="s">
        <v>21</v>
      </c>
      <c r="F150" s="260" t="s">
        <v>626</v>
      </c>
    </row>
    <row r="151" spans="1:6" ht="21">
      <c r="A151" s="404"/>
      <c r="B151" s="403"/>
      <c r="C151" s="399" t="s">
        <v>241</v>
      </c>
      <c r="D151" s="343" t="s">
        <v>18</v>
      </c>
      <c r="E151" s="259" t="s">
        <v>21</v>
      </c>
      <c r="F151" s="260" t="s">
        <v>626</v>
      </c>
    </row>
    <row r="152" spans="1:6" ht="21">
      <c r="A152" s="404"/>
      <c r="B152" s="403"/>
      <c r="C152" s="400"/>
      <c r="D152" s="343" t="s">
        <v>142</v>
      </c>
      <c r="E152" s="259" t="s">
        <v>21</v>
      </c>
      <c r="F152" s="260" t="s">
        <v>626</v>
      </c>
    </row>
    <row r="153" spans="1:6" ht="21">
      <c r="A153" s="404"/>
      <c r="B153" s="403"/>
      <c r="C153" s="400"/>
      <c r="D153" s="343" t="s">
        <v>22</v>
      </c>
      <c r="E153" s="259" t="s">
        <v>21</v>
      </c>
      <c r="F153" s="260" t="s">
        <v>626</v>
      </c>
    </row>
    <row r="154" spans="1:6" ht="30">
      <c r="A154" s="404"/>
      <c r="B154" s="403"/>
      <c r="C154" s="400"/>
      <c r="D154" s="343" t="s">
        <v>143</v>
      </c>
      <c r="E154" s="259" t="s">
        <v>21</v>
      </c>
      <c r="F154" s="260" t="s">
        <v>626</v>
      </c>
    </row>
    <row r="155" spans="1:6" ht="21">
      <c r="A155" s="404"/>
      <c r="B155" s="403"/>
      <c r="C155" s="400"/>
      <c r="D155" s="343" t="s">
        <v>144</v>
      </c>
      <c r="E155" s="259" t="s">
        <v>21</v>
      </c>
      <c r="F155" s="260" t="s">
        <v>626</v>
      </c>
    </row>
    <row r="156" spans="1:6" ht="21">
      <c r="A156" s="404"/>
      <c r="B156" s="403"/>
      <c r="C156" s="400"/>
      <c r="D156" s="343" t="s">
        <v>242</v>
      </c>
      <c r="E156" s="259" t="s">
        <v>21</v>
      </c>
      <c r="F156" s="260" t="s">
        <v>626</v>
      </c>
    </row>
    <row r="157" spans="1:6" ht="21">
      <c r="A157" s="404"/>
      <c r="B157" s="403"/>
      <c r="C157" s="400"/>
      <c r="D157" s="343" t="s">
        <v>243</v>
      </c>
      <c r="E157" s="259" t="s">
        <v>21</v>
      </c>
      <c r="F157" s="260" t="s">
        <v>626</v>
      </c>
    </row>
    <row r="158" spans="1:6" ht="21">
      <c r="A158" s="404"/>
      <c r="B158" s="403"/>
      <c r="C158" s="400"/>
      <c r="D158" s="273" t="s">
        <v>25</v>
      </c>
      <c r="E158" s="259" t="s">
        <v>21</v>
      </c>
      <c r="F158" s="260" t="s">
        <v>626</v>
      </c>
    </row>
    <row r="159" spans="1:6" ht="21">
      <c r="A159" s="404"/>
      <c r="B159" s="403"/>
      <c r="C159" s="400"/>
      <c r="D159" s="343" t="s">
        <v>113</v>
      </c>
      <c r="E159" s="259" t="s">
        <v>21</v>
      </c>
      <c r="F159" s="260" t="s">
        <v>626</v>
      </c>
    </row>
    <row r="160" spans="1:6" ht="21">
      <c r="A160" s="404"/>
      <c r="B160" s="403"/>
      <c r="C160" s="400"/>
      <c r="D160" s="343" t="s">
        <v>28</v>
      </c>
      <c r="E160" s="259" t="s">
        <v>21</v>
      </c>
      <c r="F160" s="260" t="s">
        <v>626</v>
      </c>
    </row>
    <row r="161" spans="1:6" ht="21">
      <c r="A161" s="404"/>
      <c r="B161" s="401" t="s">
        <v>627</v>
      </c>
      <c r="C161" s="399" t="s">
        <v>347</v>
      </c>
      <c r="D161" s="344" t="s">
        <v>292</v>
      </c>
      <c r="E161" s="342" t="s">
        <v>326</v>
      </c>
      <c r="F161" s="260" t="s">
        <v>626</v>
      </c>
    </row>
    <row r="162" spans="1:6" ht="21">
      <c r="A162" s="404"/>
      <c r="B162" s="402"/>
      <c r="C162" s="400"/>
      <c r="D162" s="344" t="s">
        <v>20</v>
      </c>
      <c r="E162" s="342" t="s">
        <v>326</v>
      </c>
      <c r="F162" s="260" t="s">
        <v>626</v>
      </c>
    </row>
    <row r="163" spans="1:6" ht="31.5">
      <c r="A163" s="404"/>
      <c r="B163" s="402"/>
      <c r="C163" s="400"/>
      <c r="D163" s="344" t="s">
        <v>348</v>
      </c>
      <c r="E163" s="342" t="s">
        <v>628</v>
      </c>
      <c r="F163" s="260" t="s">
        <v>626</v>
      </c>
    </row>
    <row r="164" spans="1:6" ht="31.5">
      <c r="A164" s="404"/>
      <c r="B164" s="402"/>
      <c r="C164" s="400"/>
      <c r="D164" s="344" t="s">
        <v>350</v>
      </c>
      <c r="E164" s="342" t="s">
        <v>628</v>
      </c>
      <c r="F164" s="260" t="s">
        <v>626</v>
      </c>
    </row>
    <row r="165" spans="1:6" ht="31.5">
      <c r="A165" s="404"/>
      <c r="B165" s="402"/>
      <c r="C165" s="400"/>
      <c r="D165" s="344" t="s">
        <v>351</v>
      </c>
      <c r="E165" s="342" t="s">
        <v>628</v>
      </c>
      <c r="F165" s="260" t="s">
        <v>626</v>
      </c>
    </row>
    <row r="166" spans="1:6" ht="31.5">
      <c r="A166" s="404"/>
      <c r="B166" s="402"/>
      <c r="C166" s="400"/>
      <c r="D166" s="344" t="s">
        <v>352</v>
      </c>
      <c r="E166" s="342" t="s">
        <v>628</v>
      </c>
      <c r="F166" s="260" t="s">
        <v>626</v>
      </c>
    </row>
    <row r="167" spans="1:6" ht="31.5">
      <c r="A167" s="404"/>
      <c r="B167" s="402"/>
      <c r="C167" s="400"/>
      <c r="D167" s="344" t="s">
        <v>353</v>
      </c>
      <c r="E167" s="342" t="s">
        <v>628</v>
      </c>
      <c r="F167" s="260" t="s">
        <v>626</v>
      </c>
    </row>
    <row r="168" spans="1:6" ht="31.5">
      <c r="A168" s="404"/>
      <c r="B168" s="402"/>
      <c r="C168" s="400"/>
      <c r="D168" s="344" t="s">
        <v>28</v>
      </c>
      <c r="E168" s="342" t="s">
        <v>628</v>
      </c>
      <c r="F168" s="260" t="s">
        <v>626</v>
      </c>
    </row>
    <row r="169" spans="1:6" ht="31.5">
      <c r="A169" s="404"/>
      <c r="B169" s="402"/>
      <c r="C169" s="399" t="s">
        <v>354</v>
      </c>
      <c r="D169" s="344" t="s">
        <v>292</v>
      </c>
      <c r="E169" s="342" t="s">
        <v>628</v>
      </c>
      <c r="F169" s="260" t="s">
        <v>626</v>
      </c>
    </row>
    <row r="170" spans="1:6" ht="31.5">
      <c r="A170" s="404"/>
      <c r="B170" s="402"/>
      <c r="C170" s="400"/>
      <c r="D170" s="344" t="s">
        <v>20</v>
      </c>
      <c r="E170" s="342" t="s">
        <v>628</v>
      </c>
      <c r="F170" s="260" t="s">
        <v>626</v>
      </c>
    </row>
    <row r="171" spans="1:6" ht="31.5">
      <c r="A171" s="404"/>
      <c r="B171" s="402"/>
      <c r="C171" s="400"/>
      <c r="D171" s="344" t="s">
        <v>348</v>
      </c>
      <c r="E171" s="342" t="s">
        <v>628</v>
      </c>
      <c r="F171" s="260" t="s">
        <v>626</v>
      </c>
    </row>
    <row r="172" spans="1:6" ht="31.5">
      <c r="A172" s="404"/>
      <c r="B172" s="402"/>
      <c r="C172" s="400"/>
      <c r="D172" s="344" t="s">
        <v>350</v>
      </c>
      <c r="E172" s="342" t="s">
        <v>628</v>
      </c>
      <c r="F172" s="260" t="s">
        <v>626</v>
      </c>
    </row>
    <row r="173" spans="1:6" ht="31.5">
      <c r="A173" s="404"/>
      <c r="B173" s="402"/>
      <c r="C173" s="400"/>
      <c r="D173" s="344" t="s">
        <v>351</v>
      </c>
      <c r="E173" s="342" t="s">
        <v>628</v>
      </c>
      <c r="F173" s="260" t="s">
        <v>626</v>
      </c>
    </row>
    <row r="174" spans="1:6" ht="31.5">
      <c r="A174" s="404"/>
      <c r="B174" s="402"/>
      <c r="C174" s="400"/>
      <c r="D174" s="344" t="s">
        <v>352</v>
      </c>
      <c r="E174" s="342" t="s">
        <v>628</v>
      </c>
      <c r="F174" s="260" t="s">
        <v>626</v>
      </c>
    </row>
    <row r="175" spans="1:6" ht="31.5">
      <c r="A175" s="404"/>
      <c r="B175" s="402"/>
      <c r="C175" s="400"/>
      <c r="D175" s="344" t="s">
        <v>353</v>
      </c>
      <c r="E175" s="342" t="s">
        <v>628</v>
      </c>
      <c r="F175" s="260" t="s">
        <v>626</v>
      </c>
    </row>
    <row r="176" spans="1:6" ht="31.5">
      <c r="A176" s="404"/>
      <c r="B176" s="402"/>
      <c r="C176" s="400"/>
      <c r="D176" s="344" t="s">
        <v>28</v>
      </c>
      <c r="E176" s="342" t="s">
        <v>628</v>
      </c>
      <c r="F176" s="260" t="s">
        <v>626</v>
      </c>
    </row>
  </sheetData>
  <mergeCells count="36">
    <mergeCell ref="F8:F9"/>
    <mergeCell ref="B10:B19"/>
    <mergeCell ref="C10:C19"/>
    <mergeCell ref="B8:B9"/>
    <mergeCell ref="C8:C9"/>
    <mergeCell ref="D8:D9"/>
    <mergeCell ref="E8:E9"/>
    <mergeCell ref="B20:B45"/>
    <mergeCell ref="C20:C29"/>
    <mergeCell ref="C61:C73"/>
    <mergeCell ref="B46:B73"/>
    <mergeCell ref="C46:C60"/>
    <mergeCell ref="C38:C45"/>
    <mergeCell ref="C30:C37"/>
    <mergeCell ref="C75:C85"/>
    <mergeCell ref="B74:B140"/>
    <mergeCell ref="C119:C129"/>
    <mergeCell ref="C108:C118"/>
    <mergeCell ref="C97:C107"/>
    <mergeCell ref="C130:C140"/>
    <mergeCell ref="A6:C6"/>
    <mergeCell ref="C169:C176"/>
    <mergeCell ref="B161:B176"/>
    <mergeCell ref="C161:C168"/>
    <mergeCell ref="A1:A3"/>
    <mergeCell ref="B1:E1"/>
    <mergeCell ref="B2:E3"/>
    <mergeCell ref="A4:E4"/>
    <mergeCell ref="A5:C5"/>
    <mergeCell ref="D5:F5"/>
    <mergeCell ref="C151:C160"/>
    <mergeCell ref="B141:B160"/>
    <mergeCell ref="C141:C150"/>
    <mergeCell ref="A10:A176"/>
    <mergeCell ref="A8:A9"/>
    <mergeCell ref="C86:C96"/>
  </mergeCells>
  <conditionalFormatting sqref="C10">
    <cfRule type="duplicateValues" dxfId="62" priority="35189"/>
  </conditionalFormatting>
  <conditionalFormatting sqref="C61">
    <cfRule type="duplicateValues" dxfId="61" priority="2635"/>
  </conditionalFormatting>
  <conditionalFormatting sqref="C75">
    <cfRule type="duplicateValues" dxfId="60" priority="36126"/>
  </conditionalFormatting>
  <conditionalFormatting sqref="C86">
    <cfRule type="duplicateValues" dxfId="59" priority="36078"/>
  </conditionalFormatting>
  <conditionalFormatting sqref="C97">
    <cfRule type="duplicateValues" dxfId="58" priority="35982"/>
  </conditionalFormatting>
  <conditionalFormatting sqref="C108">
    <cfRule type="duplicateValues" dxfId="57" priority="35934"/>
  </conditionalFormatting>
  <conditionalFormatting sqref="C119">
    <cfRule type="duplicateValues" dxfId="56" priority="35838"/>
  </conditionalFormatting>
  <conditionalFormatting sqref="C130">
    <cfRule type="duplicateValues" dxfId="55" priority="35766"/>
  </conditionalFormatting>
  <conditionalFormatting sqref="C141 C30 C38 C20 C46">
    <cfRule type="duplicateValues" dxfId="54" priority="36201"/>
  </conditionalFormatting>
  <conditionalFormatting sqref="C151">
    <cfRule type="duplicateValues" dxfId="53" priority="35550"/>
  </conditionalFormatting>
  <conditionalFormatting sqref="C161">
    <cfRule type="duplicateValues" dxfId="52" priority="249"/>
  </conditionalFormatting>
  <conditionalFormatting sqref="C169">
    <cfRule type="duplicateValues" dxfId="51" priority="248"/>
  </conditionalFormatting>
  <conditionalFormatting sqref="F10:F176">
    <cfRule type="cellIs" dxfId="50" priority="276" stopIfTrue="1" operator="equal">
      <formula>"NR"</formula>
    </cfRule>
    <cfRule type="cellIs" dxfId="49" priority="277" stopIfTrue="1" operator="equal">
      <formula>"R"</formula>
    </cfRule>
  </conditionalFormatting>
  <conditionalFormatting sqref="F161:F176">
    <cfRule type="cellIs" dxfId="48" priority="275" operator="equal">
      <formula>"NR"</formula>
    </cfRule>
  </conditionalFormatting>
  <dataValidations count="1">
    <dataValidation type="list" allowBlank="1" showInputMessage="1" showErrorMessage="1" sqref="F10:F176" xr:uid="{A1DEC6D9-5751-4123-BEF8-50B213D630DE}">
      <formula1>_xlfn.IFS(#REF!="MA",#REF!,#REF!="SE",#REF!,#REF!="SA",#REF!)</formula1>
    </dataValidation>
  </dataValidations>
  <pageMargins left="0.7" right="0.7" top="0.75" bottom="0.75" header="0.3" footer="0.3"/>
  <pageSetup paperSize="9" scale="3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5050"/>
    <pageSetUpPr fitToPage="1"/>
  </sheetPr>
  <dimension ref="A1:AZ438"/>
  <sheetViews>
    <sheetView showGridLines="0" tabSelected="1" view="pageBreakPreview" topLeftCell="F433" zoomScale="50" zoomScaleNormal="50" zoomScaleSheetLayoutView="50" workbookViewId="0">
      <selection activeCell="J12" sqref="J12:L12"/>
    </sheetView>
  </sheetViews>
  <sheetFormatPr baseColWidth="10" defaultColWidth="11.42578125" defaultRowHeight="21"/>
  <cols>
    <col min="1" max="1" width="31" style="90" customWidth="1"/>
    <col min="2" max="2" width="27" style="256" customWidth="1"/>
    <col min="3" max="3" width="50.42578125" style="257" customWidth="1"/>
    <col min="4" max="4" width="49.5703125" style="350" customWidth="1"/>
    <col min="5" max="5" width="11.42578125" style="90" customWidth="1"/>
    <col min="6" max="6" width="37.28515625" style="99" customWidth="1"/>
    <col min="7" max="7" width="52.42578125" style="286" customWidth="1"/>
    <col min="8" max="8" width="36.42578125" style="286" customWidth="1"/>
    <col min="9" max="9" width="65.42578125" style="286" customWidth="1"/>
    <col min="10" max="10" width="47.85546875" style="90" customWidth="1"/>
    <col min="11" max="12" width="22.5703125" style="90" customWidth="1"/>
    <col min="13" max="13" width="20.42578125" style="90" customWidth="1"/>
    <col min="14" max="14" width="25.85546875" style="90" customWidth="1"/>
    <col min="15" max="15" width="24.85546875" style="90" customWidth="1"/>
    <col min="16" max="16" width="0.140625" style="90" customWidth="1"/>
    <col min="17" max="17" width="56.140625" style="287" customWidth="1"/>
    <col min="18" max="18" width="16.7109375" style="286" customWidth="1"/>
    <col min="19" max="19" width="136.85546875" style="288" bestFit="1" customWidth="1"/>
    <col min="20" max="20" width="25.28515625" style="176" bestFit="1" customWidth="1"/>
    <col min="21" max="21" width="47.5703125" style="289" customWidth="1"/>
    <col min="22" max="22" width="5.42578125" style="90" customWidth="1"/>
    <col min="23" max="23" width="24.42578125" style="90" customWidth="1"/>
    <col min="24" max="24" width="19.7109375" style="90" bestFit="1" customWidth="1"/>
    <col min="25" max="25" width="18.28515625" style="90" customWidth="1"/>
    <col min="26" max="26" width="25.85546875" style="90" customWidth="1"/>
    <col min="27" max="27" width="38" style="90" customWidth="1"/>
    <col min="28" max="29" width="11.42578125" style="90"/>
    <col min="30" max="30" width="20.42578125" style="90" customWidth="1"/>
    <col min="31" max="31" width="16.85546875" style="90" customWidth="1"/>
    <col min="32" max="32" width="14.42578125" style="90" customWidth="1"/>
    <col min="33" max="43" width="11.42578125" style="90" customWidth="1"/>
    <col min="44" max="44" width="15.5703125" style="90" customWidth="1"/>
    <col min="45" max="45" width="9.140625" style="90" customWidth="1"/>
    <col min="46" max="46" width="0.5703125" style="90" customWidth="1"/>
    <col min="47" max="47" width="11.42578125" style="90" customWidth="1"/>
    <col min="48" max="16384" width="11.42578125" style="90"/>
  </cols>
  <sheetData>
    <row r="1" spans="1:35">
      <c r="A1"/>
      <c r="B1" s="31"/>
      <c r="C1" s="291"/>
      <c r="D1" s="349"/>
      <c r="E1"/>
      <c r="F1" s="239"/>
      <c r="G1" s="415"/>
      <c r="H1" s="415"/>
      <c r="I1" s="415"/>
      <c r="J1" s="415"/>
      <c r="K1" s="415"/>
      <c r="L1" s="415"/>
      <c r="M1" s="415"/>
      <c r="N1" s="89" t="s">
        <v>629</v>
      </c>
      <c r="O1" s="89" t="s">
        <v>629</v>
      </c>
      <c r="P1" s="89"/>
      <c r="Q1" s="240" t="s">
        <v>629</v>
      </c>
      <c r="R1" s="89"/>
      <c r="S1" s="193" t="s">
        <v>629</v>
      </c>
      <c r="T1" s="193"/>
      <c r="U1" s="241" t="s">
        <v>629</v>
      </c>
      <c r="V1" s="89"/>
      <c r="W1" s="89" t="s">
        <v>629</v>
      </c>
      <c r="X1" s="89" t="s">
        <v>629</v>
      </c>
      <c r="Y1" s="89" t="s">
        <v>629</v>
      </c>
      <c r="Z1" s="89" t="s">
        <v>629</v>
      </c>
      <c r="AA1" s="89" t="s">
        <v>629</v>
      </c>
    </row>
    <row r="2" spans="1:35" s="26" customFormat="1" ht="35.25" customHeight="1" thickBot="1">
      <c r="A2" s="416"/>
      <c r="B2" s="417"/>
      <c r="C2" s="422" t="s">
        <v>630</v>
      </c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3"/>
      <c r="R2" s="423"/>
      <c r="S2" s="423"/>
      <c r="T2" s="424"/>
      <c r="U2" s="423"/>
      <c r="V2" s="423"/>
      <c r="W2" s="423"/>
      <c r="X2" s="423"/>
      <c r="Y2" s="425"/>
      <c r="Z2" s="105" t="s">
        <v>631</v>
      </c>
      <c r="AA2" s="59" t="s">
        <v>632</v>
      </c>
    </row>
    <row r="3" spans="1:35" s="26" customFormat="1" ht="35.25" customHeight="1">
      <c r="A3" s="418"/>
      <c r="B3" s="419"/>
      <c r="C3" s="426" t="s">
        <v>633</v>
      </c>
      <c r="D3" s="427"/>
      <c r="E3" s="427"/>
      <c r="F3" s="427"/>
      <c r="G3" s="427"/>
      <c r="H3" s="427"/>
      <c r="I3" s="427"/>
      <c r="J3" s="427"/>
      <c r="K3" s="427"/>
      <c r="L3" s="427"/>
      <c r="M3" s="427"/>
      <c r="N3" s="427"/>
      <c r="O3" s="427"/>
      <c r="P3" s="427"/>
      <c r="Q3" s="427"/>
      <c r="R3" s="427"/>
      <c r="S3" s="427"/>
      <c r="T3" s="428"/>
      <c r="U3" s="427"/>
      <c r="V3" s="427"/>
      <c r="W3" s="427"/>
      <c r="X3" s="427"/>
      <c r="Y3" s="427"/>
      <c r="Z3" s="106" t="s">
        <v>634</v>
      </c>
      <c r="AA3" s="60" t="s">
        <v>635</v>
      </c>
    </row>
    <row r="4" spans="1:35" s="26" customFormat="1" ht="35.25" customHeight="1" thickBot="1">
      <c r="A4" s="420"/>
      <c r="B4" s="421"/>
      <c r="C4" s="429"/>
      <c r="D4" s="430"/>
      <c r="E4" s="430"/>
      <c r="F4" s="430"/>
      <c r="G4" s="430"/>
      <c r="H4" s="430"/>
      <c r="I4" s="430"/>
      <c r="J4" s="430"/>
      <c r="K4" s="430"/>
      <c r="L4" s="430"/>
      <c r="M4" s="430"/>
      <c r="N4" s="430"/>
      <c r="O4" s="430"/>
      <c r="P4" s="430"/>
      <c r="Q4" s="430"/>
      <c r="R4" s="430"/>
      <c r="S4" s="430"/>
      <c r="T4" s="431"/>
      <c r="U4" s="430"/>
      <c r="V4" s="430"/>
      <c r="W4" s="430"/>
      <c r="X4" s="430"/>
      <c r="Y4" s="430"/>
      <c r="Z4" s="106" t="s">
        <v>636</v>
      </c>
      <c r="AA4" s="60" t="s">
        <v>637</v>
      </c>
    </row>
    <row r="5" spans="1:35" s="26" customFormat="1" ht="9" customHeight="1">
      <c r="A5" s="242"/>
      <c r="B5" s="242"/>
      <c r="C5" s="310"/>
      <c r="D5" s="310"/>
      <c r="E5" s="310"/>
      <c r="F5" s="310"/>
      <c r="G5" s="310"/>
      <c r="H5" s="310"/>
      <c r="I5" s="310"/>
      <c r="J5" s="310"/>
      <c r="K5" s="310"/>
      <c r="L5" s="310"/>
      <c r="M5" s="310"/>
      <c r="N5" s="310"/>
      <c r="O5" s="310"/>
      <c r="P5" s="310"/>
      <c r="Q5" s="310"/>
      <c r="R5" s="310"/>
      <c r="S5" s="310"/>
      <c r="T5" s="311"/>
      <c r="U5" s="310"/>
      <c r="V5" s="310"/>
      <c r="W5" s="310"/>
      <c r="X5" s="310"/>
      <c r="Y5" s="310"/>
      <c r="Z5" s="312"/>
      <c r="AA5" s="313"/>
    </row>
    <row r="6" spans="1:35" ht="9" customHeight="1">
      <c r="A6" s="89" t="s">
        <v>629</v>
      </c>
      <c r="B6" s="432" t="s">
        <v>629</v>
      </c>
      <c r="C6" s="432"/>
      <c r="D6" s="243"/>
      <c r="E6" s="89"/>
      <c r="F6" s="244"/>
      <c r="G6" s="91" t="s">
        <v>629</v>
      </c>
      <c r="H6" s="91"/>
      <c r="I6" s="91" t="s">
        <v>629</v>
      </c>
      <c r="J6" s="91" t="s">
        <v>629</v>
      </c>
      <c r="K6" s="91" t="s">
        <v>629</v>
      </c>
      <c r="L6" s="91" t="s">
        <v>629</v>
      </c>
      <c r="M6" s="91" t="s">
        <v>629</v>
      </c>
      <c r="N6" s="89" t="s">
        <v>629</v>
      </c>
      <c r="O6" s="89" t="s">
        <v>629</v>
      </c>
      <c r="P6" s="89"/>
      <c r="Q6" s="240" t="s">
        <v>629</v>
      </c>
      <c r="R6" s="89"/>
      <c r="S6" s="193" t="s">
        <v>629</v>
      </c>
      <c r="T6" s="193"/>
      <c r="U6" s="241" t="s">
        <v>629</v>
      </c>
      <c r="V6" s="89"/>
      <c r="W6" s="89" t="s">
        <v>629</v>
      </c>
      <c r="X6" s="89" t="s">
        <v>629</v>
      </c>
      <c r="Y6" s="89" t="s">
        <v>629</v>
      </c>
      <c r="Z6" s="89" t="s">
        <v>629</v>
      </c>
      <c r="AA6" s="89" t="s">
        <v>629</v>
      </c>
    </row>
    <row r="7" spans="1:35" ht="9" customHeight="1">
      <c r="A7" s="92" t="s">
        <v>629</v>
      </c>
      <c r="B7" s="245" t="s">
        <v>629</v>
      </c>
      <c r="C7" s="92" t="s">
        <v>629</v>
      </c>
      <c r="D7" s="245"/>
      <c r="E7" s="92"/>
      <c r="F7" s="246" t="s">
        <v>629</v>
      </c>
      <c r="G7" s="92" t="s">
        <v>629</v>
      </c>
      <c r="H7" s="92"/>
      <c r="I7" s="92" t="s">
        <v>629</v>
      </c>
      <c r="J7" s="92" t="s">
        <v>629</v>
      </c>
      <c r="K7" s="92" t="s">
        <v>629</v>
      </c>
      <c r="L7" s="92" t="s">
        <v>629</v>
      </c>
      <c r="M7" s="92" t="s">
        <v>629</v>
      </c>
      <c r="N7" s="93" t="s">
        <v>629</v>
      </c>
      <c r="O7" s="93" t="s">
        <v>629</v>
      </c>
      <c r="P7" s="93"/>
      <c r="Q7" s="247" t="s">
        <v>629</v>
      </c>
      <c r="R7" s="93"/>
      <c r="S7" s="248" t="s">
        <v>629</v>
      </c>
      <c r="T7" s="248"/>
      <c r="U7" s="249" t="s">
        <v>629</v>
      </c>
      <c r="V7" s="93"/>
      <c r="W7" s="92" t="s">
        <v>629</v>
      </c>
      <c r="X7" s="92" t="s">
        <v>629</v>
      </c>
      <c r="Y7" s="92" t="s">
        <v>629</v>
      </c>
      <c r="Z7" s="92" t="s">
        <v>629</v>
      </c>
      <c r="AA7" s="92" t="s">
        <v>629</v>
      </c>
    </row>
    <row r="8" spans="1:35">
      <c r="A8" s="104" t="s">
        <v>638</v>
      </c>
      <c r="B8" s="433" t="s">
        <v>639</v>
      </c>
      <c r="C8" s="434"/>
      <c r="D8" s="435"/>
      <c r="E8" s="436"/>
      <c r="F8" s="246" t="s">
        <v>629</v>
      </c>
      <c r="G8" s="437" t="s">
        <v>640</v>
      </c>
      <c r="H8" s="438"/>
      <c r="I8" s="438"/>
      <c r="J8" s="438"/>
      <c r="K8" s="438"/>
      <c r="L8" s="438"/>
      <c r="M8" s="439"/>
      <c r="N8" s="94" t="s">
        <v>629</v>
      </c>
      <c r="O8" s="96" t="s">
        <v>629</v>
      </c>
      <c r="P8" s="96"/>
      <c r="Q8" s="250" t="s">
        <v>629</v>
      </c>
      <c r="R8" s="96"/>
      <c r="S8" s="251" t="s">
        <v>629</v>
      </c>
      <c r="T8" s="251"/>
      <c r="U8" s="252" t="s">
        <v>629</v>
      </c>
      <c r="V8" s="96"/>
      <c r="W8" s="97" t="s">
        <v>629</v>
      </c>
      <c r="X8" s="97" t="s">
        <v>629</v>
      </c>
      <c r="Y8" s="98" t="s">
        <v>629</v>
      </c>
      <c r="Z8" s="453" t="s">
        <v>641</v>
      </c>
      <c r="AA8" s="453"/>
    </row>
    <row r="9" spans="1:35" ht="37.5" customHeight="1">
      <c r="A9" s="454" t="s">
        <v>642</v>
      </c>
      <c r="B9" s="456" t="s">
        <v>643</v>
      </c>
      <c r="C9" s="457"/>
      <c r="D9" s="435"/>
      <c r="E9" s="436"/>
      <c r="F9" s="246" t="s">
        <v>629</v>
      </c>
      <c r="G9" s="443" t="s">
        <v>644</v>
      </c>
      <c r="H9" s="461" t="s">
        <v>645</v>
      </c>
      <c r="I9" s="461"/>
      <c r="J9" s="253" t="s">
        <v>646</v>
      </c>
      <c r="K9" s="462" t="s">
        <v>1320</v>
      </c>
      <c r="L9" s="463"/>
      <c r="M9" s="464"/>
      <c r="N9" s="94" t="s">
        <v>629</v>
      </c>
      <c r="O9" s="96" t="s">
        <v>629</v>
      </c>
      <c r="P9" s="96"/>
      <c r="Q9" s="250" t="s">
        <v>629</v>
      </c>
      <c r="R9" s="96"/>
      <c r="S9" s="251" t="s">
        <v>629</v>
      </c>
      <c r="T9" s="251"/>
      <c r="U9" s="252" t="s">
        <v>629</v>
      </c>
      <c r="V9" s="96"/>
      <c r="W9" s="97" t="s">
        <v>629</v>
      </c>
      <c r="X9" s="97" t="s">
        <v>629</v>
      </c>
      <c r="Y9" s="98" t="s">
        <v>629</v>
      </c>
      <c r="Z9" s="465" t="s">
        <v>647</v>
      </c>
      <c r="AA9" s="466"/>
    </row>
    <row r="10" spans="1:35" ht="29.25" customHeight="1">
      <c r="A10" s="455"/>
      <c r="B10" s="458"/>
      <c r="C10" s="459"/>
      <c r="D10" s="435"/>
      <c r="E10" s="436"/>
      <c r="F10" s="246" t="s">
        <v>629</v>
      </c>
      <c r="G10" s="460"/>
      <c r="H10" s="461"/>
      <c r="I10" s="461"/>
      <c r="J10" s="253" t="s">
        <v>648</v>
      </c>
      <c r="K10" s="462" t="s">
        <v>1320</v>
      </c>
      <c r="L10" s="463"/>
      <c r="M10" s="464"/>
      <c r="N10" s="94" t="s">
        <v>629</v>
      </c>
      <c r="O10" s="96" t="s">
        <v>629</v>
      </c>
      <c r="P10" s="96"/>
      <c r="Q10" s="250" t="s">
        <v>629</v>
      </c>
      <c r="R10" s="96"/>
      <c r="S10" s="251" t="s">
        <v>629</v>
      </c>
      <c r="T10" s="251"/>
      <c r="U10" s="252" t="s">
        <v>629</v>
      </c>
      <c r="V10" s="96"/>
      <c r="W10" s="97" t="s">
        <v>629</v>
      </c>
      <c r="X10" s="97" t="s">
        <v>629</v>
      </c>
      <c r="Y10" s="98" t="s">
        <v>629</v>
      </c>
      <c r="Z10" s="465" t="s">
        <v>649</v>
      </c>
      <c r="AA10" s="466"/>
    </row>
    <row r="11" spans="1:35" ht="47.25" customHeight="1">
      <c r="A11" s="104" t="s">
        <v>650</v>
      </c>
      <c r="B11" s="433" t="s">
        <v>651</v>
      </c>
      <c r="C11" s="434"/>
      <c r="D11" s="441"/>
      <c r="E11" s="442"/>
      <c r="F11" s="246" t="s">
        <v>629</v>
      </c>
      <c r="G11" s="460"/>
      <c r="H11" s="461"/>
      <c r="I11" s="461"/>
      <c r="J11" s="254" t="s">
        <v>652</v>
      </c>
      <c r="K11" s="462" t="s">
        <v>1320</v>
      </c>
      <c r="L11" s="463"/>
      <c r="M11" s="464"/>
      <c r="N11" s="94" t="s">
        <v>629</v>
      </c>
      <c r="O11" s="96" t="s">
        <v>629</v>
      </c>
      <c r="P11" s="96"/>
      <c r="Q11" s="250" t="s">
        <v>629</v>
      </c>
      <c r="R11" s="96"/>
      <c r="S11" s="251" t="s">
        <v>629</v>
      </c>
      <c r="T11" s="251"/>
      <c r="U11" s="252" t="s">
        <v>629</v>
      </c>
      <c r="V11" s="96"/>
      <c r="W11" s="97" t="s">
        <v>629</v>
      </c>
      <c r="X11" s="97" t="s">
        <v>629</v>
      </c>
      <c r="Y11" s="98" t="s">
        <v>629</v>
      </c>
      <c r="Z11" s="465" t="s">
        <v>653</v>
      </c>
      <c r="AA11" s="466"/>
    </row>
    <row r="12" spans="1:35">
      <c r="A12" s="92"/>
      <c r="B12" s="245"/>
      <c r="C12" s="92"/>
      <c r="D12" s="245"/>
      <c r="E12" s="92"/>
      <c r="F12" s="255"/>
      <c r="G12" s="444"/>
      <c r="H12" s="461"/>
      <c r="I12" s="461"/>
      <c r="J12" s="449" t="s">
        <v>654</v>
      </c>
      <c r="K12" s="449"/>
      <c r="L12" s="474"/>
      <c r="M12" s="102"/>
      <c r="N12" s="95"/>
      <c r="O12" s="96"/>
      <c r="P12" s="96"/>
      <c r="Q12" s="250"/>
      <c r="R12" s="96"/>
      <c r="S12" s="251"/>
      <c r="T12" s="251"/>
      <c r="U12" s="252"/>
      <c r="V12" s="96"/>
      <c r="W12" s="97"/>
      <c r="X12" s="97"/>
      <c r="Y12" s="98"/>
      <c r="Z12" s="465" t="s">
        <v>655</v>
      </c>
      <c r="AA12" s="465"/>
    </row>
    <row r="13" spans="1:35" ht="16.5" customHeight="1">
      <c r="D13" s="245"/>
      <c r="E13" s="92"/>
      <c r="F13" s="255"/>
      <c r="G13" s="443" t="s">
        <v>656</v>
      </c>
      <c r="H13" s="445" t="s">
        <v>657</v>
      </c>
      <c r="I13" s="446"/>
      <c r="J13" s="102" t="s">
        <v>629</v>
      </c>
      <c r="K13" s="449" t="s">
        <v>629</v>
      </c>
      <c r="L13" s="449"/>
      <c r="M13" s="449"/>
      <c r="N13" s="95" t="s">
        <v>629</v>
      </c>
      <c r="O13" s="96" t="s">
        <v>629</v>
      </c>
      <c r="P13" s="96"/>
      <c r="Q13" s="250" t="s">
        <v>629</v>
      </c>
      <c r="R13" s="96"/>
      <c r="S13" s="251" t="s">
        <v>629</v>
      </c>
      <c r="T13" s="251"/>
      <c r="U13" s="252" t="s">
        <v>629</v>
      </c>
      <c r="V13" s="96"/>
      <c r="W13" s="97" t="s">
        <v>629</v>
      </c>
      <c r="X13" s="97" t="s">
        <v>629</v>
      </c>
      <c r="Y13" s="98" t="s">
        <v>629</v>
      </c>
      <c r="Z13" s="467" t="s">
        <v>658</v>
      </c>
      <c r="AA13" s="467"/>
    </row>
    <row r="14" spans="1:35" ht="87.75" customHeight="1">
      <c r="D14" s="245"/>
      <c r="E14" s="92"/>
      <c r="F14" s="255"/>
      <c r="G14" s="444"/>
      <c r="H14" s="447"/>
      <c r="I14" s="448"/>
      <c r="J14" s="102" t="s">
        <v>629</v>
      </c>
      <c r="K14" s="103" t="s">
        <v>629</v>
      </c>
      <c r="L14" s="103" t="s">
        <v>629</v>
      </c>
      <c r="M14" s="103" t="s">
        <v>629</v>
      </c>
      <c r="N14" s="96" t="s">
        <v>629</v>
      </c>
      <c r="O14" s="96" t="s">
        <v>659</v>
      </c>
      <c r="P14" s="96"/>
      <c r="Q14" s="250" t="s">
        <v>629</v>
      </c>
      <c r="R14" s="96"/>
      <c r="S14" s="251" t="s">
        <v>629</v>
      </c>
      <c r="T14" s="251"/>
      <c r="U14" s="252" t="s">
        <v>629</v>
      </c>
      <c r="V14" s="96"/>
      <c r="W14" s="97" t="s">
        <v>629</v>
      </c>
      <c r="X14" s="97" t="s">
        <v>629</v>
      </c>
      <c r="Y14" s="97" t="s">
        <v>629</v>
      </c>
      <c r="Z14" s="468"/>
      <c r="AA14" s="468"/>
      <c r="AD14" s="99"/>
      <c r="AE14" s="99"/>
      <c r="AF14" s="99"/>
      <c r="AG14" s="99"/>
      <c r="AH14" s="99"/>
      <c r="AI14" s="99"/>
    </row>
    <row r="15" spans="1:35">
      <c r="A15" s="92"/>
      <c r="B15" s="245"/>
      <c r="C15" s="92"/>
      <c r="D15" s="245"/>
      <c r="E15" s="92"/>
      <c r="F15" s="246"/>
      <c r="G15" s="92"/>
      <c r="H15" s="92"/>
      <c r="I15" s="92"/>
      <c r="J15" s="92" t="s">
        <v>659</v>
      </c>
      <c r="K15" s="92"/>
      <c r="L15" s="92"/>
      <c r="M15" s="92"/>
      <c r="N15" s="93"/>
      <c r="O15" s="93"/>
      <c r="P15" s="93"/>
      <c r="Q15" s="247"/>
      <c r="R15" s="93"/>
      <c r="S15" s="248"/>
      <c r="T15" s="248"/>
      <c r="U15" s="249"/>
      <c r="V15" s="93"/>
      <c r="W15" s="92"/>
      <c r="X15" s="92"/>
      <c r="Y15" s="92"/>
      <c r="Z15" s="92"/>
      <c r="AA15" s="92"/>
      <c r="AD15" s="99"/>
      <c r="AE15" s="99"/>
      <c r="AF15" s="99"/>
      <c r="AG15" s="99"/>
      <c r="AH15" s="99"/>
      <c r="AI15" s="99"/>
    </row>
    <row r="16" spans="1:35" s="100" customFormat="1" ht="60.75" customHeight="1">
      <c r="A16" s="469" t="s">
        <v>623</v>
      </c>
      <c r="B16" s="471" t="s">
        <v>10</v>
      </c>
      <c r="C16" s="471" t="s">
        <v>12</v>
      </c>
      <c r="D16" s="471" t="s">
        <v>624</v>
      </c>
      <c r="E16" s="471" t="s">
        <v>660</v>
      </c>
      <c r="F16" s="480" t="s">
        <v>661</v>
      </c>
      <c r="G16" s="471" t="s">
        <v>662</v>
      </c>
      <c r="H16" s="471" t="s">
        <v>663</v>
      </c>
      <c r="I16" s="471" t="s">
        <v>664</v>
      </c>
      <c r="J16" s="482" t="s">
        <v>665</v>
      </c>
      <c r="K16" s="475" t="s">
        <v>666</v>
      </c>
      <c r="L16" s="476"/>
      <c r="M16" s="477"/>
      <c r="N16" s="484" t="s">
        <v>641</v>
      </c>
      <c r="O16" s="485"/>
      <c r="P16" s="485"/>
      <c r="Q16" s="485"/>
      <c r="R16" s="485"/>
      <c r="S16" s="485"/>
      <c r="T16" s="486"/>
      <c r="U16" s="485"/>
      <c r="V16" s="487"/>
      <c r="W16" s="475" t="s">
        <v>667</v>
      </c>
      <c r="X16" s="476"/>
      <c r="Y16" s="477"/>
      <c r="Z16" s="478" t="s">
        <v>668</v>
      </c>
      <c r="AA16" s="478" t="s">
        <v>669</v>
      </c>
      <c r="AE16" s="100" t="s">
        <v>670</v>
      </c>
    </row>
    <row r="17" spans="1:52" s="100" customFormat="1" ht="87.75" customHeight="1">
      <c r="A17" s="470"/>
      <c r="B17" s="472"/>
      <c r="C17" s="472"/>
      <c r="D17" s="473"/>
      <c r="E17" s="472"/>
      <c r="F17" s="481"/>
      <c r="G17" s="472"/>
      <c r="H17" s="473"/>
      <c r="I17" s="473"/>
      <c r="J17" s="483"/>
      <c r="K17" s="258" t="s">
        <v>671</v>
      </c>
      <c r="L17" s="258" t="s">
        <v>672</v>
      </c>
      <c r="M17" s="258" t="s">
        <v>673</v>
      </c>
      <c r="N17" s="258" t="s">
        <v>647</v>
      </c>
      <c r="O17" s="258" t="s">
        <v>649</v>
      </c>
      <c r="P17" s="258" t="s">
        <v>674</v>
      </c>
      <c r="Q17" s="258" t="s">
        <v>675</v>
      </c>
      <c r="R17" s="258" t="s">
        <v>676</v>
      </c>
      <c r="S17" s="258" t="s">
        <v>677</v>
      </c>
      <c r="T17" s="258"/>
      <c r="U17" s="258" t="s">
        <v>678</v>
      </c>
      <c r="V17" s="258" t="s">
        <v>674</v>
      </c>
      <c r="W17" s="258" t="s">
        <v>673</v>
      </c>
      <c r="X17" s="258" t="s">
        <v>679</v>
      </c>
      <c r="Y17" s="258" t="s">
        <v>680</v>
      </c>
      <c r="Z17" s="479" t="s">
        <v>681</v>
      </c>
      <c r="AA17" s="479"/>
      <c r="AE17" s="100">
        <v>0.99</v>
      </c>
      <c r="AF17" s="100" t="s">
        <v>626</v>
      </c>
      <c r="AH17" s="100" t="s">
        <v>682</v>
      </c>
      <c r="AL17" s="101">
        <v>0.05</v>
      </c>
      <c r="AN17" s="101" t="s">
        <v>683</v>
      </c>
      <c r="AP17" s="101" t="s">
        <v>683</v>
      </c>
      <c r="AR17" s="101">
        <v>0.65</v>
      </c>
      <c r="AT17" s="101">
        <v>0.9</v>
      </c>
    </row>
    <row r="18" spans="1:52" s="289" customFormat="1" ht="75">
      <c r="A18" s="440" t="s">
        <v>1306</v>
      </c>
      <c r="B18" s="399" t="s">
        <v>1305</v>
      </c>
      <c r="C18" s="450" t="s">
        <v>18</v>
      </c>
      <c r="D18" s="326" t="s">
        <v>1314</v>
      </c>
      <c r="E18" s="353" t="s">
        <v>361</v>
      </c>
      <c r="F18" s="260" t="s">
        <v>626</v>
      </c>
      <c r="G18" s="277" t="s">
        <v>684</v>
      </c>
      <c r="H18" s="316" t="s">
        <v>470</v>
      </c>
      <c r="I18" s="316" t="str">
        <f>IF(OR(E18="SE",E18="SA"),VLOOKUP(H18,'Tabla de Peligros y Riesgo'!$C$2:$E$226,2,FALSE),VLOOKUP(H18,'LISTA DE ASPECTOS - IMPACTOS'!$D$3:$F$72,2,FALSE))</f>
        <v>Riesgo Psicosocial</v>
      </c>
      <c r="J18" s="317" t="str">
        <f>IF(OR(E18="SE",E18="SA"),VLOOKUP(H18,'Tabla de Peligros y Riesgo'!$C$2:$E$226,3,FALSE),VLOOKUP(H18,'LISTA DE ASPECTOS - IMPACTOS'!$D$3:$F$72,3,FALSE))</f>
        <v>Estrés / Depresión</v>
      </c>
      <c r="K18" s="318" t="s">
        <v>685</v>
      </c>
      <c r="L18" s="268">
        <v>4</v>
      </c>
      <c r="M18" s="262">
        <f t="shared" ref="M18:M66" si="0">IF(CONCATENATE(L18,K18)="1A",1,IF(CONCATENATE(L18,K18)="1B",2,IF(CONCATENATE(L18,K18)="2A",3,IF(CONCATENATE(L18,K18)="1C",4,IF(CONCATENATE(L18,K18)="2B",5,IF(CONCATENATE(L18,K18)="3A",6,IF(CONCATENATE(L18,K18)="1D",7,IF(CONCATENATE(L18,K18)="2C",8,IF(CONCATENATE(L18,K18)="3B",9,IF(CONCATENATE(L18,K18)="4A",10,IF(CONCATENATE(L18,K18)="1E",11,IF(CONCATENATE(L18,K18)="2D",12,IF(CONCATENATE(L18,K18)="3C",13,IF(CONCATENATE(L18,K18)="4B",14,IF(CONCATENATE(L18,K18)="5A",15,IF(CONCATENATE(L18,K18)="2E",16,IF(CONCATENATE(L18,K18)="3D",17,IF(CONCATENATE(L18,K18)="4C",18,IF(CONCATENATE(L18,K18)="5B",19,IF(CONCATENATE(L18,K18)="3E",20,IF(CONCATENATE(L18,K18)="4D",21,IF(CONCATENATE(L18,K18)="5C",22,IF(CONCATENATE(L18,K18)="4E",23,IF(CONCATENATE(L18,K18)="5D",24,IF(CONCATENATE(L18,K18)="5E",25,"")))))))))))))))))))))))))</f>
        <v>18</v>
      </c>
      <c r="N18" s="85"/>
      <c r="O18" s="85"/>
      <c r="P18" s="279"/>
      <c r="Q18" s="332"/>
      <c r="R18" s="174"/>
      <c r="S18" s="345" t="s">
        <v>686</v>
      </c>
      <c r="T18" s="175"/>
      <c r="U18" s="175"/>
      <c r="V18" s="269">
        <v>0.15</v>
      </c>
      <c r="W18" s="86">
        <f t="shared" ref="W18:W66" si="1">M18</f>
        <v>18</v>
      </c>
      <c r="X18" s="88">
        <f>IF(M18&gt;=16,MAX(N18:R18),IF(M18&lt;16,MAX(N18:V18)))</f>
        <v>0</v>
      </c>
      <c r="Y18" s="86">
        <f t="shared" ref="Y18:Y66" si="2">_xlfn.IFS(AND(W18=1,N18&lt;&gt;0),25,AND(W18=1,O18&lt;&gt;0),21,AND(W18=1,R18="ALTO"),16,AND(W18=1,R18="BAJO"),11,AND(W18=1,S18&lt;&gt;0),2,AND(W18=2,N18&lt;&gt;0),25,AND(W18=2,O18&lt;&gt;0),21,AND(W18=2,R18="ALTO"),16,AND(W18=2,R18="BAJO"),11,AND(W18=2,S18&lt;&gt;0),4,AND(W18=3,N18&lt;&gt;0),25,AND(W18=3,O18&lt;&gt;0),21,AND(W18=3,R18="ALTO"),16,AND(W18=3,R18="BAJO"),12,AND(W18=3,S18&lt;&gt;0),5,AND(W18=4,N18&lt;&gt;0),25,AND(W18=4,O18&lt;&gt;0),13,AND(W18=4,R18="ALTO"),16,AND(W18=4,R18="BAJO"),14,AND(W18=4,S18&lt;&gt;0),7,AND(W18=5,N18&lt;&gt;0),25,AND(W18=5,O18&lt;&gt;0),21,AND(W18=5,R18="ALTO"),16,AND(W18=5,R18="BAJO"),12,AND(W18=5,S18&lt;&gt;0),8,AND(W18=6,N18&lt;&gt;0),25,AND(W18=6,O18&lt;&gt;0),21,AND(W18=6,R18="ALTO"),20,AND(W18=6,R18="BAJO"),17,AND(W18=6,S18&lt;&gt;0),6,AND(W18=7,N18&lt;&gt;0),25,AND(W18=7,O18&lt;&gt;0),23,AND(W18=7,R18="ALTO"),16,AND(W18=7,R18="BAJO"),11,AND(W18=7,S18&lt;&gt;0),7,AND(W18=8,N18&lt;&gt;0),25,AND(W18=8,O18&lt;&gt;0),21,AND(W18=8,R18="ALTO"),16,AND(W18=8,R18="BAJO"),12,AND(W18=8,S18&lt;&gt;0),8,AND(W18=9,N18&lt;&gt;0),25,AND(W18=9,O18&lt;&gt;0),21,AND(W18=9,R18="ALTO"),20,AND(W18=9,R18="BAJO"),17,AND(W18=9,S18&lt;&gt;0),13,AND(W18=10,N18&lt;&gt;0),25,AND(W18=10,O18&lt;&gt;0),22,AND(W18=10,R18="ALTO"),21,AND(W18=10,R18="BAJO"),18,AND(W18=10,S18&lt;&gt;0),18,AND(W18=11,N18&lt;&gt;0),25,AND(W18=11,O18&lt;&gt;0),23,AND(W18=11,R18="ALTO"),20,AND(W18=11,R18="BAJO"),16,AND(W18=11,S18&lt;&gt;0),11,AND(W18=12,N18&lt;&gt;0),25,AND(W18=12,O18&lt;&gt;0),23,AND(W18=12,R18="ALTO"),20,AND(W18=12,R18="BAJO"),16,AND(W18=12,S18&lt;&gt;0),12,AND(W18=13,N18&lt;&gt;0),25,AND(W18=13,O18&lt;&gt;0),21,AND(W18=13,R18="ALTO"),20,AND(W18=13,R18="BAJO"),17,AND(W18=13,S18&lt;&gt;0),17,AND(W18=14,N18&lt;&gt;0),25,AND(W18=14,O18&lt;&gt;0),24,AND(W18=14,R18="ALTO"),23,AND(W18=14,R18="BAJO"),21,AND(W18=14,S18&lt;&gt;0),18,AND(W18=15,N18&lt;&gt;0),25,AND(W18=15,O18&lt;&gt;0),24,AND(W18=15,R18="ALTO"),22,AND(W18=15,R18="BAJO"),19,AND(W18=15,S18&lt;&gt;0),19,AND(W18=16,N18&lt;&gt;0),25,AND(W18=16,O18&lt;&gt;0),23,AND(W18=16,R18="ALTO"),23,AND(W18=16,R18="BAJO"),23,AND(W18=16,S18&lt;&gt;0),20,AND(W18=17,N18&lt;&gt;0),25,AND(W18=17,O18&lt;&gt;0),24,AND(W18=17,R18="ALTO"),23,AND(W18=17,R18="BAJO"),21,AND(W18=17,S18&lt;&gt;0),20,AND(W18=18,N18&lt;&gt;0),25,AND(W18=18,O18&lt;&gt;0),24,AND(W18=18,R18="ALTO"),23,AND(W18=18,R18="BAJO"),22,AND(W18=18,S18&lt;&gt;0),21,AND(W18=19,N18&lt;&gt;0),25,AND(W18=19,O18&lt;&gt;0),25,AND(W18=19,R18="ALTO"),24,AND(W18=19,R18="BAJO"),22,AND(W18=19,S18&lt;&gt;0),22,AND(W18&lt;&gt;0,U18&lt;&gt;0),W18,TRUE,"FALSO")</f>
        <v>21</v>
      </c>
      <c r="Z18" s="85"/>
      <c r="AA18" s="261" t="s">
        <v>687</v>
      </c>
      <c r="AB18" s="354"/>
      <c r="AC18" s="354"/>
      <c r="AD18" s="354"/>
      <c r="AE18" s="355"/>
      <c r="AF18" s="355"/>
      <c r="AG18" s="355"/>
      <c r="AH18" s="355"/>
      <c r="AI18" s="355"/>
      <c r="AJ18" s="355"/>
      <c r="AK18" s="355"/>
      <c r="AL18" s="356"/>
      <c r="AM18" s="355"/>
      <c r="AN18" s="356"/>
      <c r="AO18" s="355"/>
      <c r="AP18" s="356"/>
      <c r="AQ18" s="355"/>
      <c r="AR18" s="356"/>
      <c r="AS18" s="355"/>
      <c r="AT18" s="357"/>
      <c r="AU18" s="358"/>
    </row>
    <row r="19" spans="1:52" s="289" customFormat="1" ht="78.75">
      <c r="A19" s="440"/>
      <c r="B19" s="400"/>
      <c r="C19" s="451"/>
      <c r="D19" s="326" t="s">
        <v>1314</v>
      </c>
      <c r="E19" s="353" t="s">
        <v>361</v>
      </c>
      <c r="F19" s="260" t="s">
        <v>626</v>
      </c>
      <c r="G19" s="277" t="s">
        <v>684</v>
      </c>
      <c r="H19" s="316" t="s">
        <v>496</v>
      </c>
      <c r="I19" s="316" t="str">
        <f>IF(OR(E19="SE",E19="SA"),VLOOKUP(H19,'Tabla de Peligros y Riesgo'!$C$2:$E$226,2,FALSE),VLOOKUP(H19,'LISTA DE ASPECTOS - IMPACTOS'!$D$3:$F$72,2,FALSE))</f>
        <v>Riesgo Psicosocial</v>
      </c>
      <c r="J19" s="317" t="str">
        <f>IF(OR(E19="SE",E19="SA"),VLOOKUP(H19,'Tabla de Peligros y Riesgo'!$C$2:$E$226,3,FALSE),VLOOKUP(H19,'LISTA DE ASPECTOS - IMPACTOS'!$D$3:$F$72,3,FALSE))</f>
        <v>Estrés / Depresión</v>
      </c>
      <c r="K19" s="318" t="s">
        <v>685</v>
      </c>
      <c r="L19" s="268">
        <v>4</v>
      </c>
      <c r="M19" s="262">
        <f t="shared" si="0"/>
        <v>18</v>
      </c>
      <c r="N19" s="85"/>
      <c r="O19" s="85"/>
      <c r="P19" s="279"/>
      <c r="Q19" s="332"/>
      <c r="R19" s="174"/>
      <c r="S19" s="352" t="s">
        <v>686</v>
      </c>
      <c r="T19" s="175"/>
      <c r="U19" s="175"/>
      <c r="V19" s="269"/>
      <c r="W19" s="86">
        <f t="shared" si="1"/>
        <v>18</v>
      </c>
      <c r="X19" s="192"/>
      <c r="Y19" s="86">
        <f t="shared" si="2"/>
        <v>21</v>
      </c>
      <c r="Z19" s="85"/>
      <c r="AA19" s="261" t="s">
        <v>687</v>
      </c>
      <c r="AB19" s="354"/>
      <c r="AC19" s="354"/>
      <c r="AD19" s="354"/>
      <c r="AE19" s="355"/>
      <c r="AF19" s="355"/>
      <c r="AG19" s="355"/>
      <c r="AH19" s="355"/>
      <c r="AI19" s="355"/>
      <c r="AJ19" s="355"/>
      <c r="AK19" s="355"/>
      <c r="AL19" s="356"/>
      <c r="AM19" s="355"/>
      <c r="AN19" s="356"/>
      <c r="AO19" s="355"/>
      <c r="AP19" s="356"/>
      <c r="AQ19" s="355"/>
      <c r="AR19" s="356"/>
      <c r="AS19" s="355"/>
      <c r="AT19" s="357"/>
      <c r="AU19" s="358"/>
    </row>
    <row r="20" spans="1:52" s="359" customFormat="1" ht="120">
      <c r="A20" s="440"/>
      <c r="B20" s="400"/>
      <c r="C20" s="451"/>
      <c r="D20" s="326" t="s">
        <v>1314</v>
      </c>
      <c r="E20" s="353" t="s">
        <v>363</v>
      </c>
      <c r="F20" s="260" t="s">
        <v>626</v>
      </c>
      <c r="G20" s="277" t="s">
        <v>727</v>
      </c>
      <c r="H20" s="316" t="s">
        <v>724</v>
      </c>
      <c r="I20" s="316" t="s">
        <v>1316</v>
      </c>
      <c r="J20" s="317" t="s">
        <v>1317</v>
      </c>
      <c r="K20" s="318" t="s">
        <v>693</v>
      </c>
      <c r="L20" s="268">
        <v>5</v>
      </c>
      <c r="M20" s="262">
        <f t="shared" si="0"/>
        <v>15</v>
      </c>
      <c r="N20" s="263"/>
      <c r="O20" s="265"/>
      <c r="P20" s="314"/>
      <c r="Q20" s="332"/>
      <c r="R20" s="174"/>
      <c r="S20" s="268" t="s">
        <v>1318</v>
      </c>
      <c r="T20" s="263"/>
      <c r="U20" s="175"/>
      <c r="V20" s="269"/>
      <c r="W20" s="86">
        <f t="shared" si="1"/>
        <v>15</v>
      </c>
      <c r="X20" s="192"/>
      <c r="Y20" s="86">
        <f t="shared" si="2"/>
        <v>19</v>
      </c>
      <c r="Z20" s="270"/>
      <c r="AA20" s="261" t="s">
        <v>687</v>
      </c>
      <c r="AD20" s="360"/>
      <c r="AE20" s="355"/>
      <c r="AF20" s="355"/>
      <c r="AG20" s="355"/>
      <c r="AH20" s="355"/>
      <c r="AI20" s="355"/>
      <c r="AJ20" s="355"/>
      <c r="AK20" s="355"/>
      <c r="AL20" s="356"/>
      <c r="AM20" s="355"/>
      <c r="AN20" s="356"/>
      <c r="AO20" s="355"/>
      <c r="AP20" s="356"/>
      <c r="AQ20" s="355"/>
      <c r="AR20" s="356"/>
      <c r="AS20" s="355"/>
      <c r="AT20" s="357"/>
      <c r="AU20" s="358"/>
      <c r="AV20" s="289"/>
      <c r="AW20" s="289"/>
      <c r="AX20" s="289"/>
      <c r="AY20" s="289"/>
      <c r="AZ20" s="289"/>
    </row>
    <row r="21" spans="1:52" s="359" customFormat="1" ht="168">
      <c r="A21" s="440"/>
      <c r="B21" s="400"/>
      <c r="C21" s="451"/>
      <c r="D21" s="326" t="s">
        <v>1314</v>
      </c>
      <c r="E21" s="353" t="s">
        <v>363</v>
      </c>
      <c r="F21" s="260" t="s">
        <v>626</v>
      </c>
      <c r="G21" s="277" t="s">
        <v>764</v>
      </c>
      <c r="H21" s="321" t="s">
        <v>577</v>
      </c>
      <c r="I21" s="316" t="s">
        <v>691</v>
      </c>
      <c r="J21" s="317" t="s">
        <v>692</v>
      </c>
      <c r="K21" s="318" t="s">
        <v>685</v>
      </c>
      <c r="L21" s="268">
        <v>4</v>
      </c>
      <c r="M21" s="262">
        <f t="shared" si="0"/>
        <v>18</v>
      </c>
      <c r="N21" s="263"/>
      <c r="O21" s="265"/>
      <c r="P21" s="314"/>
      <c r="Q21" s="275"/>
      <c r="R21" s="174"/>
      <c r="S21" s="174" t="s">
        <v>769</v>
      </c>
      <c r="T21" s="263"/>
      <c r="U21" s="175" t="s">
        <v>765</v>
      </c>
      <c r="V21" s="269"/>
      <c r="W21" s="86">
        <f t="shared" si="1"/>
        <v>18</v>
      </c>
      <c r="X21" s="192"/>
      <c r="Y21" s="86">
        <f t="shared" si="2"/>
        <v>21</v>
      </c>
      <c r="Z21" s="85"/>
      <c r="AA21" s="261" t="s">
        <v>687</v>
      </c>
      <c r="AD21" s="360"/>
      <c r="AE21" s="355"/>
      <c r="AF21" s="355"/>
      <c r="AG21" s="355"/>
      <c r="AH21" s="355"/>
      <c r="AI21" s="355"/>
      <c r="AJ21" s="355"/>
      <c r="AK21" s="355"/>
      <c r="AL21" s="356"/>
      <c r="AM21" s="355"/>
      <c r="AN21" s="356"/>
      <c r="AO21" s="355"/>
      <c r="AP21" s="356"/>
      <c r="AQ21" s="355"/>
      <c r="AR21" s="356"/>
      <c r="AS21" s="355"/>
      <c r="AT21" s="357"/>
      <c r="AU21" s="358"/>
      <c r="AV21" s="289"/>
      <c r="AW21" s="289"/>
      <c r="AX21" s="289"/>
      <c r="AY21" s="289"/>
      <c r="AZ21" s="289"/>
    </row>
    <row r="22" spans="1:52" s="359" customFormat="1" ht="72">
      <c r="A22" s="440"/>
      <c r="B22" s="400"/>
      <c r="C22" s="451"/>
      <c r="D22" s="326" t="s">
        <v>1314</v>
      </c>
      <c r="E22" s="353" t="s">
        <v>361</v>
      </c>
      <c r="F22" s="260" t="s">
        <v>626</v>
      </c>
      <c r="G22" s="277" t="s">
        <v>441</v>
      </c>
      <c r="H22" s="321" t="s">
        <v>565</v>
      </c>
      <c r="I22" s="316" t="s">
        <v>766</v>
      </c>
      <c r="J22" s="317" t="s">
        <v>776</v>
      </c>
      <c r="K22" s="318" t="s">
        <v>702</v>
      </c>
      <c r="L22" s="268">
        <v>4</v>
      </c>
      <c r="M22" s="262">
        <f t="shared" si="0"/>
        <v>14</v>
      </c>
      <c r="N22" s="263"/>
      <c r="O22" s="265"/>
      <c r="P22" s="314"/>
      <c r="Q22" s="275"/>
      <c r="R22" s="174"/>
      <c r="S22" s="345" t="s">
        <v>711</v>
      </c>
      <c r="T22" s="175"/>
      <c r="U22" s="175"/>
      <c r="V22" s="269"/>
      <c r="W22" s="86">
        <f t="shared" si="1"/>
        <v>14</v>
      </c>
      <c r="X22" s="192"/>
      <c r="Y22" s="86">
        <f t="shared" si="2"/>
        <v>18</v>
      </c>
      <c r="Z22" s="261"/>
      <c r="AA22" s="261" t="s">
        <v>687</v>
      </c>
      <c r="AD22" s="360"/>
      <c r="AE22" s="355"/>
      <c r="AF22" s="355"/>
      <c r="AG22" s="355"/>
      <c r="AH22" s="355"/>
      <c r="AI22" s="355"/>
      <c r="AJ22" s="355"/>
      <c r="AK22" s="355"/>
      <c r="AL22" s="356"/>
      <c r="AM22" s="355"/>
      <c r="AN22" s="356"/>
      <c r="AO22" s="355"/>
      <c r="AP22" s="356"/>
      <c r="AQ22" s="355"/>
      <c r="AR22" s="356"/>
      <c r="AS22" s="355"/>
      <c r="AT22" s="357"/>
      <c r="AU22" s="358"/>
      <c r="AV22" s="289"/>
      <c r="AW22" s="289"/>
      <c r="AX22" s="289"/>
      <c r="AY22" s="289"/>
      <c r="AZ22" s="289"/>
    </row>
    <row r="23" spans="1:52" s="359" customFormat="1" ht="60">
      <c r="A23" s="440"/>
      <c r="B23" s="400"/>
      <c r="C23" s="452"/>
      <c r="D23" s="326" t="s">
        <v>1314</v>
      </c>
      <c r="E23" s="353" t="s">
        <v>361</v>
      </c>
      <c r="F23" s="260" t="s">
        <v>626</v>
      </c>
      <c r="G23" s="277" t="s">
        <v>694</v>
      </c>
      <c r="H23" s="316" t="s">
        <v>521</v>
      </c>
      <c r="I23" s="316" t="str">
        <f>IF(OR(E23="SE",E23="SA"),VLOOKUP(H23,'Tabla de Peligros y Riesgo'!$C$2:$E$226,2,FALSE),VLOOKUP(H23,'LISTA DE ASPECTOS - IMPACTOS'!$D$3:$F$72,2,FALSE))</f>
        <v>Riesgo Psicosocial</v>
      </c>
      <c r="J23" s="317" t="str">
        <f>IF(OR(E23="SE",E23="SA"),VLOOKUP(H23,'Tabla de Peligros y Riesgo'!$C$2:$E$226,3,FALSE),VLOOKUP(H23,'LISTA DE ASPECTOS - IMPACTOS'!$D$3:$F$72,3,FALSE))</f>
        <v>Estrés / Depresión</v>
      </c>
      <c r="K23" s="318" t="s">
        <v>685</v>
      </c>
      <c r="L23" s="268">
        <v>4</v>
      </c>
      <c r="M23" s="262">
        <f t="shared" si="0"/>
        <v>18</v>
      </c>
      <c r="N23" s="263"/>
      <c r="O23" s="265"/>
      <c r="P23" s="266"/>
      <c r="Q23" s="267"/>
      <c r="R23" s="174"/>
      <c r="S23" s="174" t="s">
        <v>736</v>
      </c>
      <c r="T23" s="263"/>
      <c r="U23" s="175"/>
      <c r="V23" s="269"/>
      <c r="W23" s="86">
        <f t="shared" si="1"/>
        <v>18</v>
      </c>
      <c r="X23" s="192"/>
      <c r="Y23" s="86">
        <f t="shared" si="2"/>
        <v>21</v>
      </c>
      <c r="Z23" s="270"/>
      <c r="AA23" s="261" t="s">
        <v>687</v>
      </c>
      <c r="AD23" s="360"/>
      <c r="AE23" s="355"/>
      <c r="AF23" s="355"/>
      <c r="AG23" s="355"/>
      <c r="AH23" s="355"/>
      <c r="AI23" s="355"/>
      <c r="AJ23" s="355"/>
      <c r="AK23" s="355"/>
      <c r="AL23" s="356"/>
      <c r="AM23" s="355"/>
      <c r="AN23" s="356"/>
      <c r="AO23" s="355"/>
      <c r="AP23" s="356"/>
      <c r="AQ23" s="355"/>
      <c r="AR23" s="356"/>
      <c r="AS23" s="355"/>
      <c r="AT23" s="357"/>
      <c r="AU23" s="358"/>
      <c r="AV23" s="289"/>
      <c r="AW23" s="289"/>
      <c r="AX23" s="289"/>
      <c r="AY23" s="289"/>
      <c r="AZ23" s="289"/>
    </row>
    <row r="24" spans="1:52" s="289" customFormat="1" ht="48">
      <c r="A24" s="440"/>
      <c r="B24" s="400"/>
      <c r="C24" s="450" t="s">
        <v>22</v>
      </c>
      <c r="D24" s="326" t="s">
        <v>1314</v>
      </c>
      <c r="E24" s="353" t="s">
        <v>361</v>
      </c>
      <c r="F24" s="260" t="s">
        <v>626</v>
      </c>
      <c r="G24" s="277" t="s">
        <v>700</v>
      </c>
      <c r="H24" s="321" t="s">
        <v>741</v>
      </c>
      <c r="I24" s="316" t="str">
        <f>IF(OR(E24="SE",E24="SA"),VLOOKUP(H24,'Tabla de Peligros y Riesgo'!$C$2:$E$226,2,FALSE),VLOOKUP(H24,'LISTA DE ASPECTOS - IMPACTOS'!$D$3:$F$72,2,FALSE))</f>
        <v>Inhalación de gases Toxicos</v>
      </c>
      <c r="J24" s="317" t="str">
        <f>IF(OR(E24="SE",E24="SA"),VLOOKUP(H24,'Tabla de Peligros y Riesgo'!$C$2:$E$226,3,FALSE),VLOOKUP(H24,'LISTA DE ASPECTOS - IMPACTOS'!$D$3:$F$72,3,FALSE))</f>
        <v>Intoxicación</v>
      </c>
      <c r="K24" s="322" t="s">
        <v>702</v>
      </c>
      <c r="L24" s="174">
        <v>3</v>
      </c>
      <c r="M24" s="262">
        <f t="shared" si="0"/>
        <v>9</v>
      </c>
      <c r="N24" s="85"/>
      <c r="O24" s="85"/>
      <c r="P24" s="84"/>
      <c r="Q24" s="275" t="s">
        <v>742</v>
      </c>
      <c r="R24" s="174" t="s">
        <v>688</v>
      </c>
      <c r="S24" s="345" t="s">
        <v>703</v>
      </c>
      <c r="T24" s="346"/>
      <c r="U24" s="346" t="s">
        <v>704</v>
      </c>
      <c r="V24" s="87"/>
      <c r="W24" s="86">
        <f t="shared" si="1"/>
        <v>9</v>
      </c>
      <c r="X24" s="88"/>
      <c r="Y24" s="86">
        <f t="shared" si="2"/>
        <v>17</v>
      </c>
      <c r="Z24" s="85"/>
      <c r="AA24" s="261" t="s">
        <v>687</v>
      </c>
      <c r="AB24" s="361"/>
      <c r="AC24" s="354"/>
      <c r="AD24" s="354"/>
      <c r="AE24" s="355"/>
      <c r="AF24" s="355"/>
      <c r="AG24" s="355"/>
      <c r="AH24" s="355"/>
      <c r="AI24" s="355"/>
      <c r="AJ24" s="355"/>
      <c r="AK24" s="355"/>
      <c r="AL24" s="356"/>
      <c r="AM24" s="355"/>
      <c r="AN24" s="356"/>
      <c r="AO24" s="355"/>
      <c r="AP24" s="356"/>
      <c r="AQ24" s="355"/>
      <c r="AR24" s="356"/>
      <c r="AS24" s="355"/>
      <c r="AT24" s="357"/>
      <c r="AU24" s="358"/>
    </row>
    <row r="25" spans="1:52" s="289" customFormat="1" ht="90">
      <c r="A25" s="440"/>
      <c r="B25" s="400"/>
      <c r="C25" s="451"/>
      <c r="D25" s="326" t="s">
        <v>1314</v>
      </c>
      <c r="E25" s="353" t="s">
        <v>362</v>
      </c>
      <c r="F25" s="260" t="s">
        <v>626</v>
      </c>
      <c r="G25" s="277" t="s">
        <v>743</v>
      </c>
      <c r="H25" s="321" t="s">
        <v>452</v>
      </c>
      <c r="I25" s="316" t="str">
        <f>IF(OR(E25="SE",E25="SA"),VLOOKUP(H25,'Tabla de Peligros y Riesgo'!$C$2:$E$226,2,FALSE),VLOOKUP(H25,'LISTA DE ASPECTOS - IMPACTOS'!$D$3:$F$72,2,FALSE))</f>
        <v>Caída de roca</v>
      </c>
      <c r="J25" s="317" t="str">
        <f>IF(OR(E25="SE",E25="SA"),VLOOKUP(H25,'Tabla de Peligros y Riesgo'!$C$2:$E$226,3,FALSE),VLOOKUP(H25,'LISTA DE ASPECTOS - IMPACTOS'!$D$3:$F$72,3,FALSE))</f>
        <v>Contusión/Fractura/Muerte</v>
      </c>
      <c r="K25" s="322" t="s">
        <v>702</v>
      </c>
      <c r="L25" s="174">
        <v>2</v>
      </c>
      <c r="M25" s="262">
        <f t="shared" si="0"/>
        <v>5</v>
      </c>
      <c r="N25" s="85"/>
      <c r="O25" s="85"/>
      <c r="P25" s="279"/>
      <c r="Q25" s="275" t="s">
        <v>744</v>
      </c>
      <c r="R25" s="174" t="s">
        <v>688</v>
      </c>
      <c r="S25" s="174" t="s">
        <v>745</v>
      </c>
      <c r="T25" s="280"/>
      <c r="U25" s="175" t="s">
        <v>739</v>
      </c>
      <c r="V25" s="269"/>
      <c r="W25" s="86">
        <f t="shared" si="1"/>
        <v>5</v>
      </c>
      <c r="X25" s="88"/>
      <c r="Y25" s="86">
        <f t="shared" si="2"/>
        <v>12</v>
      </c>
      <c r="Z25" s="85"/>
      <c r="AA25" s="261" t="s">
        <v>687</v>
      </c>
      <c r="AB25" s="354"/>
      <c r="AC25" s="354"/>
      <c r="AD25" s="354"/>
      <c r="AE25" s="355"/>
      <c r="AF25" s="355"/>
      <c r="AG25" s="355"/>
      <c r="AH25" s="355"/>
      <c r="AI25" s="355"/>
      <c r="AJ25" s="355"/>
      <c r="AK25" s="355"/>
      <c r="AL25" s="356"/>
      <c r="AM25" s="355"/>
      <c r="AN25" s="356"/>
      <c r="AO25" s="355"/>
      <c r="AP25" s="356"/>
      <c r="AQ25" s="355"/>
      <c r="AR25" s="356"/>
      <c r="AS25" s="355"/>
      <c r="AT25" s="357"/>
      <c r="AU25" s="358"/>
    </row>
    <row r="26" spans="1:52" s="359" customFormat="1" ht="90">
      <c r="A26" s="440"/>
      <c r="B26" s="400"/>
      <c r="C26" s="451"/>
      <c r="D26" s="326" t="s">
        <v>1314</v>
      </c>
      <c r="E26" s="353" t="s">
        <v>362</v>
      </c>
      <c r="F26" s="260" t="s">
        <v>626</v>
      </c>
      <c r="G26" s="277" t="s">
        <v>699</v>
      </c>
      <c r="H26" s="321" t="s">
        <v>577</v>
      </c>
      <c r="I26" s="316" t="str">
        <f>IF(OR(E26="SE",E26="SA"),VLOOKUP(H26,'Tabla de Peligros y Riesgo'!$C$2:$E$226,2,FALSE),VLOOKUP(H26,'LISTA DE ASPECTOS - IMPACTOS'!$D$3:$F$72,2,FALSE))</f>
        <v>Caída al mismo nivel</v>
      </c>
      <c r="J26" s="317" t="s">
        <v>708</v>
      </c>
      <c r="K26" s="322" t="s">
        <v>685</v>
      </c>
      <c r="L26" s="174">
        <v>4</v>
      </c>
      <c r="M26" s="262">
        <f t="shared" si="0"/>
        <v>18</v>
      </c>
      <c r="N26" s="85"/>
      <c r="O26" s="85"/>
      <c r="P26" s="272"/>
      <c r="Q26" s="275"/>
      <c r="R26" s="174"/>
      <c r="S26" s="174" t="s">
        <v>785</v>
      </c>
      <c r="T26" s="274"/>
      <c r="U26" s="175" t="s">
        <v>739</v>
      </c>
      <c r="V26" s="269"/>
      <c r="W26" s="86">
        <f t="shared" si="1"/>
        <v>18</v>
      </c>
      <c r="X26" s="88"/>
      <c r="Y26" s="86">
        <f t="shared" si="2"/>
        <v>21</v>
      </c>
      <c r="Z26" s="85"/>
      <c r="AA26" s="261" t="s">
        <v>687</v>
      </c>
      <c r="AD26" s="360"/>
      <c r="AE26" s="355"/>
      <c r="AF26" s="355"/>
      <c r="AG26" s="355"/>
      <c r="AH26" s="355"/>
      <c r="AI26" s="355"/>
      <c r="AJ26" s="355"/>
      <c r="AK26" s="355"/>
      <c r="AL26" s="356"/>
      <c r="AM26" s="355"/>
      <c r="AN26" s="356"/>
      <c r="AO26" s="355"/>
      <c r="AP26" s="356"/>
      <c r="AQ26" s="355"/>
      <c r="AR26" s="356"/>
      <c r="AS26" s="355"/>
      <c r="AT26" s="357"/>
      <c r="AU26" s="358"/>
      <c r="AV26" s="289"/>
      <c r="AW26" s="289"/>
      <c r="AX26" s="289"/>
      <c r="AY26" s="289"/>
      <c r="AZ26" s="289"/>
    </row>
    <row r="27" spans="1:52" s="289" customFormat="1" ht="90">
      <c r="A27" s="440"/>
      <c r="B27" s="400"/>
      <c r="C27" s="452"/>
      <c r="D27" s="326" t="s">
        <v>1314</v>
      </c>
      <c r="E27" s="353" t="s">
        <v>362</v>
      </c>
      <c r="F27" s="260" t="s">
        <v>626</v>
      </c>
      <c r="G27" s="277" t="s">
        <v>705</v>
      </c>
      <c r="H27" s="321" t="s">
        <v>507</v>
      </c>
      <c r="I27" s="316" t="str">
        <f>IF(OR(E27="SE",E27="SA"),VLOOKUP(H27,'Tabla de Peligros y Riesgo'!$C$2:$E$226,2,FALSE),VLOOKUP(H27,'LISTA DE ASPECTOS - IMPACTOS'!$D$3:$F$72,2,FALSE))</f>
        <v xml:space="preserve">Golpes </v>
      </c>
      <c r="J27" s="317" t="s">
        <v>706</v>
      </c>
      <c r="K27" s="322" t="s">
        <v>685</v>
      </c>
      <c r="L27" s="174">
        <v>3</v>
      </c>
      <c r="M27" s="262">
        <f t="shared" si="0"/>
        <v>13</v>
      </c>
      <c r="N27" s="174"/>
      <c r="O27" s="174"/>
      <c r="P27" s="84"/>
      <c r="Q27" s="275"/>
      <c r="R27" s="174"/>
      <c r="S27" s="174" t="s">
        <v>710</v>
      </c>
      <c r="T27" s="175"/>
      <c r="U27" s="175" t="s">
        <v>792</v>
      </c>
      <c r="V27" s="276"/>
      <c r="W27" s="86">
        <f t="shared" si="1"/>
        <v>13</v>
      </c>
      <c r="X27" s="88">
        <f>IF(M27&gt;=16,MAX(N27:R27),IF(M27&lt;16,MAX(N27:T27)))</f>
        <v>0</v>
      </c>
      <c r="Y27" s="86">
        <f t="shared" si="2"/>
        <v>17</v>
      </c>
      <c r="Z27" s="85"/>
      <c r="AA27" s="268" t="s">
        <v>687</v>
      </c>
      <c r="AB27" s="361"/>
      <c r="AC27" s="354"/>
      <c r="AD27" s="354"/>
      <c r="AE27" s="355"/>
      <c r="AF27" s="355"/>
      <c r="AG27" s="355"/>
      <c r="AH27" s="355"/>
      <c r="AI27" s="355"/>
      <c r="AJ27" s="355"/>
      <c r="AK27" s="355"/>
      <c r="AL27" s="356"/>
      <c r="AM27" s="355"/>
      <c r="AN27" s="356"/>
      <c r="AO27" s="355"/>
      <c r="AP27" s="356"/>
      <c r="AQ27" s="355"/>
      <c r="AR27" s="356"/>
      <c r="AS27" s="355"/>
      <c r="AT27" s="357"/>
      <c r="AU27" s="358"/>
    </row>
    <row r="28" spans="1:52" s="359" customFormat="1" ht="90">
      <c r="A28" s="440"/>
      <c r="B28" s="400"/>
      <c r="C28" s="450" t="s">
        <v>37</v>
      </c>
      <c r="D28" s="326" t="s">
        <v>1314</v>
      </c>
      <c r="E28" s="353" t="s">
        <v>362</v>
      </c>
      <c r="F28" s="260" t="s">
        <v>626</v>
      </c>
      <c r="G28" s="277" t="s">
        <v>699</v>
      </c>
      <c r="H28" s="321" t="s">
        <v>542</v>
      </c>
      <c r="I28" s="316" t="str">
        <f>IF(OR(E28="SE",E28="SA"),VLOOKUP(H28,'Tabla de Peligros y Riesgo'!$C$2:$E$226,2,FALSE),VLOOKUP(H28,'LISTA DE ASPECTOS - IMPACTOS'!$D$3:$F$72,2,FALSE))</f>
        <v>Caída al mismo nivel</v>
      </c>
      <c r="J28" s="317" t="s">
        <v>708</v>
      </c>
      <c r="K28" s="322" t="s">
        <v>685</v>
      </c>
      <c r="L28" s="174">
        <v>4</v>
      </c>
      <c r="M28" s="262">
        <f t="shared" si="0"/>
        <v>18</v>
      </c>
      <c r="N28" s="271"/>
      <c r="O28" s="271"/>
      <c r="P28" s="272"/>
      <c r="Q28" s="275"/>
      <c r="R28" s="174"/>
      <c r="S28" s="174" t="s">
        <v>785</v>
      </c>
      <c r="T28" s="274"/>
      <c r="U28" s="175" t="s">
        <v>739</v>
      </c>
      <c r="V28" s="269"/>
      <c r="W28" s="86">
        <f t="shared" si="1"/>
        <v>18</v>
      </c>
      <c r="X28" s="88"/>
      <c r="Y28" s="86">
        <f t="shared" si="2"/>
        <v>21</v>
      </c>
      <c r="Z28" s="85"/>
      <c r="AA28" s="261" t="s">
        <v>687</v>
      </c>
      <c r="AD28" s="360"/>
      <c r="AE28" s="355"/>
      <c r="AF28" s="355"/>
      <c r="AG28" s="355"/>
      <c r="AH28" s="355"/>
      <c r="AI28" s="355"/>
      <c r="AJ28" s="355"/>
      <c r="AK28" s="355"/>
      <c r="AL28" s="356"/>
      <c r="AM28" s="355"/>
      <c r="AN28" s="356"/>
      <c r="AO28" s="355"/>
      <c r="AP28" s="356"/>
      <c r="AQ28" s="355"/>
      <c r="AR28" s="356"/>
      <c r="AS28" s="355"/>
      <c r="AT28" s="357"/>
      <c r="AU28" s="358"/>
      <c r="AV28" s="289"/>
      <c r="AW28" s="289"/>
      <c r="AX28" s="289"/>
      <c r="AY28" s="289"/>
      <c r="AZ28" s="289"/>
    </row>
    <row r="29" spans="1:52" s="359" customFormat="1" ht="90">
      <c r="A29" s="440"/>
      <c r="B29" s="400"/>
      <c r="C29" s="451"/>
      <c r="D29" s="326" t="s">
        <v>1314</v>
      </c>
      <c r="E29" s="353" t="s">
        <v>362</v>
      </c>
      <c r="F29" s="260" t="s">
        <v>626</v>
      </c>
      <c r="G29" s="277" t="s">
        <v>786</v>
      </c>
      <c r="H29" s="321" t="s">
        <v>787</v>
      </c>
      <c r="I29" s="316" t="s">
        <v>788</v>
      </c>
      <c r="J29" s="317" t="s">
        <v>789</v>
      </c>
      <c r="K29" s="322" t="s">
        <v>685</v>
      </c>
      <c r="L29" s="174">
        <v>4</v>
      </c>
      <c r="M29" s="262">
        <f t="shared" si="0"/>
        <v>18</v>
      </c>
      <c r="N29" s="85"/>
      <c r="O29" s="85"/>
      <c r="P29" s="84"/>
      <c r="Q29" s="275" t="s">
        <v>1319</v>
      </c>
      <c r="R29" s="174" t="s">
        <v>688</v>
      </c>
      <c r="S29" s="174" t="s">
        <v>791</v>
      </c>
      <c r="T29" s="175"/>
      <c r="U29" s="175" t="s">
        <v>739</v>
      </c>
      <c r="V29" s="87"/>
      <c r="W29" s="86">
        <f t="shared" si="1"/>
        <v>18</v>
      </c>
      <c r="X29" s="88"/>
      <c r="Y29" s="86">
        <f t="shared" si="2"/>
        <v>22</v>
      </c>
      <c r="Z29" s="85"/>
      <c r="AA29" s="261" t="s">
        <v>687</v>
      </c>
      <c r="AD29" s="360"/>
      <c r="AE29" s="355"/>
      <c r="AF29" s="355"/>
      <c r="AG29" s="355"/>
      <c r="AH29" s="355"/>
      <c r="AI29" s="355"/>
      <c r="AJ29" s="355"/>
      <c r="AK29" s="355"/>
      <c r="AL29" s="356"/>
      <c r="AM29" s="355"/>
      <c r="AN29" s="356"/>
      <c r="AO29" s="355"/>
      <c r="AP29" s="356"/>
      <c r="AQ29" s="355"/>
      <c r="AR29" s="356"/>
      <c r="AS29" s="355"/>
      <c r="AT29" s="357"/>
      <c r="AU29" s="358"/>
      <c r="AV29" s="289"/>
      <c r="AW29" s="289"/>
      <c r="AX29" s="289"/>
      <c r="AY29" s="289"/>
      <c r="AZ29" s="289"/>
    </row>
    <row r="30" spans="1:52" s="289" customFormat="1" ht="90">
      <c r="A30" s="440"/>
      <c r="B30" s="400"/>
      <c r="C30" s="452"/>
      <c r="D30" s="326" t="s">
        <v>1314</v>
      </c>
      <c r="E30" s="353" t="s">
        <v>362</v>
      </c>
      <c r="F30" s="260" t="s">
        <v>626</v>
      </c>
      <c r="G30" s="277" t="s">
        <v>705</v>
      </c>
      <c r="H30" s="321" t="s">
        <v>507</v>
      </c>
      <c r="I30" s="316" t="str">
        <f>IF(OR(E30="SE",E30="SA"),VLOOKUP(H30,'Tabla de Peligros y Riesgo'!$C$2:$E$226,2,FALSE),VLOOKUP(H30,'LISTA DE ASPECTOS - IMPACTOS'!$D$3:$F$72,2,FALSE))</f>
        <v xml:space="preserve">Golpes </v>
      </c>
      <c r="J30" s="317" t="s">
        <v>706</v>
      </c>
      <c r="K30" s="322" t="s">
        <v>685</v>
      </c>
      <c r="L30" s="174">
        <v>3</v>
      </c>
      <c r="M30" s="262">
        <f t="shared" si="0"/>
        <v>13</v>
      </c>
      <c r="N30" s="174"/>
      <c r="O30" s="174"/>
      <c r="P30" s="84"/>
      <c r="Q30" s="275"/>
      <c r="R30" s="174"/>
      <c r="S30" s="174" t="s">
        <v>710</v>
      </c>
      <c r="T30" s="175"/>
      <c r="U30" s="175" t="s">
        <v>739</v>
      </c>
      <c r="V30" s="87"/>
      <c r="W30" s="86">
        <f t="shared" si="1"/>
        <v>13</v>
      </c>
      <c r="X30" s="88"/>
      <c r="Y30" s="86">
        <f t="shared" si="2"/>
        <v>17</v>
      </c>
      <c r="Z30" s="85"/>
      <c r="AA30" s="268" t="s">
        <v>687</v>
      </c>
      <c r="AB30" s="361"/>
      <c r="AC30" s="354"/>
      <c r="AD30" s="354"/>
      <c r="AE30" s="355"/>
      <c r="AF30" s="355"/>
      <c r="AG30" s="355"/>
      <c r="AH30" s="355"/>
      <c r="AI30" s="355"/>
      <c r="AJ30" s="355"/>
      <c r="AK30" s="355"/>
      <c r="AL30" s="356"/>
      <c r="AM30" s="355"/>
      <c r="AN30" s="356"/>
      <c r="AO30" s="355"/>
      <c r="AP30" s="356"/>
      <c r="AQ30" s="355"/>
      <c r="AR30" s="356"/>
      <c r="AS30" s="355"/>
      <c r="AT30" s="357"/>
      <c r="AU30" s="358"/>
    </row>
    <row r="31" spans="1:52" s="289" customFormat="1" ht="90">
      <c r="A31" s="440"/>
      <c r="B31" s="400"/>
      <c r="C31" s="450" t="s">
        <v>110</v>
      </c>
      <c r="D31" s="326" t="s">
        <v>1314</v>
      </c>
      <c r="E31" s="353" t="s">
        <v>362</v>
      </c>
      <c r="F31" s="260" t="s">
        <v>626</v>
      </c>
      <c r="G31" s="277" t="s">
        <v>699</v>
      </c>
      <c r="H31" s="321" t="s">
        <v>524</v>
      </c>
      <c r="I31" s="316" t="str">
        <f>IF(OR(E31="SE",E31="SA"),VLOOKUP(H31,'Tabla de Peligros y Riesgo'!$C$2:$E$226,2,FALSE),VLOOKUP(H31,'LISTA DE ASPECTOS - IMPACTOS'!$D$3:$F$72,2,FALSE))</f>
        <v>Caída al mismo nivel</v>
      </c>
      <c r="J31" s="317" t="s">
        <v>708</v>
      </c>
      <c r="K31" s="322" t="s">
        <v>685</v>
      </c>
      <c r="L31" s="174">
        <v>4</v>
      </c>
      <c r="M31" s="262">
        <f t="shared" si="0"/>
        <v>18</v>
      </c>
      <c r="N31" s="85"/>
      <c r="O31" s="85"/>
      <c r="P31" s="84"/>
      <c r="Q31" s="275"/>
      <c r="R31" s="174"/>
      <c r="S31" s="174" t="s">
        <v>785</v>
      </c>
      <c r="T31" s="175"/>
      <c r="U31" s="175" t="s">
        <v>739</v>
      </c>
      <c r="V31" s="276"/>
      <c r="W31" s="86">
        <f t="shared" si="1"/>
        <v>18</v>
      </c>
      <c r="X31" s="88"/>
      <c r="Y31" s="86">
        <f t="shared" si="2"/>
        <v>21</v>
      </c>
      <c r="Z31" s="85"/>
      <c r="AA31" s="261" t="s">
        <v>687</v>
      </c>
      <c r="AB31" s="361"/>
      <c r="AC31" s="354"/>
      <c r="AD31" s="354"/>
      <c r="AE31" s="355"/>
      <c r="AF31" s="355"/>
      <c r="AG31" s="355"/>
      <c r="AH31" s="355"/>
      <c r="AI31" s="355"/>
      <c r="AJ31" s="355"/>
      <c r="AK31" s="355"/>
      <c r="AL31" s="356"/>
      <c r="AM31" s="355"/>
      <c r="AN31" s="356"/>
      <c r="AO31" s="355"/>
      <c r="AP31" s="356"/>
      <c r="AQ31" s="355"/>
      <c r="AR31" s="356"/>
      <c r="AS31" s="355"/>
      <c r="AT31" s="357"/>
      <c r="AU31" s="358"/>
    </row>
    <row r="32" spans="1:52" s="289" customFormat="1" ht="90">
      <c r="A32" s="440"/>
      <c r="B32" s="400"/>
      <c r="C32" s="452"/>
      <c r="D32" s="326" t="s">
        <v>1314</v>
      </c>
      <c r="E32" s="353" t="s">
        <v>362</v>
      </c>
      <c r="F32" s="260" t="s">
        <v>626</v>
      </c>
      <c r="G32" s="277" t="s">
        <v>705</v>
      </c>
      <c r="H32" s="321" t="s">
        <v>507</v>
      </c>
      <c r="I32" s="316" t="str">
        <f>IF(OR(E32="SE",E32="SA"),VLOOKUP(H32,'Tabla de Peligros y Riesgo'!$C$2:$E$226,2,FALSE),VLOOKUP(H32,'LISTA DE ASPECTOS - IMPACTOS'!$D$3:$F$72,2,FALSE))</f>
        <v xml:space="preserve">Golpes </v>
      </c>
      <c r="J32" s="317" t="s">
        <v>706</v>
      </c>
      <c r="K32" s="322" t="s">
        <v>685</v>
      </c>
      <c r="L32" s="174">
        <v>3</v>
      </c>
      <c r="M32" s="262">
        <f t="shared" si="0"/>
        <v>13</v>
      </c>
      <c r="N32" s="174"/>
      <c r="O32" s="174"/>
      <c r="P32" s="84"/>
      <c r="Q32" s="275"/>
      <c r="R32" s="174"/>
      <c r="S32" s="174" t="s">
        <v>710</v>
      </c>
      <c r="T32" s="175"/>
      <c r="U32" s="175" t="s">
        <v>739</v>
      </c>
      <c r="V32" s="87">
        <v>0.15</v>
      </c>
      <c r="W32" s="86">
        <f t="shared" si="1"/>
        <v>13</v>
      </c>
      <c r="X32" s="88">
        <f>IF(M32&gt;=16,MAX(N32:R32),IF(M32&lt;16,MAX(N32:V32)))</f>
        <v>0.15</v>
      </c>
      <c r="Y32" s="86">
        <f t="shared" si="2"/>
        <v>17</v>
      </c>
      <c r="Z32" s="85"/>
      <c r="AA32" s="268" t="s">
        <v>687</v>
      </c>
      <c r="AB32" s="361"/>
      <c r="AC32" s="354"/>
      <c r="AD32" s="354"/>
      <c r="AE32" s="355"/>
      <c r="AF32" s="355"/>
      <c r="AG32" s="355"/>
      <c r="AH32" s="355"/>
      <c r="AI32" s="355"/>
      <c r="AJ32" s="355"/>
      <c r="AK32" s="355"/>
      <c r="AL32" s="356"/>
      <c r="AM32" s="355"/>
      <c r="AN32" s="356"/>
      <c r="AO32" s="355"/>
      <c r="AP32" s="356"/>
      <c r="AQ32" s="355"/>
      <c r="AR32" s="356"/>
      <c r="AS32" s="355"/>
      <c r="AT32" s="357"/>
      <c r="AU32" s="358"/>
    </row>
    <row r="33" spans="1:52" s="289" customFormat="1" ht="72">
      <c r="A33" s="440"/>
      <c r="B33" s="400"/>
      <c r="C33" s="320" t="s">
        <v>111</v>
      </c>
      <c r="D33" s="326" t="s">
        <v>1314</v>
      </c>
      <c r="E33" s="353" t="s">
        <v>361</v>
      </c>
      <c r="F33" s="260" t="s">
        <v>626</v>
      </c>
      <c r="G33" s="277" t="s">
        <v>746</v>
      </c>
      <c r="H33" s="321" t="s">
        <v>747</v>
      </c>
      <c r="I33" s="316" t="s">
        <v>748</v>
      </c>
      <c r="J33" s="316" t="s">
        <v>749</v>
      </c>
      <c r="K33" s="322" t="s">
        <v>685</v>
      </c>
      <c r="L33" s="174">
        <v>3</v>
      </c>
      <c r="M33" s="262">
        <v>13</v>
      </c>
      <c r="N33" s="85"/>
      <c r="O33" s="85"/>
      <c r="P33" s="84"/>
      <c r="Q33" s="275"/>
      <c r="R33" s="174"/>
      <c r="S33" s="174" t="s">
        <v>750</v>
      </c>
      <c r="T33" s="175"/>
      <c r="U33" s="175" t="s">
        <v>751</v>
      </c>
      <c r="V33" s="87">
        <v>0.15</v>
      </c>
      <c r="W33" s="86">
        <v>13</v>
      </c>
      <c r="X33" s="88"/>
      <c r="Y33" s="86">
        <f t="shared" si="2"/>
        <v>17</v>
      </c>
      <c r="Z33" s="85"/>
      <c r="AA33" s="261" t="s">
        <v>687</v>
      </c>
      <c r="AB33" s="361"/>
      <c r="AC33" s="354"/>
      <c r="AD33" s="354"/>
      <c r="AE33" s="355"/>
      <c r="AF33" s="355"/>
      <c r="AG33" s="355"/>
      <c r="AH33" s="355"/>
      <c r="AI33" s="355"/>
      <c r="AJ33" s="355"/>
      <c r="AK33" s="355"/>
      <c r="AL33" s="356"/>
      <c r="AM33" s="355"/>
      <c r="AN33" s="356"/>
      <c r="AO33" s="355"/>
      <c r="AP33" s="356"/>
      <c r="AQ33" s="355"/>
      <c r="AR33" s="356"/>
      <c r="AS33" s="355"/>
      <c r="AT33" s="357"/>
      <c r="AU33" s="358"/>
    </row>
    <row r="34" spans="1:52" s="289" customFormat="1" ht="144">
      <c r="A34" s="440"/>
      <c r="B34" s="400"/>
      <c r="C34" s="323" t="s">
        <v>111</v>
      </c>
      <c r="D34" s="326" t="s">
        <v>1314</v>
      </c>
      <c r="E34" s="353" t="s">
        <v>361</v>
      </c>
      <c r="F34" s="260" t="s">
        <v>626</v>
      </c>
      <c r="G34" s="277" t="s">
        <v>714</v>
      </c>
      <c r="H34" s="321" t="s">
        <v>715</v>
      </c>
      <c r="I34" s="316" t="str">
        <f>IF(OR(E34="SE",E34="SA"),VLOOKUP(H34,'Tabla de Peligros y Riesgo'!$C$2:$E$226,2,FALSE),VLOOKUP(H34,'LISTA DE ASPECTOS - IMPACTOS'!$D$3:$F$72,2,FALSE))</f>
        <v>Perdida de la audición</v>
      </c>
      <c r="J34" s="317" t="str">
        <f>IF(OR(E34="SE",E34="SA"),VLOOKUP(H34,'Tabla de Peligros y Riesgo'!$C$2:$E$226,3,FALSE),VLOOKUP(H34,'LISTA DE ASPECTOS - IMPACTOS'!$D$3:$F$72,3,FALSE))</f>
        <v>Hipoacusia</v>
      </c>
      <c r="K34" s="322" t="s">
        <v>685</v>
      </c>
      <c r="L34" s="174">
        <v>3</v>
      </c>
      <c r="M34" s="262">
        <f t="shared" si="0"/>
        <v>13</v>
      </c>
      <c r="N34" s="85"/>
      <c r="O34" s="85"/>
      <c r="P34" s="84"/>
      <c r="Q34" s="275" t="s">
        <v>716</v>
      </c>
      <c r="R34" s="174" t="s">
        <v>683</v>
      </c>
      <c r="S34" s="345" t="s">
        <v>717</v>
      </c>
      <c r="T34" s="175"/>
      <c r="U34" s="175" t="s">
        <v>718</v>
      </c>
      <c r="V34" s="276"/>
      <c r="W34" s="86">
        <f t="shared" si="1"/>
        <v>13</v>
      </c>
      <c r="X34" s="88"/>
      <c r="Y34" s="86">
        <f t="shared" si="2"/>
        <v>20</v>
      </c>
      <c r="Z34" s="85"/>
      <c r="AA34" s="261" t="s">
        <v>687</v>
      </c>
      <c r="AB34" s="361"/>
      <c r="AC34" s="354"/>
      <c r="AD34" s="354"/>
      <c r="AE34" s="355"/>
      <c r="AF34" s="355"/>
      <c r="AG34" s="355"/>
      <c r="AH34" s="355"/>
      <c r="AI34" s="355"/>
      <c r="AJ34" s="355"/>
      <c r="AK34" s="355"/>
      <c r="AL34" s="356"/>
      <c r="AM34" s="355"/>
      <c r="AN34" s="356"/>
      <c r="AO34" s="355"/>
      <c r="AP34" s="356"/>
      <c r="AQ34" s="355"/>
      <c r="AR34" s="356"/>
      <c r="AS34" s="355"/>
      <c r="AT34" s="357"/>
      <c r="AU34" s="358"/>
    </row>
    <row r="35" spans="1:52" s="289" customFormat="1" ht="192">
      <c r="A35" s="440"/>
      <c r="B35" s="400"/>
      <c r="C35" s="347"/>
      <c r="D35" s="326" t="s">
        <v>1314</v>
      </c>
      <c r="E35" s="353" t="s">
        <v>363</v>
      </c>
      <c r="F35" s="260" t="s">
        <v>626</v>
      </c>
      <c r="G35" s="277" t="s">
        <v>733</v>
      </c>
      <c r="H35" s="321" t="s">
        <v>734</v>
      </c>
      <c r="I35" s="316" t="str">
        <f>IF(OR(E35="SE",E35="SA"),VLOOKUP(H35,'Tabla de Peligros y Riesgo'!$C$2:$E$226,2,FALSE),VLOOKUP(H35,'LISTA DE ASPECTOS - IMPACTOS'!$D$3:$F$72,2,FALSE))</f>
        <v>Alteración de la calidad de suelo/agua</v>
      </c>
      <c r="J35" s="317" t="str">
        <f>IF(OR(E35="SE",E35="SA"),VLOOKUP(H35,'Tabla de Peligros y Riesgo'!$C$2:$E$226,3,FALSE),VLOOKUP(H35,'LISTA DE ASPECTOS - IMPACTOS'!$D$3:$F$72,3,FALSE))</f>
        <v>Potencial incumplimiento de Estándares de Calidad Ambiental (ECA) para aire.
Potencial afectación a la vida y salud humana.</v>
      </c>
      <c r="K35" s="322" t="s">
        <v>702</v>
      </c>
      <c r="L35" s="174">
        <v>4</v>
      </c>
      <c r="M35" s="262">
        <f t="shared" si="0"/>
        <v>14</v>
      </c>
      <c r="N35" s="85"/>
      <c r="O35" s="85"/>
      <c r="P35" s="84"/>
      <c r="Q35" s="275"/>
      <c r="R35" s="174"/>
      <c r="S35" s="174" t="s">
        <v>735</v>
      </c>
      <c r="T35" s="175"/>
      <c r="U35" s="175"/>
      <c r="V35" s="87"/>
      <c r="W35" s="86">
        <f t="shared" si="1"/>
        <v>14</v>
      </c>
      <c r="X35" s="88"/>
      <c r="Y35" s="86">
        <f t="shared" si="2"/>
        <v>18</v>
      </c>
      <c r="Z35" s="85"/>
      <c r="AA35" s="261" t="s">
        <v>687</v>
      </c>
      <c r="AB35" s="361"/>
      <c r="AC35" s="354"/>
      <c r="AD35" s="354"/>
      <c r="AE35" s="355"/>
      <c r="AF35" s="355"/>
      <c r="AG35" s="355"/>
      <c r="AH35" s="355"/>
      <c r="AI35" s="355"/>
      <c r="AJ35" s="355"/>
      <c r="AK35" s="355"/>
      <c r="AL35" s="356"/>
      <c r="AM35" s="355"/>
      <c r="AN35" s="356"/>
      <c r="AO35" s="355"/>
      <c r="AP35" s="356"/>
      <c r="AQ35" s="355"/>
      <c r="AR35" s="356"/>
      <c r="AS35" s="355"/>
      <c r="AT35" s="357"/>
      <c r="AU35" s="358"/>
    </row>
    <row r="36" spans="1:52" s="289" customFormat="1" ht="336">
      <c r="A36" s="440"/>
      <c r="B36" s="400"/>
      <c r="C36" s="347"/>
      <c r="D36" s="326" t="s">
        <v>1314</v>
      </c>
      <c r="E36" s="353" t="s">
        <v>363</v>
      </c>
      <c r="F36" s="260" t="s">
        <v>626</v>
      </c>
      <c r="G36" s="277" t="s">
        <v>727</v>
      </c>
      <c r="H36" s="321" t="s">
        <v>724</v>
      </c>
      <c r="I36" s="316" t="str">
        <f>IF(OR(E36="SE",E36="SA"),VLOOKUP(H36,'Tabla de Peligros y Riesgo'!$C$2:$E$226,2,FALSE),VLOOKUP(H36,'LISTA DE ASPECTOS - IMPACTOS'!$D$3:$F$72,2,FALSE))</f>
        <v>Alteración de la calidad de suelo/agua</v>
      </c>
      <c r="J36" s="317" t="str">
        <f>IF(OR(E36="SE",E36="SA"),VLOOKUP(H36,'Tabla de Peligros y Riesgo'!$C$2:$E$226,3,FALSE),VLOOKUP(H36,'LISTA DE ASPECTOS - IMPACTOS'!$D$3:$F$72,3,FALSE))</f>
        <v>Potencial afectación a la calidad ambiental del agua, suelo, posible impacto a la vida y salud humanas // Afectación a microfauna acuática y terrestre // Potencial incumplimiento de Estándares de Calidad Ambiental (ECA) para agua y para suelo.</v>
      </c>
      <c r="K36" s="322" t="s">
        <v>693</v>
      </c>
      <c r="L36" s="174">
        <v>4</v>
      </c>
      <c r="M36" s="262">
        <f t="shared" si="0"/>
        <v>10</v>
      </c>
      <c r="N36" s="85"/>
      <c r="O36" s="85"/>
      <c r="P36" s="84"/>
      <c r="Q36" s="174"/>
      <c r="R36" s="174"/>
      <c r="S36" s="174" t="s">
        <v>728</v>
      </c>
      <c r="T36" s="175"/>
      <c r="U36" s="175"/>
      <c r="V36" s="87"/>
      <c r="W36" s="86">
        <f t="shared" si="1"/>
        <v>10</v>
      </c>
      <c r="X36" s="88">
        <f>IF(M36&gt;=16,MAX(N36:R36),IF(M36&lt;16,MAX(N36:V36)))</f>
        <v>0</v>
      </c>
      <c r="Y36" s="86">
        <f t="shared" si="2"/>
        <v>18</v>
      </c>
      <c r="Z36" s="85"/>
      <c r="AA36" s="261" t="s">
        <v>687</v>
      </c>
      <c r="AB36" s="361"/>
      <c r="AC36" s="354"/>
      <c r="AD36" s="354"/>
      <c r="AE36" s="355"/>
      <c r="AF36" s="355"/>
      <c r="AG36" s="355"/>
      <c r="AH36" s="355"/>
      <c r="AI36" s="355"/>
      <c r="AJ36" s="355"/>
      <c r="AK36" s="355"/>
      <c r="AL36" s="356"/>
      <c r="AM36" s="355"/>
      <c r="AN36" s="356"/>
      <c r="AO36" s="355"/>
      <c r="AP36" s="356"/>
      <c r="AQ36" s="355"/>
      <c r="AR36" s="356"/>
      <c r="AS36" s="355"/>
      <c r="AT36" s="357"/>
      <c r="AU36" s="358"/>
    </row>
    <row r="37" spans="1:52" s="289" customFormat="1" ht="336">
      <c r="A37" s="440"/>
      <c r="B37" s="400"/>
      <c r="C37" s="347"/>
      <c r="D37" s="326" t="s">
        <v>1314</v>
      </c>
      <c r="E37" s="353" t="s">
        <v>363</v>
      </c>
      <c r="F37" s="260" t="s">
        <v>626</v>
      </c>
      <c r="G37" s="277" t="s">
        <v>723</v>
      </c>
      <c r="H37" s="321" t="s">
        <v>724</v>
      </c>
      <c r="I37" s="316" t="str">
        <f>IF(OR(E37="SE",E37="SA"),VLOOKUP(H37,'Tabla de Peligros y Riesgo'!$C$2:$E$226,2,FALSE),VLOOKUP(H37,'LISTA DE ASPECTOS - IMPACTOS'!$D$3:$F$72,2,FALSE))</f>
        <v>Alteración de la calidad de suelo/agua</v>
      </c>
      <c r="J37" s="317" t="str">
        <f>IF(OR(E37="SE",E37="SA"),VLOOKUP(H37,'Tabla de Peligros y Riesgo'!$C$2:$E$226,3,FALSE),VLOOKUP(H37,'LISTA DE ASPECTOS - IMPACTOS'!$D$3:$F$72,3,FALSE))</f>
        <v>Potencial afectación a la calidad ambiental del agua, suelo, posible impacto a la vida y salud humanas // Afectación a microfauna acuática y terrestre // Potencial incumplimiento de Estándares de Calidad Ambiental (ECA) para agua y para suelo.</v>
      </c>
      <c r="K37" s="322" t="s">
        <v>685</v>
      </c>
      <c r="L37" s="174">
        <v>3</v>
      </c>
      <c r="M37" s="262">
        <f t="shared" si="0"/>
        <v>13</v>
      </c>
      <c r="N37" s="174"/>
      <c r="O37" s="174"/>
      <c r="P37" s="84"/>
      <c r="Q37" s="174" t="s">
        <v>725</v>
      </c>
      <c r="R37" s="174" t="s">
        <v>688</v>
      </c>
      <c r="S37" s="174" t="s">
        <v>726</v>
      </c>
      <c r="T37" s="175"/>
      <c r="U37" s="175"/>
      <c r="V37" s="87">
        <v>0.15</v>
      </c>
      <c r="W37" s="86">
        <f t="shared" si="1"/>
        <v>13</v>
      </c>
      <c r="X37" s="88">
        <f>IF(M37&gt;=16,MAX(N37:R37),IF(M37&lt;16,MAX(N37:V37)))</f>
        <v>0.15</v>
      </c>
      <c r="Y37" s="86">
        <f t="shared" si="2"/>
        <v>17</v>
      </c>
      <c r="Z37" s="85"/>
      <c r="AA37" s="268" t="s">
        <v>687</v>
      </c>
      <c r="AB37" s="361"/>
      <c r="AC37" s="354"/>
      <c r="AD37" s="354"/>
      <c r="AE37" s="355"/>
      <c r="AF37" s="355"/>
      <c r="AG37" s="355"/>
      <c r="AH37" s="355"/>
      <c r="AI37" s="355"/>
      <c r="AJ37" s="355"/>
      <c r="AK37" s="355"/>
      <c r="AL37" s="356"/>
      <c r="AM37" s="355"/>
      <c r="AN37" s="356"/>
      <c r="AO37" s="355"/>
      <c r="AP37" s="356"/>
      <c r="AQ37" s="355"/>
      <c r="AR37" s="356"/>
      <c r="AS37" s="355"/>
      <c r="AT37" s="357"/>
      <c r="AU37" s="358"/>
    </row>
    <row r="38" spans="1:52" s="289" customFormat="1" ht="90">
      <c r="A38" s="440"/>
      <c r="B38" s="400"/>
      <c r="C38" s="348"/>
      <c r="D38" s="326" t="s">
        <v>1314</v>
      </c>
      <c r="E38" s="353" t="s">
        <v>362</v>
      </c>
      <c r="F38" s="260" t="s">
        <v>626</v>
      </c>
      <c r="G38" s="277" t="s">
        <v>705</v>
      </c>
      <c r="H38" s="321" t="s">
        <v>507</v>
      </c>
      <c r="I38" s="316" t="str">
        <f>IF(OR(E38="SE",E38="SA"),VLOOKUP(H38,'Tabla de Peligros y Riesgo'!$C$2:$E$226,2,FALSE),VLOOKUP(H38,'LISTA DE ASPECTOS - IMPACTOS'!$D$3:$F$72,2,FALSE))</f>
        <v xml:space="preserve">Golpes </v>
      </c>
      <c r="J38" s="317" t="s">
        <v>706</v>
      </c>
      <c r="K38" s="322" t="s">
        <v>685</v>
      </c>
      <c r="L38" s="174">
        <v>3</v>
      </c>
      <c r="M38" s="262">
        <f t="shared" si="0"/>
        <v>13</v>
      </c>
      <c r="N38" s="174"/>
      <c r="O38" s="174"/>
      <c r="P38" s="84"/>
      <c r="Q38" s="275"/>
      <c r="R38" s="174"/>
      <c r="S38" s="174" t="s">
        <v>710</v>
      </c>
      <c r="T38" s="175"/>
      <c r="U38" s="175" t="s">
        <v>739</v>
      </c>
      <c r="V38" s="87"/>
      <c r="W38" s="86">
        <f t="shared" si="1"/>
        <v>13</v>
      </c>
      <c r="X38" s="88"/>
      <c r="Y38" s="86">
        <f t="shared" si="2"/>
        <v>17</v>
      </c>
      <c r="Z38" s="85"/>
      <c r="AA38" s="268" t="s">
        <v>687</v>
      </c>
      <c r="AB38" s="361"/>
      <c r="AC38" s="354"/>
      <c r="AD38" s="354"/>
      <c r="AE38" s="355"/>
      <c r="AF38" s="355"/>
      <c r="AG38" s="355"/>
      <c r="AH38" s="355"/>
      <c r="AI38" s="355"/>
      <c r="AJ38" s="355"/>
      <c r="AK38" s="355"/>
      <c r="AL38" s="356"/>
      <c r="AM38" s="355"/>
      <c r="AN38" s="356"/>
      <c r="AO38" s="355"/>
      <c r="AP38" s="356"/>
      <c r="AQ38" s="355"/>
      <c r="AR38" s="356"/>
      <c r="AS38" s="355"/>
      <c r="AT38" s="357"/>
      <c r="AU38" s="358"/>
    </row>
    <row r="39" spans="1:52" s="359" customFormat="1" ht="90">
      <c r="A39" s="440"/>
      <c r="B39" s="400"/>
      <c r="C39" s="323" t="s">
        <v>40</v>
      </c>
      <c r="D39" s="326" t="s">
        <v>1314</v>
      </c>
      <c r="E39" s="353" t="s">
        <v>362</v>
      </c>
      <c r="F39" s="260" t="s">
        <v>626</v>
      </c>
      <c r="G39" s="277" t="s">
        <v>699</v>
      </c>
      <c r="H39" s="321" t="s">
        <v>524</v>
      </c>
      <c r="I39" s="316" t="str">
        <f>IF(OR(E39="SE",E39="SA"),VLOOKUP(H39,'Tabla de Peligros y Riesgo'!$C$2:$E$226,2,FALSE),VLOOKUP(H39,'LISTA DE ASPECTOS - IMPACTOS'!$D$3:$F$72,2,FALSE))</f>
        <v>Caída al mismo nivel</v>
      </c>
      <c r="J39" s="317" t="s">
        <v>708</v>
      </c>
      <c r="K39" s="322" t="s">
        <v>685</v>
      </c>
      <c r="L39" s="174">
        <v>4</v>
      </c>
      <c r="M39" s="262">
        <f t="shared" si="0"/>
        <v>18</v>
      </c>
      <c r="N39" s="271"/>
      <c r="O39" s="271"/>
      <c r="P39" s="272"/>
      <c r="Q39" s="275"/>
      <c r="R39" s="174"/>
      <c r="S39" s="174" t="s">
        <v>785</v>
      </c>
      <c r="T39" s="274"/>
      <c r="U39" s="175" t="s">
        <v>739</v>
      </c>
      <c r="V39" s="269">
        <v>0.15</v>
      </c>
      <c r="W39" s="86">
        <f t="shared" si="1"/>
        <v>18</v>
      </c>
      <c r="X39" s="88">
        <f>IF(M39&gt;=16,MAX(N39:R39),IF(M39&lt;16,MAX(N39:V39)))</f>
        <v>0</v>
      </c>
      <c r="Y39" s="86">
        <f t="shared" si="2"/>
        <v>21</v>
      </c>
      <c r="Z39" s="85"/>
      <c r="AA39" s="261" t="s">
        <v>687</v>
      </c>
      <c r="AD39" s="360"/>
      <c r="AE39" s="355"/>
      <c r="AF39" s="355"/>
      <c r="AG39" s="355"/>
      <c r="AH39" s="355"/>
      <c r="AI39" s="355"/>
      <c r="AJ39" s="355"/>
      <c r="AK39" s="355"/>
      <c r="AL39" s="356"/>
      <c r="AM39" s="355"/>
      <c r="AN39" s="356"/>
      <c r="AO39" s="355"/>
      <c r="AP39" s="356"/>
      <c r="AQ39" s="355"/>
      <c r="AR39" s="356"/>
      <c r="AS39" s="355"/>
      <c r="AT39" s="357"/>
      <c r="AU39" s="358"/>
      <c r="AV39" s="289"/>
      <c r="AW39" s="289"/>
      <c r="AX39" s="289"/>
      <c r="AY39" s="289"/>
      <c r="AZ39" s="289"/>
    </row>
    <row r="40" spans="1:52" s="289" customFormat="1" ht="105">
      <c r="A40" s="440"/>
      <c r="B40" s="400"/>
      <c r="C40" s="347"/>
      <c r="D40" s="326" t="s">
        <v>1314</v>
      </c>
      <c r="E40" s="353" t="s">
        <v>362</v>
      </c>
      <c r="F40" s="260" t="s">
        <v>626</v>
      </c>
      <c r="G40" s="277" t="s">
        <v>705</v>
      </c>
      <c r="H40" s="321" t="s">
        <v>507</v>
      </c>
      <c r="I40" s="316" t="str">
        <f>IF(OR(E40="SE",E40="SA"),VLOOKUP(H40,'Tabla de Peligros y Riesgo'!$C$2:$E$226,2,FALSE),VLOOKUP(H40,'LISTA DE ASPECTOS - IMPACTOS'!$D$3:$F$72,2,FALSE))</f>
        <v xml:space="preserve">Golpes </v>
      </c>
      <c r="J40" s="317" t="s">
        <v>706</v>
      </c>
      <c r="K40" s="322" t="s">
        <v>685</v>
      </c>
      <c r="L40" s="174">
        <v>3</v>
      </c>
      <c r="M40" s="262">
        <f t="shared" si="0"/>
        <v>13</v>
      </c>
      <c r="N40" s="174"/>
      <c r="O40" s="174"/>
      <c r="P40" s="84"/>
      <c r="Q40" s="275"/>
      <c r="R40" s="174"/>
      <c r="S40" s="174" t="s">
        <v>710</v>
      </c>
      <c r="T40" s="175"/>
      <c r="U40" s="175" t="s">
        <v>709</v>
      </c>
      <c r="V40" s="87"/>
      <c r="W40" s="86">
        <f t="shared" si="1"/>
        <v>13</v>
      </c>
      <c r="X40" s="88"/>
      <c r="Y40" s="86">
        <f t="shared" si="2"/>
        <v>17</v>
      </c>
      <c r="Z40" s="85"/>
      <c r="AA40" s="268" t="s">
        <v>687</v>
      </c>
      <c r="AB40" s="361"/>
      <c r="AC40" s="354"/>
      <c r="AD40" s="354"/>
      <c r="AE40" s="355"/>
      <c r="AF40" s="355"/>
      <c r="AG40" s="355"/>
      <c r="AH40" s="355"/>
      <c r="AI40" s="355"/>
      <c r="AJ40" s="355"/>
      <c r="AK40" s="355"/>
      <c r="AL40" s="356"/>
      <c r="AM40" s="355"/>
      <c r="AN40" s="356"/>
      <c r="AO40" s="355"/>
      <c r="AP40" s="356"/>
      <c r="AQ40" s="355"/>
      <c r="AR40" s="356"/>
      <c r="AS40" s="355"/>
      <c r="AT40" s="357"/>
      <c r="AU40" s="358"/>
    </row>
    <row r="41" spans="1:52" s="289" customFormat="1" ht="144">
      <c r="A41" s="440"/>
      <c r="B41" s="400"/>
      <c r="C41" s="319" t="s">
        <v>113</v>
      </c>
      <c r="D41" s="326" t="s">
        <v>1314</v>
      </c>
      <c r="E41" s="353" t="s">
        <v>361</v>
      </c>
      <c r="F41" s="260" t="s">
        <v>626</v>
      </c>
      <c r="G41" s="277" t="s">
        <v>712</v>
      </c>
      <c r="H41" s="321" t="s">
        <v>513</v>
      </c>
      <c r="I41" s="316" t="str">
        <f>IF(OR(E41="SE",E41="SA"),VLOOKUP(H41,'Tabla de Peligros y Riesgo'!$C$2:$E$226,2,FALSE),VLOOKUP(H41,'LISTA DE ASPECTOS - IMPACTOS'!$D$3:$F$72,2,FALSE))</f>
        <v xml:space="preserve">Exposición a vibraciones </v>
      </c>
      <c r="J41" s="317" t="str">
        <f>IF(OR(E41="SE",E41="SA"),VLOOKUP(H41,'Tabla de Peligros y Riesgo'!$C$2:$E$226,3,FALSE),VLOOKUP(H41,'LISTA DE ASPECTOS - IMPACTOS'!$D$3:$F$72,3,FALSE))</f>
        <v>Trastornos (vasculares, hueso, articulaciones y neurológicos)</v>
      </c>
      <c r="K41" s="322" t="s">
        <v>685</v>
      </c>
      <c r="L41" s="174">
        <v>3</v>
      </c>
      <c r="M41" s="262">
        <f t="shared" si="0"/>
        <v>13</v>
      </c>
      <c r="N41" s="85"/>
      <c r="O41" s="85"/>
      <c r="P41" s="84"/>
      <c r="Q41" s="275"/>
      <c r="R41" s="174"/>
      <c r="S41" s="334" t="s">
        <v>713</v>
      </c>
      <c r="T41" s="175"/>
      <c r="U41" s="175"/>
      <c r="V41" s="87">
        <v>0.15</v>
      </c>
      <c r="W41" s="86">
        <f t="shared" si="1"/>
        <v>13</v>
      </c>
      <c r="X41" s="88">
        <f>IF(M41&gt;=16,MAX(N41:R41),IF(M41&lt;16,MAX(N41:V41)))</f>
        <v>0.15</v>
      </c>
      <c r="Y41" s="86">
        <f t="shared" si="2"/>
        <v>17</v>
      </c>
      <c r="Z41" s="85"/>
      <c r="AA41" s="261" t="s">
        <v>687</v>
      </c>
      <c r="AB41" s="361"/>
      <c r="AC41" s="354"/>
      <c r="AD41" s="354"/>
      <c r="AE41" s="355"/>
      <c r="AF41" s="355"/>
      <c r="AG41" s="355"/>
      <c r="AH41" s="355"/>
      <c r="AI41" s="355"/>
      <c r="AJ41" s="355"/>
      <c r="AK41" s="355"/>
      <c r="AL41" s="356"/>
      <c r="AM41" s="355"/>
      <c r="AN41" s="356"/>
      <c r="AO41" s="355"/>
      <c r="AP41" s="356"/>
      <c r="AQ41" s="355"/>
      <c r="AR41" s="356"/>
      <c r="AS41" s="355"/>
      <c r="AT41" s="357"/>
      <c r="AU41" s="358"/>
    </row>
    <row r="42" spans="1:52" s="289" customFormat="1" ht="144">
      <c r="A42" s="440"/>
      <c r="B42" s="400"/>
      <c r="C42" s="320"/>
      <c r="D42" s="326" t="s">
        <v>1314</v>
      </c>
      <c r="E42" s="353" t="s">
        <v>361</v>
      </c>
      <c r="F42" s="260" t="s">
        <v>626</v>
      </c>
      <c r="G42" s="277" t="s">
        <v>714</v>
      </c>
      <c r="H42" s="321" t="s">
        <v>715</v>
      </c>
      <c r="I42" s="316" t="str">
        <f>IF(OR(E42="SE",E42="SA"),VLOOKUP(H42,'Tabla de Peligros y Riesgo'!$C$2:$E$226,2,FALSE),VLOOKUP(H42,'LISTA DE ASPECTOS - IMPACTOS'!$D$3:$F$72,2,FALSE))</f>
        <v>Perdida de la audición</v>
      </c>
      <c r="J42" s="317" t="str">
        <f>IF(OR(E42="SE",E42="SA"),VLOOKUP(H42,'Tabla de Peligros y Riesgo'!$C$2:$E$226,3,FALSE),VLOOKUP(H42,'LISTA DE ASPECTOS - IMPACTOS'!$D$3:$F$72,3,FALSE))</f>
        <v>Hipoacusia</v>
      </c>
      <c r="K42" s="322" t="s">
        <v>685</v>
      </c>
      <c r="L42" s="174">
        <v>3</v>
      </c>
      <c r="M42" s="262">
        <f t="shared" si="0"/>
        <v>13</v>
      </c>
      <c r="N42" s="85"/>
      <c r="O42" s="85"/>
      <c r="P42" s="84"/>
      <c r="Q42" s="275" t="s">
        <v>716</v>
      </c>
      <c r="R42" s="174" t="s">
        <v>683</v>
      </c>
      <c r="S42" s="345" t="s">
        <v>717</v>
      </c>
      <c r="T42" s="175"/>
      <c r="U42" s="175" t="s">
        <v>718</v>
      </c>
      <c r="V42" s="87"/>
      <c r="W42" s="86">
        <f t="shared" si="1"/>
        <v>13</v>
      </c>
      <c r="X42" s="88">
        <f>IF(M42&gt;=16,MAX(N42:R42),IF(M42&lt;16,MAX(N42:V42)))</f>
        <v>0</v>
      </c>
      <c r="Y42" s="86">
        <f t="shared" si="2"/>
        <v>20</v>
      </c>
      <c r="Z42" s="85"/>
      <c r="AA42" s="261" t="s">
        <v>687</v>
      </c>
      <c r="AB42" s="361"/>
      <c r="AC42" s="354"/>
      <c r="AD42" s="354"/>
      <c r="AE42" s="355"/>
      <c r="AF42" s="355"/>
      <c r="AG42" s="355"/>
      <c r="AH42" s="355"/>
      <c r="AI42" s="355"/>
      <c r="AJ42" s="355"/>
      <c r="AK42" s="355"/>
      <c r="AL42" s="356"/>
      <c r="AM42" s="355"/>
      <c r="AN42" s="356"/>
      <c r="AO42" s="355"/>
      <c r="AP42" s="356"/>
      <c r="AQ42" s="355"/>
      <c r="AR42" s="356"/>
      <c r="AS42" s="355"/>
      <c r="AT42" s="357"/>
      <c r="AU42" s="358"/>
    </row>
    <row r="43" spans="1:52" s="289" customFormat="1" ht="120">
      <c r="A43" s="440"/>
      <c r="B43" s="400"/>
      <c r="C43" s="320"/>
      <c r="D43" s="326" t="s">
        <v>1314</v>
      </c>
      <c r="E43" s="353" t="s">
        <v>362</v>
      </c>
      <c r="F43" s="260" t="s">
        <v>626</v>
      </c>
      <c r="G43" s="277" t="s">
        <v>705</v>
      </c>
      <c r="H43" s="321" t="s">
        <v>707</v>
      </c>
      <c r="I43" s="316" t="str">
        <f>IF(OR(E43="SE",E43="SA"),VLOOKUP(H43,'Tabla de Peligros y Riesgo'!$C$2:$E$226,2,FALSE),VLOOKUP(H43,'LISTA DE ASPECTOS - IMPACTOS'!$D$3:$F$72,2,FALSE))</f>
        <v>Atrapamiento</v>
      </c>
      <c r="J43" s="317" t="s">
        <v>706</v>
      </c>
      <c r="K43" s="322" t="s">
        <v>685</v>
      </c>
      <c r="L43" s="174">
        <v>3</v>
      </c>
      <c r="M43" s="262">
        <f t="shared" si="0"/>
        <v>13</v>
      </c>
      <c r="N43" s="174"/>
      <c r="O43" s="174"/>
      <c r="P43" s="84"/>
      <c r="Q43" s="275"/>
      <c r="R43" s="174"/>
      <c r="S43" s="174" t="s">
        <v>710</v>
      </c>
      <c r="T43" s="175"/>
      <c r="U43" s="175" t="s">
        <v>739</v>
      </c>
      <c r="V43" s="276"/>
      <c r="W43" s="86">
        <f t="shared" si="1"/>
        <v>13</v>
      </c>
      <c r="X43" s="88"/>
      <c r="Y43" s="86">
        <f t="shared" si="2"/>
        <v>17</v>
      </c>
      <c r="Z43" s="85"/>
      <c r="AA43" s="268" t="s">
        <v>687</v>
      </c>
      <c r="AB43" s="361"/>
      <c r="AC43" s="354"/>
      <c r="AD43" s="354"/>
      <c r="AE43" s="355"/>
      <c r="AF43" s="355"/>
      <c r="AG43" s="355"/>
      <c r="AH43" s="355"/>
      <c r="AI43" s="355"/>
      <c r="AJ43" s="355"/>
      <c r="AK43" s="355"/>
      <c r="AL43" s="356"/>
      <c r="AM43" s="355"/>
      <c r="AN43" s="356"/>
      <c r="AO43" s="355"/>
      <c r="AP43" s="356"/>
      <c r="AQ43" s="355"/>
      <c r="AR43" s="356"/>
      <c r="AS43" s="355"/>
      <c r="AT43" s="357"/>
      <c r="AU43" s="358"/>
    </row>
    <row r="44" spans="1:52" s="289" customFormat="1" ht="336">
      <c r="A44" s="440"/>
      <c r="B44" s="400"/>
      <c r="C44" s="320"/>
      <c r="D44" s="326" t="s">
        <v>1314</v>
      </c>
      <c r="E44" s="353" t="s">
        <v>363</v>
      </c>
      <c r="F44" s="260" t="s">
        <v>626</v>
      </c>
      <c r="G44" s="277" t="s">
        <v>727</v>
      </c>
      <c r="H44" s="321" t="s">
        <v>724</v>
      </c>
      <c r="I44" s="316" t="str">
        <f>IF(OR(E44="SE",E44="SA"),VLOOKUP(H44,'Tabla de Peligros y Riesgo'!$C$2:$E$226,2,FALSE),VLOOKUP(H44,'LISTA DE ASPECTOS - IMPACTOS'!$D$3:$F$72,2,FALSE))</f>
        <v>Alteración de la calidad de suelo/agua</v>
      </c>
      <c r="J44" s="317" t="str">
        <f>IF(OR(E44="SE",E44="SA"),VLOOKUP(H44,'Tabla de Peligros y Riesgo'!$C$2:$E$226,3,FALSE),VLOOKUP(H44,'LISTA DE ASPECTOS - IMPACTOS'!$D$3:$F$72,3,FALSE))</f>
        <v>Potencial afectación a la calidad ambiental del agua, suelo, posible impacto a la vida y salud humanas // Afectación a microfauna acuática y terrestre // Potencial incumplimiento de Estándares de Calidad Ambiental (ECA) para agua y para suelo.</v>
      </c>
      <c r="K44" s="322" t="s">
        <v>693</v>
      </c>
      <c r="L44" s="174">
        <v>4</v>
      </c>
      <c r="M44" s="262">
        <f t="shared" si="0"/>
        <v>10</v>
      </c>
      <c r="N44" s="85"/>
      <c r="O44" s="85"/>
      <c r="P44" s="84"/>
      <c r="Q44" s="174"/>
      <c r="R44" s="174"/>
      <c r="S44" s="174" t="s">
        <v>728</v>
      </c>
      <c r="T44" s="175"/>
      <c r="U44" s="175"/>
      <c r="V44" s="87"/>
      <c r="W44" s="86">
        <f t="shared" si="1"/>
        <v>10</v>
      </c>
      <c r="X44" s="88"/>
      <c r="Y44" s="86">
        <f t="shared" si="2"/>
        <v>18</v>
      </c>
      <c r="Z44" s="85"/>
      <c r="AA44" s="261" t="s">
        <v>687</v>
      </c>
      <c r="AB44" s="361"/>
      <c r="AC44" s="354"/>
      <c r="AD44" s="354"/>
      <c r="AE44" s="355"/>
      <c r="AF44" s="355"/>
      <c r="AG44" s="355"/>
      <c r="AH44" s="355"/>
      <c r="AI44" s="355"/>
      <c r="AJ44" s="355"/>
      <c r="AK44" s="355"/>
      <c r="AL44" s="356"/>
      <c r="AM44" s="355"/>
      <c r="AN44" s="356"/>
      <c r="AO44" s="355"/>
      <c r="AP44" s="356"/>
      <c r="AQ44" s="355"/>
      <c r="AR44" s="356"/>
      <c r="AS44" s="355"/>
      <c r="AT44" s="357"/>
      <c r="AU44" s="358"/>
    </row>
    <row r="45" spans="1:52" s="289" customFormat="1" ht="144">
      <c r="A45" s="440"/>
      <c r="B45" s="400"/>
      <c r="C45" s="320"/>
      <c r="D45" s="326" t="s">
        <v>1314</v>
      </c>
      <c r="E45" s="353" t="s">
        <v>363</v>
      </c>
      <c r="F45" s="260" t="s">
        <v>626</v>
      </c>
      <c r="G45" s="277" t="s">
        <v>783</v>
      </c>
      <c r="H45" s="321" t="s">
        <v>417</v>
      </c>
      <c r="I45" s="316" t="str">
        <f>IF(OR(E45="SE",E45="SA"),VLOOKUP(H45,'Tabla de Peligros y Riesgo'!$C$2:$E$226,2,FALSE),VLOOKUP(H45,'LISTA DE ASPECTOS - IMPACTOS'!$D$3:$F$72,2,FALSE))</f>
        <v>Contaminación sonora</v>
      </c>
      <c r="J45" s="317" t="str">
        <f>IF(OR(E45="SE",E45="SA"),VLOOKUP(H45,'Tabla de Peligros y Riesgo'!$C$2:$E$226,3,FALSE),VLOOKUP(H45,'LISTA DE ASPECTOS - IMPACTOS'!$D$3:$F$72,3,FALSE))</f>
        <v>Afectación a la fauna terrestre.
Potencial afectación a la calidad ambiental del recurso agua.</v>
      </c>
      <c r="K45" s="322" t="s">
        <v>702</v>
      </c>
      <c r="L45" s="174">
        <v>5</v>
      </c>
      <c r="M45" s="262">
        <f t="shared" si="0"/>
        <v>19</v>
      </c>
      <c r="N45" s="85"/>
      <c r="O45" s="85"/>
      <c r="P45" s="84"/>
      <c r="Q45" s="174"/>
      <c r="R45" s="174"/>
      <c r="S45" s="174" t="s">
        <v>784</v>
      </c>
      <c r="T45" s="175"/>
      <c r="U45" s="175"/>
      <c r="V45" s="87"/>
      <c r="W45" s="86">
        <f t="shared" si="1"/>
        <v>19</v>
      </c>
      <c r="X45" s="88"/>
      <c r="Y45" s="86">
        <f t="shared" si="2"/>
        <v>22</v>
      </c>
      <c r="Z45" s="85"/>
      <c r="AA45" s="261" t="s">
        <v>687</v>
      </c>
      <c r="AB45" s="361"/>
      <c r="AC45" s="354"/>
      <c r="AD45" s="354"/>
      <c r="AE45" s="355"/>
      <c r="AF45" s="355"/>
      <c r="AG45" s="355"/>
      <c r="AH45" s="355"/>
      <c r="AI45" s="355"/>
      <c r="AJ45" s="355"/>
      <c r="AK45" s="355"/>
      <c r="AL45" s="356"/>
      <c r="AM45" s="355"/>
      <c r="AN45" s="356"/>
      <c r="AO45" s="355"/>
      <c r="AP45" s="356"/>
      <c r="AQ45" s="355"/>
      <c r="AR45" s="356"/>
      <c r="AS45" s="355"/>
      <c r="AT45" s="357"/>
      <c r="AU45" s="358"/>
    </row>
    <row r="46" spans="1:52" s="289" customFormat="1" ht="336">
      <c r="A46" s="440"/>
      <c r="B46" s="400"/>
      <c r="C46" s="320"/>
      <c r="D46" s="326" t="s">
        <v>1314</v>
      </c>
      <c r="E46" s="353" t="s">
        <v>363</v>
      </c>
      <c r="F46" s="260" t="s">
        <v>626</v>
      </c>
      <c r="G46" s="277" t="s">
        <v>723</v>
      </c>
      <c r="H46" s="321" t="s">
        <v>724</v>
      </c>
      <c r="I46" s="316" t="str">
        <f>IF(OR(E46="SE",E46="SA"),VLOOKUP(H46,'Tabla de Peligros y Riesgo'!$C$2:$E$226,2,FALSE),VLOOKUP(H46,'LISTA DE ASPECTOS - IMPACTOS'!$D$3:$F$72,2,FALSE))</f>
        <v>Alteración de la calidad de suelo/agua</v>
      </c>
      <c r="J46" s="317" t="str">
        <f>IF(OR(E46="SE",E46="SA"),VLOOKUP(H46,'Tabla de Peligros y Riesgo'!$C$2:$E$226,3,FALSE),VLOOKUP(H46,'LISTA DE ASPECTOS - IMPACTOS'!$D$3:$F$72,3,FALSE))</f>
        <v>Potencial afectación a la calidad ambiental del agua, suelo, posible impacto a la vida y salud humanas // Afectación a microfauna acuática y terrestre // Potencial incumplimiento de Estándares de Calidad Ambiental (ECA) para agua y para suelo.</v>
      </c>
      <c r="K46" s="322" t="s">
        <v>685</v>
      </c>
      <c r="L46" s="174">
        <v>3</v>
      </c>
      <c r="M46" s="262">
        <f t="shared" si="0"/>
        <v>13</v>
      </c>
      <c r="N46" s="174"/>
      <c r="O46" s="174"/>
      <c r="P46" s="84"/>
      <c r="Q46" s="174" t="s">
        <v>725</v>
      </c>
      <c r="R46" s="174" t="s">
        <v>688</v>
      </c>
      <c r="S46" s="174" t="s">
        <v>726</v>
      </c>
      <c r="T46" s="175"/>
      <c r="U46" s="175"/>
      <c r="V46" s="87"/>
      <c r="W46" s="86">
        <f t="shared" si="1"/>
        <v>13</v>
      </c>
      <c r="X46" s="88"/>
      <c r="Y46" s="86">
        <f t="shared" si="2"/>
        <v>17</v>
      </c>
      <c r="Z46" s="85"/>
      <c r="AA46" s="268" t="s">
        <v>687</v>
      </c>
      <c r="AB46" s="361"/>
      <c r="AC46" s="354"/>
      <c r="AD46" s="354"/>
      <c r="AE46" s="355"/>
      <c r="AF46" s="355"/>
      <c r="AG46" s="355"/>
      <c r="AH46" s="355"/>
      <c r="AI46" s="355"/>
      <c r="AJ46" s="355"/>
      <c r="AK46" s="355"/>
      <c r="AL46" s="356"/>
      <c r="AM46" s="355"/>
      <c r="AN46" s="356"/>
      <c r="AO46" s="355"/>
      <c r="AP46" s="356"/>
      <c r="AQ46" s="355"/>
      <c r="AR46" s="356"/>
      <c r="AS46" s="355"/>
      <c r="AT46" s="357"/>
      <c r="AU46" s="358"/>
    </row>
    <row r="47" spans="1:52" s="289" customFormat="1" ht="120">
      <c r="A47" s="440"/>
      <c r="B47" s="400"/>
      <c r="C47" s="268"/>
      <c r="D47" s="326" t="s">
        <v>1314</v>
      </c>
      <c r="E47" s="353" t="s">
        <v>363</v>
      </c>
      <c r="F47" s="260" t="s">
        <v>626</v>
      </c>
      <c r="G47" s="277" t="s">
        <v>720</v>
      </c>
      <c r="H47" s="321" t="s">
        <v>721</v>
      </c>
      <c r="I47" s="316" t="str">
        <f>IF(OR(E47="SE",E47="SA"),VLOOKUP(H47,'Tabla de Peligros y Riesgo'!$C$2:$E$226,2,FALSE),VLOOKUP(H47,'LISTA DE ASPECTOS - IMPACTOS'!$D$3:$F$72,2,FALSE))</f>
        <v>Alteración de la calidad de aire</v>
      </c>
      <c r="J47" s="317" t="str">
        <f>IF(OR(E47="SE",E47="SA"),VLOOKUP(H47,'Tabla de Peligros y Riesgo'!$C$2:$E$226,3,FALSE),VLOOKUP(H47,'LISTA DE ASPECTOS - IMPACTOS'!$D$3:$F$72,3,FALSE))</f>
        <v>Potencial afectación a la calidad ambiental del aire</v>
      </c>
      <c r="K47" s="322" t="s">
        <v>702</v>
      </c>
      <c r="L47" s="174">
        <v>4</v>
      </c>
      <c r="M47" s="262">
        <f t="shared" si="0"/>
        <v>14</v>
      </c>
      <c r="N47" s="85"/>
      <c r="O47" s="85"/>
      <c r="P47" s="84"/>
      <c r="Q47" s="275"/>
      <c r="R47" s="174"/>
      <c r="S47" s="174" t="s">
        <v>722</v>
      </c>
      <c r="T47" s="175"/>
      <c r="U47" s="175"/>
      <c r="V47" s="87"/>
      <c r="W47" s="86">
        <f t="shared" si="1"/>
        <v>14</v>
      </c>
      <c r="X47" s="88"/>
      <c r="Y47" s="86">
        <f t="shared" si="2"/>
        <v>18</v>
      </c>
      <c r="Z47" s="85"/>
      <c r="AA47" s="261" t="s">
        <v>687</v>
      </c>
      <c r="AB47" s="361"/>
      <c r="AC47" s="354"/>
      <c r="AD47" s="354"/>
      <c r="AE47" s="355"/>
      <c r="AF47" s="355"/>
      <c r="AG47" s="355"/>
      <c r="AH47" s="355"/>
      <c r="AI47" s="355"/>
      <c r="AJ47" s="355"/>
      <c r="AK47" s="355"/>
      <c r="AL47" s="356"/>
      <c r="AM47" s="355"/>
      <c r="AN47" s="356"/>
      <c r="AO47" s="355"/>
      <c r="AP47" s="356"/>
      <c r="AQ47" s="355"/>
      <c r="AR47" s="356"/>
      <c r="AS47" s="355"/>
      <c r="AT47" s="357"/>
      <c r="AU47" s="358"/>
    </row>
    <row r="48" spans="1:52" s="289" customFormat="1" ht="90">
      <c r="A48" s="440"/>
      <c r="B48" s="400"/>
      <c r="C48" s="450" t="s">
        <v>28</v>
      </c>
      <c r="D48" s="326" t="s">
        <v>1314</v>
      </c>
      <c r="E48" s="353" t="s">
        <v>362</v>
      </c>
      <c r="F48" s="260" t="s">
        <v>626</v>
      </c>
      <c r="G48" s="277" t="s">
        <v>699</v>
      </c>
      <c r="H48" s="321" t="s">
        <v>476</v>
      </c>
      <c r="I48" s="316" t="str">
        <f>IF(OR(E48="SE",E48="SA"),VLOOKUP(H48,'Tabla de Peligros y Riesgo'!$C$2:$E$226,2,FALSE),VLOOKUP(H48,'LISTA DE ASPECTOS - IMPACTOS'!$D$3:$F$72,2,FALSE))</f>
        <v>Caída al mismo nivel</v>
      </c>
      <c r="J48" s="317" t="s">
        <v>708</v>
      </c>
      <c r="K48" s="322" t="s">
        <v>685</v>
      </c>
      <c r="L48" s="174">
        <v>4</v>
      </c>
      <c r="M48" s="262">
        <f t="shared" si="0"/>
        <v>18</v>
      </c>
      <c r="N48" s="85"/>
      <c r="O48" s="85"/>
      <c r="P48" s="84"/>
      <c r="Q48" s="275"/>
      <c r="R48" s="174"/>
      <c r="S48" s="174" t="s">
        <v>785</v>
      </c>
      <c r="T48" s="175"/>
      <c r="U48" s="175" t="s">
        <v>739</v>
      </c>
      <c r="V48" s="87">
        <v>0.15</v>
      </c>
      <c r="W48" s="86">
        <f t="shared" si="1"/>
        <v>18</v>
      </c>
      <c r="X48" s="88">
        <f>IF(M48&gt;=16,MAX(N48:R48),IF(M48&lt;16,MAX(N48:V48)))</f>
        <v>0</v>
      </c>
      <c r="Y48" s="86">
        <f t="shared" si="2"/>
        <v>21</v>
      </c>
      <c r="Z48" s="85"/>
      <c r="AA48" s="261" t="s">
        <v>687</v>
      </c>
      <c r="AB48" s="361"/>
      <c r="AC48" s="354"/>
      <c r="AD48" s="354"/>
      <c r="AE48" s="355"/>
      <c r="AF48" s="355"/>
      <c r="AG48" s="355"/>
      <c r="AH48" s="355"/>
      <c r="AI48" s="355"/>
      <c r="AJ48" s="355"/>
      <c r="AK48" s="355"/>
      <c r="AL48" s="356"/>
      <c r="AM48" s="355"/>
      <c r="AN48" s="356"/>
      <c r="AO48" s="355"/>
      <c r="AP48" s="356"/>
      <c r="AQ48" s="355"/>
      <c r="AR48" s="356"/>
      <c r="AS48" s="355"/>
      <c r="AT48" s="357"/>
      <c r="AU48" s="358"/>
    </row>
    <row r="49" spans="1:52" s="289" customFormat="1" ht="90">
      <c r="A49" s="440"/>
      <c r="B49" s="400"/>
      <c r="C49" s="451"/>
      <c r="D49" s="326" t="s">
        <v>1314</v>
      </c>
      <c r="E49" s="353" t="s">
        <v>362</v>
      </c>
      <c r="F49" s="260" t="s">
        <v>626</v>
      </c>
      <c r="G49" s="277" t="s">
        <v>705</v>
      </c>
      <c r="H49" s="321" t="s">
        <v>507</v>
      </c>
      <c r="I49" s="316" t="str">
        <f>IF(OR(E49="SE",E49="SA"),VLOOKUP(H49,'Tabla de Peligros y Riesgo'!$C$2:$E$226,2,FALSE),VLOOKUP(H49,'LISTA DE ASPECTOS - IMPACTOS'!$D$3:$F$72,2,FALSE))</f>
        <v xml:space="preserve">Golpes </v>
      </c>
      <c r="J49" s="317" t="s">
        <v>706</v>
      </c>
      <c r="K49" s="322" t="s">
        <v>685</v>
      </c>
      <c r="L49" s="174">
        <v>3</v>
      </c>
      <c r="M49" s="262">
        <f t="shared" si="0"/>
        <v>13</v>
      </c>
      <c r="N49" s="174"/>
      <c r="O49" s="174"/>
      <c r="P49" s="84"/>
      <c r="Q49" s="275"/>
      <c r="R49" s="174"/>
      <c r="S49" s="174" t="s">
        <v>710</v>
      </c>
      <c r="T49" s="175"/>
      <c r="U49" s="175" t="s">
        <v>739</v>
      </c>
      <c r="V49" s="87"/>
      <c r="W49" s="86">
        <f t="shared" si="1"/>
        <v>13</v>
      </c>
      <c r="X49" s="88"/>
      <c r="Y49" s="86">
        <f t="shared" si="2"/>
        <v>17</v>
      </c>
      <c r="Z49" s="85"/>
      <c r="AA49" s="268" t="s">
        <v>687</v>
      </c>
      <c r="AB49" s="361"/>
      <c r="AC49" s="354"/>
      <c r="AD49" s="354"/>
      <c r="AE49" s="355"/>
      <c r="AF49" s="355"/>
      <c r="AG49" s="355"/>
      <c r="AH49" s="355"/>
      <c r="AI49" s="355"/>
      <c r="AJ49" s="355"/>
      <c r="AK49" s="355"/>
      <c r="AL49" s="356"/>
      <c r="AM49" s="355"/>
      <c r="AN49" s="356"/>
      <c r="AO49" s="355"/>
      <c r="AP49" s="356"/>
      <c r="AQ49" s="355"/>
      <c r="AR49" s="356"/>
      <c r="AS49" s="355"/>
      <c r="AT49" s="357"/>
      <c r="AU49" s="358"/>
    </row>
    <row r="50" spans="1:52" s="289" customFormat="1" ht="336">
      <c r="A50" s="440"/>
      <c r="B50" s="400"/>
      <c r="C50" s="451"/>
      <c r="D50" s="326" t="s">
        <v>1314</v>
      </c>
      <c r="E50" s="353" t="s">
        <v>363</v>
      </c>
      <c r="F50" s="260" t="s">
        <v>626</v>
      </c>
      <c r="G50" s="277" t="s">
        <v>723</v>
      </c>
      <c r="H50" s="321" t="s">
        <v>724</v>
      </c>
      <c r="I50" s="316" t="str">
        <f>IF(OR(E50="SE",E50="SA"),VLOOKUP(H50,'[2]Tabla de Peligros y Riesgo'!$C$2:$E$226,2,FALSE),VLOOKUP(H50,'[2]LISTA DE ASPECTOS - IMPACTOS'!$D$3:$F$72,2,FALSE))</f>
        <v>Alteración de la calidad de suelo/agua</v>
      </c>
      <c r="J50" s="317" t="str">
        <f>IF(OR(E50="SE",E50="SA"),VLOOKUP(H50,'[2]Tabla de Peligros y Riesgo'!$C$2:$E$226,3,FALSE),VLOOKUP(H50,'[2]LISTA DE ASPECTOS - IMPACTOS'!$D$3:$F$72,3,FALSE))</f>
        <v>Potencial afectación a la calidad ambiental del agua, suelo, posible impacto a la vida y salud humanas // Afectación a microfauna acuática y terrestre // Potencial incumplimiento de Estándares de Calidad Ambiental (ECA) para agua y para suelo.</v>
      </c>
      <c r="K50" s="322" t="s">
        <v>685</v>
      </c>
      <c r="L50" s="174">
        <v>3</v>
      </c>
      <c r="M50" s="262">
        <f t="shared" si="0"/>
        <v>13</v>
      </c>
      <c r="N50" s="174"/>
      <c r="O50" s="174"/>
      <c r="P50" s="282"/>
      <c r="Q50" s="174" t="s">
        <v>725</v>
      </c>
      <c r="R50" s="174" t="s">
        <v>688</v>
      </c>
      <c r="S50" s="174" t="s">
        <v>726</v>
      </c>
      <c r="T50" s="175"/>
      <c r="U50" s="175"/>
      <c r="V50" s="283">
        <v>0.15</v>
      </c>
      <c r="W50" s="86">
        <f t="shared" si="1"/>
        <v>13</v>
      </c>
      <c r="X50" s="285">
        <f>IF(M50&gt;=16,MAX(N50:R50),IF(M50&lt;16,MAX(N50:V50)))</f>
        <v>0.15</v>
      </c>
      <c r="Y50" s="86">
        <f t="shared" si="2"/>
        <v>17</v>
      </c>
      <c r="Z50" s="191"/>
      <c r="AA50" s="268" t="s">
        <v>687</v>
      </c>
      <c r="AB50" s="361"/>
      <c r="AC50" s="354"/>
      <c r="AD50" s="354"/>
      <c r="AE50" s="355"/>
      <c r="AF50" s="355"/>
      <c r="AG50" s="355"/>
      <c r="AH50" s="355"/>
      <c r="AI50" s="355"/>
      <c r="AJ50" s="355"/>
      <c r="AK50" s="355"/>
      <c r="AL50" s="356"/>
      <c r="AM50" s="355"/>
      <c r="AN50" s="356"/>
      <c r="AO50" s="355"/>
      <c r="AP50" s="356"/>
      <c r="AQ50" s="355"/>
      <c r="AR50" s="356"/>
      <c r="AS50" s="355"/>
      <c r="AT50" s="357"/>
      <c r="AU50" s="358"/>
    </row>
    <row r="51" spans="1:52" s="289" customFormat="1" ht="192">
      <c r="A51" s="440"/>
      <c r="B51" s="407"/>
      <c r="C51" s="452"/>
      <c r="D51" s="326" t="s">
        <v>1314</v>
      </c>
      <c r="E51" s="353" t="s">
        <v>363</v>
      </c>
      <c r="F51" s="260" t="s">
        <v>626</v>
      </c>
      <c r="G51" s="277" t="s">
        <v>733</v>
      </c>
      <c r="H51" s="321" t="s">
        <v>734</v>
      </c>
      <c r="I51" s="316" t="str">
        <f>IF(OR(E51="SE",E51="SA"),VLOOKUP(H51,'Tabla de Peligros y Riesgo'!$C$2:$E$226,2,FALSE),VLOOKUP(H51,'LISTA DE ASPECTOS - IMPACTOS'!$D$3:$F$72,2,FALSE))</f>
        <v>Alteración de la calidad de suelo/agua</v>
      </c>
      <c r="J51" s="317" t="str">
        <f>IF(OR(E51="SE",E51="SA"),VLOOKUP(H51,'Tabla de Peligros y Riesgo'!$C$2:$E$226,3,FALSE),VLOOKUP(H51,'LISTA DE ASPECTOS - IMPACTOS'!$D$3:$F$72,3,FALSE))</f>
        <v>Potencial incumplimiento de Estándares de Calidad Ambiental (ECA) para aire.
Potencial afectación a la vida y salud humana.</v>
      </c>
      <c r="K51" s="322" t="s">
        <v>702</v>
      </c>
      <c r="L51" s="174">
        <v>4</v>
      </c>
      <c r="M51" s="262">
        <f t="shared" si="0"/>
        <v>14</v>
      </c>
      <c r="N51" s="85"/>
      <c r="O51" s="85"/>
      <c r="P51" s="278"/>
      <c r="Q51" s="275"/>
      <c r="R51" s="174"/>
      <c r="S51" s="174" t="s">
        <v>735</v>
      </c>
      <c r="T51" s="175">
        <v>0.35</v>
      </c>
      <c r="U51" s="175"/>
      <c r="V51" s="87"/>
      <c r="W51" s="86">
        <f t="shared" si="1"/>
        <v>14</v>
      </c>
      <c r="X51" s="88"/>
      <c r="Y51" s="86">
        <f t="shared" si="2"/>
        <v>18</v>
      </c>
      <c r="Z51" s="85"/>
      <c r="AA51" s="261" t="s">
        <v>687</v>
      </c>
      <c r="AB51" s="488"/>
      <c r="AC51" s="489"/>
      <c r="AD51" s="489"/>
      <c r="AE51" s="355"/>
      <c r="AF51" s="355"/>
      <c r="AG51" s="355"/>
      <c r="AH51" s="355"/>
      <c r="AI51" s="355"/>
      <c r="AJ51" s="355"/>
      <c r="AK51" s="355"/>
      <c r="AL51" s="356"/>
      <c r="AM51" s="355"/>
      <c r="AN51" s="356"/>
      <c r="AO51" s="355"/>
      <c r="AP51" s="356"/>
      <c r="AQ51" s="355"/>
      <c r="AR51" s="356"/>
      <c r="AS51" s="355"/>
      <c r="AT51" s="357"/>
      <c r="AU51" s="358"/>
    </row>
    <row r="52" spans="1:52" s="289" customFormat="1" ht="75">
      <c r="A52" s="440"/>
      <c r="B52" s="399" t="s">
        <v>116</v>
      </c>
      <c r="C52" s="450" t="s">
        <v>18</v>
      </c>
      <c r="D52" s="326" t="s">
        <v>1314</v>
      </c>
      <c r="E52" s="353" t="s">
        <v>361</v>
      </c>
      <c r="F52" s="260" t="s">
        <v>626</v>
      </c>
      <c r="G52" s="277" t="s">
        <v>684</v>
      </c>
      <c r="H52" s="316" t="s">
        <v>470</v>
      </c>
      <c r="I52" s="316" t="str">
        <f>IF(OR(E52="SE",E52="SA"),VLOOKUP(H52,'Tabla de Peligros y Riesgo'!$C$2:$E$226,2,FALSE),VLOOKUP(H52,'LISTA DE ASPECTOS - IMPACTOS'!$D$3:$F$72,2,FALSE))</f>
        <v>Riesgo Psicosocial</v>
      </c>
      <c r="J52" s="317" t="str">
        <f>IF(OR(E52="SE",E52="SA"),VLOOKUP(H52,'Tabla de Peligros y Riesgo'!$C$2:$E$226,3,FALSE),VLOOKUP(H52,'LISTA DE ASPECTOS - IMPACTOS'!$D$3:$F$72,3,FALSE))</f>
        <v>Estrés / Depresión</v>
      </c>
      <c r="K52" s="318" t="s">
        <v>685</v>
      </c>
      <c r="L52" s="268">
        <v>4</v>
      </c>
      <c r="M52" s="262">
        <f t="shared" si="0"/>
        <v>18</v>
      </c>
      <c r="N52" s="85"/>
      <c r="O52" s="85"/>
      <c r="P52" s="279"/>
      <c r="Q52" s="332"/>
      <c r="R52" s="174"/>
      <c r="S52" s="345" t="s">
        <v>686</v>
      </c>
      <c r="T52" s="280"/>
      <c r="U52" s="175"/>
      <c r="V52" s="269">
        <v>0.15</v>
      </c>
      <c r="W52" s="86">
        <f t="shared" si="1"/>
        <v>18</v>
      </c>
      <c r="X52" s="88">
        <f>IF(M52&gt;=16,MAX(N52:R52),IF(M52&lt;16,MAX(N52:V52)))</f>
        <v>0</v>
      </c>
      <c r="Y52" s="86">
        <f t="shared" si="2"/>
        <v>21</v>
      </c>
      <c r="Z52" s="85"/>
      <c r="AA52" s="261" t="s">
        <v>687</v>
      </c>
      <c r="AB52" s="354"/>
      <c r="AC52" s="354"/>
      <c r="AD52" s="354"/>
      <c r="AE52" s="355"/>
      <c r="AF52" s="355"/>
      <c r="AG52" s="355"/>
      <c r="AH52" s="355"/>
      <c r="AI52" s="355"/>
      <c r="AJ52" s="355"/>
      <c r="AK52" s="355"/>
      <c r="AL52" s="356"/>
      <c r="AM52" s="355"/>
      <c r="AN52" s="356"/>
      <c r="AO52" s="355"/>
      <c r="AP52" s="356"/>
      <c r="AQ52" s="355"/>
      <c r="AR52" s="356"/>
      <c r="AS52" s="355"/>
      <c r="AT52" s="357"/>
      <c r="AU52" s="358"/>
    </row>
    <row r="53" spans="1:52" s="289" customFormat="1" ht="75">
      <c r="A53" s="440"/>
      <c r="B53" s="400"/>
      <c r="C53" s="451"/>
      <c r="D53" s="326" t="s">
        <v>1314</v>
      </c>
      <c r="E53" s="353" t="s">
        <v>361</v>
      </c>
      <c r="F53" s="260" t="s">
        <v>626</v>
      </c>
      <c r="G53" s="277" t="s">
        <v>684</v>
      </c>
      <c r="H53" s="316" t="s">
        <v>496</v>
      </c>
      <c r="I53" s="316" t="str">
        <f>IF(OR(E53="SE",E53="SA"),VLOOKUP(H53,'Tabla de Peligros y Riesgo'!$C$2:$E$226,2,FALSE),VLOOKUP(H53,'LISTA DE ASPECTOS - IMPACTOS'!$D$3:$F$72,2,FALSE))</f>
        <v>Riesgo Psicosocial</v>
      </c>
      <c r="J53" s="317" t="str">
        <f>IF(OR(E53="SE",E53="SA"),VLOOKUP(H53,'Tabla de Peligros y Riesgo'!$C$2:$E$226,3,FALSE),VLOOKUP(H53,'LISTA DE ASPECTOS - IMPACTOS'!$D$3:$F$72,3,FALSE))</f>
        <v>Estrés / Depresión</v>
      </c>
      <c r="K53" s="318" t="s">
        <v>685</v>
      </c>
      <c r="L53" s="268">
        <v>4</v>
      </c>
      <c r="M53" s="262">
        <f t="shared" si="0"/>
        <v>18</v>
      </c>
      <c r="N53" s="85"/>
      <c r="O53" s="85"/>
      <c r="P53" s="279"/>
      <c r="Q53" s="332"/>
      <c r="R53" s="174"/>
      <c r="S53" s="345" t="s">
        <v>686</v>
      </c>
      <c r="T53" s="280"/>
      <c r="U53" s="175"/>
      <c r="V53" s="269">
        <v>1.1499999999999999</v>
      </c>
      <c r="W53" s="86">
        <f t="shared" si="1"/>
        <v>18</v>
      </c>
      <c r="X53" s="192"/>
      <c r="Y53" s="86">
        <f t="shared" si="2"/>
        <v>21</v>
      </c>
      <c r="Z53" s="85"/>
      <c r="AA53" s="261" t="s">
        <v>687</v>
      </c>
      <c r="AB53" s="354"/>
      <c r="AC53" s="354"/>
      <c r="AD53" s="354"/>
      <c r="AE53" s="355"/>
      <c r="AF53" s="355"/>
      <c r="AG53" s="355"/>
      <c r="AH53" s="355"/>
      <c r="AI53" s="355"/>
      <c r="AJ53" s="355"/>
      <c r="AK53" s="355"/>
      <c r="AL53" s="356"/>
      <c r="AM53" s="355"/>
      <c r="AN53" s="356"/>
      <c r="AO53" s="355"/>
      <c r="AP53" s="356"/>
      <c r="AQ53" s="355"/>
      <c r="AR53" s="356"/>
      <c r="AS53" s="355"/>
      <c r="AT53" s="357"/>
      <c r="AU53" s="358"/>
    </row>
    <row r="54" spans="1:52" s="359" customFormat="1" ht="120">
      <c r="A54" s="440"/>
      <c r="B54" s="400"/>
      <c r="C54" s="451"/>
      <c r="D54" s="326" t="s">
        <v>1314</v>
      </c>
      <c r="E54" s="353" t="s">
        <v>363</v>
      </c>
      <c r="F54" s="260" t="s">
        <v>626</v>
      </c>
      <c r="G54" s="277" t="s">
        <v>1166</v>
      </c>
      <c r="H54" s="316" t="s">
        <v>724</v>
      </c>
      <c r="I54" s="316" t="s">
        <v>1316</v>
      </c>
      <c r="J54" s="317" t="s">
        <v>1317</v>
      </c>
      <c r="K54" s="318" t="s">
        <v>693</v>
      </c>
      <c r="L54" s="268">
        <v>5</v>
      </c>
      <c r="M54" s="262">
        <f t="shared" si="0"/>
        <v>15</v>
      </c>
      <c r="N54" s="174"/>
      <c r="O54" s="174"/>
      <c r="P54" s="315"/>
      <c r="Q54" s="332"/>
      <c r="R54" s="174"/>
      <c r="S54" s="268" t="s">
        <v>1318</v>
      </c>
      <c r="T54" s="280"/>
      <c r="U54" s="175"/>
      <c r="V54" s="269">
        <v>2.15</v>
      </c>
      <c r="W54" s="86">
        <f t="shared" si="1"/>
        <v>15</v>
      </c>
      <c r="X54" s="192"/>
      <c r="Y54" s="86">
        <f t="shared" si="2"/>
        <v>19</v>
      </c>
      <c r="Z54" s="270"/>
      <c r="AA54" s="261" t="s">
        <v>687</v>
      </c>
      <c r="AD54" s="360"/>
      <c r="AE54" s="355"/>
      <c r="AF54" s="355"/>
      <c r="AG54" s="355"/>
      <c r="AH54" s="355"/>
      <c r="AI54" s="355"/>
      <c r="AJ54" s="355"/>
      <c r="AK54" s="355"/>
      <c r="AL54" s="356"/>
      <c r="AM54" s="355"/>
      <c r="AN54" s="356"/>
      <c r="AO54" s="355"/>
      <c r="AP54" s="356"/>
      <c r="AQ54" s="355"/>
      <c r="AR54" s="356"/>
      <c r="AS54" s="355"/>
      <c r="AT54" s="357"/>
      <c r="AU54" s="358"/>
      <c r="AV54" s="289"/>
      <c r="AW54" s="289"/>
      <c r="AX54" s="289"/>
      <c r="AY54" s="289"/>
      <c r="AZ54" s="289"/>
    </row>
    <row r="55" spans="1:52" s="359" customFormat="1" ht="168">
      <c r="A55" s="440"/>
      <c r="B55" s="400"/>
      <c r="C55" s="451"/>
      <c r="D55" s="326" t="s">
        <v>1314</v>
      </c>
      <c r="E55" s="353" t="s">
        <v>363</v>
      </c>
      <c r="F55" s="260" t="s">
        <v>626</v>
      </c>
      <c r="G55" s="277" t="s">
        <v>764</v>
      </c>
      <c r="H55" s="321" t="s">
        <v>577</v>
      </c>
      <c r="I55" s="316" t="s">
        <v>691</v>
      </c>
      <c r="J55" s="316" t="s">
        <v>692</v>
      </c>
      <c r="K55" s="318" t="s">
        <v>685</v>
      </c>
      <c r="L55" s="268">
        <v>4</v>
      </c>
      <c r="M55" s="262">
        <f t="shared" si="0"/>
        <v>18</v>
      </c>
      <c r="N55" s="174"/>
      <c r="O55" s="174"/>
      <c r="P55" s="315"/>
      <c r="Q55" s="275"/>
      <c r="R55" s="174"/>
      <c r="S55" s="174" t="s">
        <v>769</v>
      </c>
      <c r="T55" s="280"/>
      <c r="U55" s="175" t="s">
        <v>765</v>
      </c>
      <c r="V55" s="269">
        <v>3.15</v>
      </c>
      <c r="W55" s="86">
        <f t="shared" si="1"/>
        <v>18</v>
      </c>
      <c r="X55" s="192"/>
      <c r="Y55" s="86">
        <f t="shared" si="2"/>
        <v>21</v>
      </c>
      <c r="Z55" s="85"/>
      <c r="AA55" s="261" t="s">
        <v>687</v>
      </c>
      <c r="AD55" s="360"/>
      <c r="AE55" s="355"/>
      <c r="AF55" s="355"/>
      <c r="AG55" s="355"/>
      <c r="AH55" s="355"/>
      <c r="AI55" s="355"/>
      <c r="AJ55" s="355"/>
      <c r="AK55" s="355"/>
      <c r="AL55" s="356"/>
      <c r="AM55" s="355"/>
      <c r="AN55" s="356"/>
      <c r="AO55" s="355"/>
      <c r="AP55" s="356"/>
      <c r="AQ55" s="355"/>
      <c r="AR55" s="356"/>
      <c r="AS55" s="355"/>
      <c r="AT55" s="357"/>
      <c r="AU55" s="358"/>
      <c r="AV55" s="289"/>
      <c r="AW55" s="289"/>
      <c r="AX55" s="289"/>
      <c r="AY55" s="289"/>
      <c r="AZ55" s="289"/>
    </row>
    <row r="56" spans="1:52" s="359" customFormat="1" ht="72">
      <c r="A56" s="440"/>
      <c r="B56" s="400"/>
      <c r="C56" s="451"/>
      <c r="D56" s="326" t="s">
        <v>1314</v>
      </c>
      <c r="E56" s="353" t="s">
        <v>361</v>
      </c>
      <c r="F56" s="260" t="s">
        <v>626</v>
      </c>
      <c r="G56" s="277" t="s">
        <v>441</v>
      </c>
      <c r="H56" s="321" t="s">
        <v>565</v>
      </c>
      <c r="I56" s="316" t="s">
        <v>766</v>
      </c>
      <c r="J56" s="316" t="s">
        <v>776</v>
      </c>
      <c r="K56" s="318" t="s">
        <v>702</v>
      </c>
      <c r="L56" s="268">
        <v>4</v>
      </c>
      <c r="M56" s="262">
        <f t="shared" si="0"/>
        <v>14</v>
      </c>
      <c r="N56" s="174"/>
      <c r="O56" s="174"/>
      <c r="P56" s="315"/>
      <c r="Q56" s="275"/>
      <c r="R56" s="174"/>
      <c r="S56" s="345" t="s">
        <v>711</v>
      </c>
      <c r="T56" s="175"/>
      <c r="U56" s="175"/>
      <c r="V56" s="269">
        <v>4.1500000000000004</v>
      </c>
      <c r="W56" s="86">
        <f t="shared" si="1"/>
        <v>14</v>
      </c>
      <c r="X56" s="192"/>
      <c r="Y56" s="86">
        <f t="shared" si="2"/>
        <v>18</v>
      </c>
      <c r="Z56" s="261"/>
      <c r="AA56" s="261" t="s">
        <v>687</v>
      </c>
      <c r="AD56" s="360"/>
      <c r="AE56" s="355"/>
      <c r="AF56" s="355"/>
      <c r="AG56" s="355"/>
      <c r="AH56" s="355"/>
      <c r="AI56" s="355"/>
      <c r="AJ56" s="355"/>
      <c r="AK56" s="355"/>
      <c r="AL56" s="356"/>
      <c r="AM56" s="355"/>
      <c r="AN56" s="356"/>
      <c r="AO56" s="355"/>
      <c r="AP56" s="356"/>
      <c r="AQ56" s="355"/>
      <c r="AR56" s="356"/>
      <c r="AS56" s="355"/>
      <c r="AT56" s="357"/>
      <c r="AU56" s="358"/>
      <c r="AV56" s="289"/>
      <c r="AW56" s="289"/>
      <c r="AX56" s="289"/>
      <c r="AY56" s="289"/>
      <c r="AZ56" s="289"/>
    </row>
    <row r="57" spans="1:52" s="359" customFormat="1" ht="60">
      <c r="A57" s="440"/>
      <c r="B57" s="400"/>
      <c r="C57" s="452"/>
      <c r="D57" s="326" t="s">
        <v>1314</v>
      </c>
      <c r="E57" s="353" t="s">
        <v>361</v>
      </c>
      <c r="F57" s="260" t="s">
        <v>626</v>
      </c>
      <c r="G57" s="277" t="s">
        <v>694</v>
      </c>
      <c r="H57" s="316" t="s">
        <v>521</v>
      </c>
      <c r="I57" s="316" t="str">
        <f>IF(OR(E57="SE",E57="SA"),VLOOKUP(H57,'Tabla de Peligros y Riesgo'!$C$2:$E$226,2,FALSE),VLOOKUP(H57,'LISTA DE ASPECTOS - IMPACTOS'!$D$3:$F$72,2,FALSE))</f>
        <v>Riesgo Psicosocial</v>
      </c>
      <c r="J57" s="316" t="str">
        <f>IF(OR(E57="SE",E57="SA"),VLOOKUP(H57,'Tabla de Peligros y Riesgo'!$C$2:$E$226,3,FALSE),VLOOKUP(H57,'LISTA DE ASPECTOS - IMPACTOS'!$D$3:$F$72,3,FALSE))</f>
        <v>Estrés / Depresión</v>
      </c>
      <c r="K57" s="318" t="s">
        <v>685</v>
      </c>
      <c r="L57" s="268">
        <v>4</v>
      </c>
      <c r="M57" s="262">
        <f t="shared" si="0"/>
        <v>18</v>
      </c>
      <c r="N57" s="263"/>
      <c r="O57" s="265"/>
      <c r="P57" s="266"/>
      <c r="Q57" s="267"/>
      <c r="R57" s="174"/>
      <c r="S57" s="174" t="s">
        <v>736</v>
      </c>
      <c r="T57" s="263"/>
      <c r="U57" s="175"/>
      <c r="V57" s="269"/>
      <c r="W57" s="86">
        <f t="shared" si="1"/>
        <v>18</v>
      </c>
      <c r="X57" s="192"/>
      <c r="Y57" s="86">
        <f t="shared" si="2"/>
        <v>21</v>
      </c>
      <c r="Z57" s="270"/>
      <c r="AA57" s="261" t="s">
        <v>687</v>
      </c>
      <c r="AD57" s="360"/>
      <c r="AE57" s="355"/>
      <c r="AF57" s="355"/>
      <c r="AG57" s="355"/>
      <c r="AH57" s="355"/>
      <c r="AI57" s="355"/>
      <c r="AJ57" s="355"/>
      <c r="AK57" s="355"/>
      <c r="AL57" s="356"/>
      <c r="AM57" s="355"/>
      <c r="AN57" s="356"/>
      <c r="AO57" s="355"/>
      <c r="AP57" s="356"/>
      <c r="AQ57" s="355"/>
      <c r="AR57" s="356"/>
      <c r="AS57" s="355"/>
      <c r="AT57" s="357"/>
      <c r="AU57" s="358"/>
      <c r="AV57" s="289"/>
      <c r="AW57" s="289"/>
      <c r="AX57" s="289"/>
      <c r="AY57" s="289"/>
      <c r="AZ57" s="289"/>
    </row>
    <row r="58" spans="1:52" s="289" customFormat="1" ht="48">
      <c r="A58" s="440"/>
      <c r="B58" s="400"/>
      <c r="C58" s="450" t="s">
        <v>22</v>
      </c>
      <c r="D58" s="326" t="s">
        <v>1314</v>
      </c>
      <c r="E58" s="353" t="s">
        <v>361</v>
      </c>
      <c r="F58" s="260" t="s">
        <v>626</v>
      </c>
      <c r="G58" s="277" t="s">
        <v>700</v>
      </c>
      <c r="H58" s="321" t="s">
        <v>741</v>
      </c>
      <c r="I58" s="316" t="str">
        <f>IF(OR(E58="SE",E58="SA"),VLOOKUP(H58,'Tabla de Peligros y Riesgo'!$C$2:$E$226,2,FALSE),VLOOKUP(H58,'LISTA DE ASPECTOS - IMPACTOS'!$D$3:$F$72,2,FALSE))</f>
        <v>Inhalación de gases Toxicos</v>
      </c>
      <c r="J58" s="316" t="str">
        <f>IF(OR(E58="SE",E58="SA"),VLOOKUP(H58,'Tabla de Peligros y Riesgo'!$C$2:$E$226,3,FALSE),VLOOKUP(H58,'LISTA DE ASPECTOS - IMPACTOS'!$D$3:$F$72,3,FALSE))</f>
        <v>Intoxicación</v>
      </c>
      <c r="K58" s="322" t="s">
        <v>702</v>
      </c>
      <c r="L58" s="174">
        <v>3</v>
      </c>
      <c r="M58" s="262">
        <f t="shared" si="0"/>
        <v>9</v>
      </c>
      <c r="N58" s="85"/>
      <c r="O58" s="85"/>
      <c r="P58" s="84"/>
      <c r="Q58" s="275" t="s">
        <v>742</v>
      </c>
      <c r="R58" s="174" t="s">
        <v>688</v>
      </c>
      <c r="S58" s="345" t="s">
        <v>703</v>
      </c>
      <c r="T58" s="346"/>
      <c r="U58" s="346" t="s">
        <v>704</v>
      </c>
      <c r="V58" s="87">
        <v>0.15</v>
      </c>
      <c r="W58" s="86">
        <f t="shared" si="1"/>
        <v>9</v>
      </c>
      <c r="X58" s="88">
        <f>IF(M58&gt;=16,MAX(N58:R58),IF(M58&lt;16,MAX(N58:V58)))</f>
        <v>0.15</v>
      </c>
      <c r="Y58" s="86">
        <f t="shared" si="2"/>
        <v>17</v>
      </c>
      <c r="Z58" s="85"/>
      <c r="AA58" s="261" t="s">
        <v>687</v>
      </c>
      <c r="AB58" s="361"/>
      <c r="AC58" s="354"/>
      <c r="AD58" s="354"/>
      <c r="AE58" s="355"/>
      <c r="AF58" s="355"/>
      <c r="AG58" s="355"/>
      <c r="AH58" s="355"/>
      <c r="AI58" s="355"/>
      <c r="AJ58" s="355"/>
      <c r="AK58" s="355"/>
      <c r="AL58" s="356"/>
      <c r="AM58" s="355"/>
      <c r="AN58" s="356"/>
      <c r="AO58" s="355"/>
      <c r="AP58" s="356"/>
      <c r="AQ58" s="355"/>
      <c r="AR58" s="356"/>
      <c r="AS58" s="355"/>
      <c r="AT58" s="357"/>
      <c r="AU58" s="358"/>
    </row>
    <row r="59" spans="1:52" s="289" customFormat="1" ht="90">
      <c r="A59" s="440"/>
      <c r="B59" s="400"/>
      <c r="C59" s="451"/>
      <c r="D59" s="326" t="s">
        <v>1314</v>
      </c>
      <c r="E59" s="353" t="s">
        <v>362</v>
      </c>
      <c r="F59" s="260" t="s">
        <v>626</v>
      </c>
      <c r="G59" s="277" t="s">
        <v>743</v>
      </c>
      <c r="H59" s="321" t="s">
        <v>452</v>
      </c>
      <c r="I59" s="316" t="str">
        <f>IF(OR(E59="SE",E59="SA"),VLOOKUP(H59,'Tabla de Peligros y Riesgo'!$C$2:$E$226,2,FALSE),VLOOKUP(H59,'LISTA DE ASPECTOS - IMPACTOS'!$D$3:$F$72,2,FALSE))</f>
        <v>Caída de roca</v>
      </c>
      <c r="J59" s="316" t="str">
        <f>IF(OR(E59="SE",E59="SA"),VLOOKUP(H59,'Tabla de Peligros y Riesgo'!$C$2:$E$226,3,FALSE),VLOOKUP(H59,'LISTA DE ASPECTOS - IMPACTOS'!$D$3:$F$72,3,FALSE))</f>
        <v>Contusión/Fractura/Muerte</v>
      </c>
      <c r="K59" s="322" t="s">
        <v>702</v>
      </c>
      <c r="L59" s="174">
        <v>2</v>
      </c>
      <c r="M59" s="262">
        <f t="shared" si="0"/>
        <v>5</v>
      </c>
      <c r="N59" s="85"/>
      <c r="O59" s="85"/>
      <c r="P59" s="279"/>
      <c r="Q59" s="275" t="s">
        <v>744</v>
      </c>
      <c r="R59" s="174" t="s">
        <v>688</v>
      </c>
      <c r="S59" s="174" t="s">
        <v>745</v>
      </c>
      <c r="T59" s="280"/>
      <c r="U59" s="175" t="s">
        <v>739</v>
      </c>
      <c r="V59" s="269"/>
      <c r="W59" s="86">
        <f t="shared" si="1"/>
        <v>5</v>
      </c>
      <c r="X59" s="281">
        <v>22</v>
      </c>
      <c r="Y59" s="86">
        <f t="shared" si="2"/>
        <v>12</v>
      </c>
      <c r="Z59" s="85"/>
      <c r="AA59" s="261" t="s">
        <v>687</v>
      </c>
      <c r="AB59" s="354"/>
      <c r="AC59" s="354"/>
      <c r="AD59" s="354"/>
      <c r="AE59" s="355"/>
      <c r="AF59" s="355"/>
      <c r="AG59" s="355"/>
      <c r="AH59" s="355"/>
      <c r="AI59" s="355"/>
      <c r="AJ59" s="355"/>
      <c r="AK59" s="355"/>
      <c r="AL59" s="356"/>
      <c r="AM59" s="355"/>
      <c r="AN59" s="356"/>
      <c r="AO59" s="355"/>
      <c r="AP59" s="356"/>
      <c r="AQ59" s="355"/>
      <c r="AR59" s="356"/>
      <c r="AS59" s="355"/>
      <c r="AT59" s="357"/>
      <c r="AU59" s="358"/>
    </row>
    <row r="60" spans="1:52" s="359" customFormat="1" ht="90">
      <c r="A60" s="440"/>
      <c r="B60" s="400"/>
      <c r="C60" s="451"/>
      <c r="D60" s="326" t="s">
        <v>1314</v>
      </c>
      <c r="E60" s="353" t="s">
        <v>362</v>
      </c>
      <c r="F60" s="260" t="s">
        <v>626</v>
      </c>
      <c r="G60" s="277" t="s">
        <v>699</v>
      </c>
      <c r="H60" s="321" t="s">
        <v>577</v>
      </c>
      <c r="I60" s="316" t="str">
        <f>IF(OR(E60="SE",E60="SA"),VLOOKUP(H60,'Tabla de Peligros y Riesgo'!$C$2:$E$226,2,FALSE),VLOOKUP(H60,'LISTA DE ASPECTOS - IMPACTOS'!$D$3:$F$72,2,FALSE))</f>
        <v>Caída al mismo nivel</v>
      </c>
      <c r="J60" s="317" t="s">
        <v>708</v>
      </c>
      <c r="K60" s="322" t="s">
        <v>685</v>
      </c>
      <c r="L60" s="174">
        <v>4</v>
      </c>
      <c r="M60" s="262">
        <f t="shared" si="0"/>
        <v>18</v>
      </c>
      <c r="N60" s="85"/>
      <c r="O60" s="85"/>
      <c r="P60" s="272"/>
      <c r="Q60" s="275"/>
      <c r="R60" s="174"/>
      <c r="S60" s="174" t="s">
        <v>785</v>
      </c>
      <c r="T60" s="274"/>
      <c r="U60" s="175" t="s">
        <v>739</v>
      </c>
      <c r="V60" s="284"/>
      <c r="W60" s="86">
        <f t="shared" si="1"/>
        <v>18</v>
      </c>
      <c r="X60" s="88">
        <f>IF(M60&gt;=16,MAX(N60:R60),IF(M60&lt;16,MAX(N60:T60)))</f>
        <v>0</v>
      </c>
      <c r="Y60" s="86">
        <f t="shared" si="2"/>
        <v>21</v>
      </c>
      <c r="Z60" s="85"/>
      <c r="AA60" s="261" t="s">
        <v>687</v>
      </c>
      <c r="AD60" s="360"/>
      <c r="AE60" s="355"/>
      <c r="AF60" s="355"/>
      <c r="AG60" s="355"/>
      <c r="AH60" s="355"/>
      <c r="AI60" s="355"/>
      <c r="AJ60" s="355"/>
      <c r="AK60" s="355"/>
      <c r="AL60" s="356"/>
      <c r="AM60" s="355"/>
      <c r="AN60" s="356"/>
      <c r="AO60" s="355"/>
      <c r="AP60" s="356"/>
      <c r="AQ60" s="355"/>
      <c r="AR60" s="356"/>
      <c r="AS60" s="355"/>
      <c r="AT60" s="357"/>
      <c r="AU60" s="358"/>
      <c r="AV60" s="289"/>
      <c r="AW60" s="289"/>
      <c r="AX60" s="289"/>
      <c r="AY60" s="289"/>
      <c r="AZ60" s="289"/>
    </row>
    <row r="61" spans="1:52" s="289" customFormat="1" ht="90">
      <c r="A61" s="440"/>
      <c r="B61" s="400"/>
      <c r="C61" s="452"/>
      <c r="D61" s="326" t="s">
        <v>1314</v>
      </c>
      <c r="E61" s="353" t="s">
        <v>362</v>
      </c>
      <c r="F61" s="260" t="s">
        <v>626</v>
      </c>
      <c r="G61" s="277" t="s">
        <v>705</v>
      </c>
      <c r="H61" s="321" t="s">
        <v>507</v>
      </c>
      <c r="I61" s="316" t="str">
        <f>IF(OR(E61="SE",E61="SA"),VLOOKUP(H61,'Tabla de Peligros y Riesgo'!$C$2:$E$226,2,FALSE),VLOOKUP(H61,'LISTA DE ASPECTOS - IMPACTOS'!$D$3:$F$72,2,FALSE))</f>
        <v xml:space="preserve">Golpes </v>
      </c>
      <c r="J61" s="317" t="s">
        <v>706</v>
      </c>
      <c r="K61" s="322" t="s">
        <v>685</v>
      </c>
      <c r="L61" s="174">
        <v>3</v>
      </c>
      <c r="M61" s="262">
        <f t="shared" si="0"/>
        <v>13</v>
      </c>
      <c r="N61" s="174"/>
      <c r="O61" s="174"/>
      <c r="P61" s="84"/>
      <c r="Q61" s="275"/>
      <c r="R61" s="174"/>
      <c r="S61" s="174" t="s">
        <v>710</v>
      </c>
      <c r="T61" s="175"/>
      <c r="U61" s="175" t="s">
        <v>739</v>
      </c>
      <c r="V61" s="87"/>
      <c r="W61" s="86">
        <f t="shared" si="1"/>
        <v>13</v>
      </c>
      <c r="X61" s="88"/>
      <c r="Y61" s="86">
        <f t="shared" si="2"/>
        <v>17</v>
      </c>
      <c r="Z61" s="85"/>
      <c r="AA61" s="268" t="s">
        <v>687</v>
      </c>
      <c r="AB61" s="361"/>
      <c r="AC61" s="354"/>
      <c r="AD61" s="354"/>
      <c r="AE61" s="355"/>
      <c r="AF61" s="355"/>
      <c r="AG61" s="355"/>
      <c r="AH61" s="355"/>
      <c r="AI61" s="355"/>
      <c r="AJ61" s="355"/>
      <c r="AK61" s="355"/>
      <c r="AL61" s="356"/>
      <c r="AM61" s="355"/>
      <c r="AN61" s="356"/>
      <c r="AO61" s="355"/>
      <c r="AP61" s="356"/>
      <c r="AQ61" s="355"/>
      <c r="AR61" s="356"/>
      <c r="AS61" s="355"/>
      <c r="AT61" s="357"/>
      <c r="AU61" s="358"/>
    </row>
    <row r="62" spans="1:52" s="359" customFormat="1" ht="90">
      <c r="A62" s="440"/>
      <c r="B62" s="400"/>
      <c r="C62" s="450" t="s">
        <v>37</v>
      </c>
      <c r="D62" s="326" t="s">
        <v>1314</v>
      </c>
      <c r="E62" s="353" t="s">
        <v>362</v>
      </c>
      <c r="F62" s="260" t="s">
        <v>626</v>
      </c>
      <c r="G62" s="277" t="s">
        <v>699</v>
      </c>
      <c r="H62" s="321" t="s">
        <v>542</v>
      </c>
      <c r="I62" s="316" t="str">
        <f>IF(OR(E62="SE",E62="SA"),VLOOKUP(H62,'Tabla de Peligros y Riesgo'!$C$2:$E$226,2,FALSE),VLOOKUP(H62,'LISTA DE ASPECTOS - IMPACTOS'!$D$3:$F$72,2,FALSE))</f>
        <v>Caída al mismo nivel</v>
      </c>
      <c r="J62" s="317" t="s">
        <v>708</v>
      </c>
      <c r="K62" s="322" t="s">
        <v>685</v>
      </c>
      <c r="L62" s="174">
        <v>4</v>
      </c>
      <c r="M62" s="262">
        <f t="shared" si="0"/>
        <v>18</v>
      </c>
      <c r="N62" s="271"/>
      <c r="O62" s="271"/>
      <c r="P62" s="272"/>
      <c r="Q62" s="275"/>
      <c r="R62" s="174"/>
      <c r="S62" s="174" t="s">
        <v>785</v>
      </c>
      <c r="T62" s="274"/>
      <c r="U62" s="175" t="s">
        <v>739</v>
      </c>
      <c r="V62" s="269"/>
      <c r="W62" s="86">
        <f t="shared" si="1"/>
        <v>18</v>
      </c>
      <c r="X62" s="88"/>
      <c r="Y62" s="86">
        <f t="shared" si="2"/>
        <v>21</v>
      </c>
      <c r="Z62" s="85"/>
      <c r="AA62" s="261" t="s">
        <v>687</v>
      </c>
      <c r="AD62" s="360"/>
      <c r="AE62" s="355"/>
      <c r="AF62" s="355"/>
      <c r="AG62" s="355"/>
      <c r="AH62" s="355"/>
      <c r="AI62" s="355"/>
      <c r="AJ62" s="355"/>
      <c r="AK62" s="355"/>
      <c r="AL62" s="356"/>
      <c r="AM62" s="355"/>
      <c r="AN62" s="356"/>
      <c r="AO62" s="355"/>
      <c r="AP62" s="356"/>
      <c r="AQ62" s="355"/>
      <c r="AR62" s="356"/>
      <c r="AS62" s="355"/>
      <c r="AT62" s="357"/>
      <c r="AU62" s="358"/>
      <c r="AV62" s="289"/>
      <c r="AW62" s="289"/>
      <c r="AX62" s="289"/>
      <c r="AY62" s="289"/>
      <c r="AZ62" s="289"/>
    </row>
    <row r="63" spans="1:52" s="359" customFormat="1" ht="90">
      <c r="A63" s="440"/>
      <c r="B63" s="400"/>
      <c r="C63" s="451"/>
      <c r="D63" s="326" t="s">
        <v>1314</v>
      </c>
      <c r="E63" s="353" t="s">
        <v>362</v>
      </c>
      <c r="F63" s="260" t="s">
        <v>626</v>
      </c>
      <c r="G63" s="277" t="s">
        <v>786</v>
      </c>
      <c r="H63" s="321" t="s">
        <v>787</v>
      </c>
      <c r="I63" s="316" t="s">
        <v>788</v>
      </c>
      <c r="J63" s="317" t="s">
        <v>789</v>
      </c>
      <c r="K63" s="322" t="s">
        <v>685</v>
      </c>
      <c r="L63" s="174">
        <v>4</v>
      </c>
      <c r="M63" s="262">
        <f t="shared" si="0"/>
        <v>18</v>
      </c>
      <c r="N63" s="85"/>
      <c r="O63" s="85"/>
      <c r="P63" s="84"/>
      <c r="Q63" s="275" t="s">
        <v>1319</v>
      </c>
      <c r="R63" s="174" t="s">
        <v>688</v>
      </c>
      <c r="S63" s="174" t="s">
        <v>791</v>
      </c>
      <c r="T63" s="175"/>
      <c r="U63" s="175" t="s">
        <v>739</v>
      </c>
      <c r="V63" s="87"/>
      <c r="W63" s="86">
        <f t="shared" si="1"/>
        <v>18</v>
      </c>
      <c r="X63" s="88"/>
      <c r="Y63" s="86">
        <f t="shared" si="2"/>
        <v>22</v>
      </c>
      <c r="Z63" s="85"/>
      <c r="AA63" s="261" t="s">
        <v>687</v>
      </c>
      <c r="AD63" s="360"/>
      <c r="AE63" s="355"/>
      <c r="AF63" s="355"/>
      <c r="AG63" s="355"/>
      <c r="AH63" s="355"/>
      <c r="AI63" s="355"/>
      <c r="AJ63" s="355"/>
      <c r="AK63" s="355"/>
      <c r="AL63" s="356"/>
      <c r="AM63" s="355"/>
      <c r="AN63" s="356"/>
      <c r="AO63" s="355"/>
      <c r="AP63" s="356"/>
      <c r="AQ63" s="355"/>
      <c r="AR63" s="356"/>
      <c r="AS63" s="355"/>
      <c r="AT63" s="357"/>
      <c r="AU63" s="358"/>
      <c r="AV63" s="289"/>
      <c r="AW63" s="289"/>
      <c r="AX63" s="289"/>
      <c r="AY63" s="289"/>
      <c r="AZ63" s="289"/>
    </row>
    <row r="64" spans="1:52" s="289" customFormat="1" ht="90">
      <c r="A64" s="440"/>
      <c r="B64" s="400"/>
      <c r="C64" s="452"/>
      <c r="D64" s="326" t="s">
        <v>1314</v>
      </c>
      <c r="E64" s="353" t="s">
        <v>362</v>
      </c>
      <c r="F64" s="260" t="s">
        <v>626</v>
      </c>
      <c r="G64" s="277" t="s">
        <v>705</v>
      </c>
      <c r="H64" s="321" t="s">
        <v>507</v>
      </c>
      <c r="I64" s="316" t="str">
        <f>IF(OR(E64="SE",E64="SA"),VLOOKUP(H64,'Tabla de Peligros y Riesgo'!$C$2:$E$226,2,FALSE),VLOOKUP(H64,'LISTA DE ASPECTOS - IMPACTOS'!$D$3:$F$72,2,FALSE))</f>
        <v xml:space="preserve">Golpes </v>
      </c>
      <c r="J64" s="317" t="s">
        <v>706</v>
      </c>
      <c r="K64" s="322" t="s">
        <v>685</v>
      </c>
      <c r="L64" s="174">
        <v>3</v>
      </c>
      <c r="M64" s="262">
        <f t="shared" si="0"/>
        <v>13</v>
      </c>
      <c r="N64" s="174"/>
      <c r="O64" s="174"/>
      <c r="P64" s="84"/>
      <c r="Q64" s="275"/>
      <c r="R64" s="174"/>
      <c r="S64" s="174" t="s">
        <v>710</v>
      </c>
      <c r="T64" s="175"/>
      <c r="U64" s="175" t="s">
        <v>739</v>
      </c>
      <c r="V64" s="276"/>
      <c r="W64" s="86">
        <f t="shared" si="1"/>
        <v>13</v>
      </c>
      <c r="X64" s="88"/>
      <c r="Y64" s="86">
        <f t="shared" si="2"/>
        <v>17</v>
      </c>
      <c r="Z64" s="85"/>
      <c r="AA64" s="268" t="s">
        <v>687</v>
      </c>
      <c r="AB64" s="361"/>
      <c r="AC64" s="354"/>
      <c r="AD64" s="354"/>
      <c r="AE64" s="355"/>
      <c r="AF64" s="355"/>
      <c r="AG64" s="355"/>
      <c r="AH64" s="355"/>
      <c r="AI64" s="355"/>
      <c r="AJ64" s="355"/>
      <c r="AK64" s="355"/>
      <c r="AL64" s="356"/>
      <c r="AM64" s="355"/>
      <c r="AN64" s="356"/>
      <c r="AO64" s="355"/>
      <c r="AP64" s="356"/>
      <c r="AQ64" s="355"/>
      <c r="AR64" s="356"/>
      <c r="AS64" s="355"/>
      <c r="AT64" s="357"/>
      <c r="AU64" s="358"/>
    </row>
    <row r="65" spans="1:52" s="289" customFormat="1" ht="90">
      <c r="A65" s="440"/>
      <c r="B65" s="400"/>
      <c r="C65" s="450" t="s">
        <v>110</v>
      </c>
      <c r="D65" s="326" t="s">
        <v>1314</v>
      </c>
      <c r="E65" s="353" t="s">
        <v>362</v>
      </c>
      <c r="F65" s="260" t="s">
        <v>626</v>
      </c>
      <c r="G65" s="277" t="s">
        <v>699</v>
      </c>
      <c r="H65" s="321" t="s">
        <v>524</v>
      </c>
      <c r="I65" s="316" t="str">
        <f>IF(OR(E65="SE",E65="SA"),VLOOKUP(H65,'Tabla de Peligros y Riesgo'!$C$2:$E$226,2,FALSE),VLOOKUP(H65,'LISTA DE ASPECTOS - IMPACTOS'!$D$3:$F$72,2,FALSE))</f>
        <v>Caída al mismo nivel</v>
      </c>
      <c r="J65" s="317" t="s">
        <v>708</v>
      </c>
      <c r="K65" s="322" t="s">
        <v>685</v>
      </c>
      <c r="L65" s="174">
        <v>4</v>
      </c>
      <c r="M65" s="262">
        <f t="shared" si="0"/>
        <v>18</v>
      </c>
      <c r="N65" s="85"/>
      <c r="O65" s="85"/>
      <c r="P65" s="84"/>
      <c r="Q65" s="275"/>
      <c r="R65" s="174"/>
      <c r="S65" s="174" t="s">
        <v>785</v>
      </c>
      <c r="T65" s="175"/>
      <c r="U65" s="175" t="s">
        <v>739</v>
      </c>
      <c r="V65" s="87">
        <v>0.15</v>
      </c>
      <c r="W65" s="86">
        <f t="shared" si="1"/>
        <v>18</v>
      </c>
      <c r="X65" s="88">
        <f>IF(M65&gt;=16,MAX(N65:R65),IF(M65&lt;16,MAX(N65:V65)))</f>
        <v>0</v>
      </c>
      <c r="Y65" s="86">
        <f t="shared" si="2"/>
        <v>21</v>
      </c>
      <c r="Z65" s="85"/>
      <c r="AA65" s="261" t="s">
        <v>687</v>
      </c>
      <c r="AB65" s="361"/>
      <c r="AC65" s="354"/>
      <c r="AD65" s="354"/>
      <c r="AE65" s="355"/>
      <c r="AF65" s="355"/>
      <c r="AG65" s="355"/>
      <c r="AH65" s="355"/>
      <c r="AI65" s="355"/>
      <c r="AJ65" s="355"/>
      <c r="AK65" s="355"/>
      <c r="AL65" s="356"/>
      <c r="AM65" s="355"/>
      <c r="AN65" s="356"/>
      <c r="AO65" s="355"/>
      <c r="AP65" s="356"/>
      <c r="AQ65" s="355"/>
      <c r="AR65" s="356"/>
      <c r="AS65" s="355"/>
      <c r="AT65" s="357"/>
      <c r="AU65" s="358"/>
    </row>
    <row r="66" spans="1:52" s="289" customFormat="1" ht="90">
      <c r="A66" s="440"/>
      <c r="B66" s="400"/>
      <c r="C66" s="452"/>
      <c r="D66" s="326" t="s">
        <v>1314</v>
      </c>
      <c r="E66" s="353" t="s">
        <v>362</v>
      </c>
      <c r="F66" s="260" t="s">
        <v>626</v>
      </c>
      <c r="G66" s="277" t="s">
        <v>705</v>
      </c>
      <c r="H66" s="321" t="s">
        <v>507</v>
      </c>
      <c r="I66" s="316" t="str">
        <f>IF(OR(E66="SE",E66="SA"),VLOOKUP(H66,'Tabla de Peligros y Riesgo'!$C$2:$E$226,2,FALSE),VLOOKUP(H66,'LISTA DE ASPECTOS - IMPACTOS'!$D$3:$F$72,2,FALSE))</f>
        <v xml:space="preserve">Golpes </v>
      </c>
      <c r="J66" s="317" t="s">
        <v>706</v>
      </c>
      <c r="K66" s="322" t="s">
        <v>685</v>
      </c>
      <c r="L66" s="174">
        <v>3</v>
      </c>
      <c r="M66" s="262">
        <f t="shared" si="0"/>
        <v>13</v>
      </c>
      <c r="N66" s="174"/>
      <c r="O66" s="174"/>
      <c r="P66" s="84"/>
      <c r="Q66" s="275"/>
      <c r="R66" s="174"/>
      <c r="S66" s="174" t="s">
        <v>710</v>
      </c>
      <c r="T66" s="175"/>
      <c r="U66" s="175" t="s">
        <v>739</v>
      </c>
      <c r="V66" s="276"/>
      <c r="W66" s="86">
        <f t="shared" si="1"/>
        <v>13</v>
      </c>
      <c r="X66" s="88"/>
      <c r="Y66" s="86">
        <f t="shared" si="2"/>
        <v>17</v>
      </c>
      <c r="Z66" s="85"/>
      <c r="AA66" s="268" t="s">
        <v>687</v>
      </c>
      <c r="AB66" s="361"/>
      <c r="AC66" s="354"/>
      <c r="AD66" s="354"/>
      <c r="AE66" s="355"/>
      <c r="AF66" s="355"/>
      <c r="AG66" s="355"/>
      <c r="AH66" s="355"/>
      <c r="AI66" s="355"/>
      <c r="AJ66" s="355"/>
      <c r="AK66" s="355"/>
      <c r="AL66" s="356"/>
      <c r="AM66" s="355"/>
      <c r="AN66" s="356"/>
      <c r="AO66" s="355"/>
      <c r="AP66" s="356"/>
      <c r="AQ66" s="355"/>
      <c r="AR66" s="356"/>
      <c r="AS66" s="355"/>
      <c r="AT66" s="357"/>
      <c r="AU66" s="358"/>
    </row>
    <row r="67" spans="1:52" s="289" customFormat="1" ht="72">
      <c r="A67" s="440"/>
      <c r="B67" s="400"/>
      <c r="C67" s="320" t="s">
        <v>111</v>
      </c>
      <c r="D67" s="326" t="s">
        <v>1314</v>
      </c>
      <c r="E67" s="353" t="s">
        <v>361</v>
      </c>
      <c r="F67" s="260" t="s">
        <v>626</v>
      </c>
      <c r="G67" s="277" t="s">
        <v>746</v>
      </c>
      <c r="H67" s="321" t="s">
        <v>747</v>
      </c>
      <c r="I67" s="316" t="s">
        <v>748</v>
      </c>
      <c r="J67" s="316" t="s">
        <v>749</v>
      </c>
      <c r="K67" s="322" t="s">
        <v>685</v>
      </c>
      <c r="L67" s="174">
        <v>3</v>
      </c>
      <c r="M67" s="262">
        <v>13</v>
      </c>
      <c r="N67" s="85"/>
      <c r="O67" s="85"/>
      <c r="P67" s="84"/>
      <c r="Q67" s="275"/>
      <c r="R67" s="174"/>
      <c r="S67" s="174" t="s">
        <v>750</v>
      </c>
      <c r="T67" s="175"/>
      <c r="U67" s="175" t="s">
        <v>751</v>
      </c>
      <c r="V67" s="87">
        <v>0.15</v>
      </c>
      <c r="W67" s="86">
        <v>13</v>
      </c>
      <c r="X67" s="88"/>
      <c r="Y67" s="86">
        <f t="shared" ref="Y67" si="3">_xlfn.IFS(AND(W67=1,N67&lt;&gt;0),25,AND(W67=1,O67&lt;&gt;0),21,AND(W67=1,R67="ALTO"),16,AND(W67=1,R67="BAJO"),11,AND(W67=1,S67&lt;&gt;0),2,AND(W67=2,N67&lt;&gt;0),25,AND(W67=2,O67&lt;&gt;0),21,AND(W67=2,R67="ALTO"),16,AND(W67=2,R67="BAJO"),11,AND(W67=2,S67&lt;&gt;0),4,AND(W67=3,N67&lt;&gt;0),25,AND(W67=3,O67&lt;&gt;0),21,AND(W67=3,R67="ALTO"),16,AND(W67=3,R67="BAJO"),12,AND(W67=3,S67&lt;&gt;0),5,AND(W67=4,N67&lt;&gt;0),25,AND(W67=4,O67&lt;&gt;0),13,AND(W67=4,R67="ALTO"),16,AND(W67=4,R67="BAJO"),14,AND(W67=4,S67&lt;&gt;0),7,AND(W67=5,N67&lt;&gt;0),25,AND(W67=5,O67&lt;&gt;0),21,AND(W67=5,R67="ALTO"),16,AND(W67=5,R67="BAJO"),12,AND(W67=5,S67&lt;&gt;0),8,AND(W67=6,N67&lt;&gt;0),25,AND(W67=6,O67&lt;&gt;0),21,AND(W67=6,R67="ALTO"),20,AND(W67=6,R67="BAJO"),17,AND(W67=6,S67&lt;&gt;0),6,AND(W67=7,N67&lt;&gt;0),25,AND(W67=7,O67&lt;&gt;0),23,AND(W67=7,R67="ALTO"),16,AND(W67=7,R67="BAJO"),11,AND(W67=7,S67&lt;&gt;0),7,AND(W67=8,N67&lt;&gt;0),25,AND(W67=8,O67&lt;&gt;0),21,AND(W67=8,R67="ALTO"),16,AND(W67=8,R67="BAJO"),12,AND(W67=8,S67&lt;&gt;0),8,AND(W67=9,N67&lt;&gt;0),25,AND(W67=9,O67&lt;&gt;0),21,AND(W67=9,R67="ALTO"),20,AND(W67=9,R67="BAJO"),17,AND(W67=9,S67&lt;&gt;0),13,AND(W67=10,N67&lt;&gt;0),25,AND(W67=10,O67&lt;&gt;0),22,AND(W67=10,R67="ALTO"),21,AND(W67=10,R67="BAJO"),18,AND(W67=10,S67&lt;&gt;0),18,AND(W67=11,N67&lt;&gt;0),25,AND(W67=11,O67&lt;&gt;0),23,AND(W67=11,R67="ALTO"),20,AND(W67=11,R67="BAJO"),16,AND(W67=11,S67&lt;&gt;0),11,AND(W67=12,N67&lt;&gt;0),25,AND(W67=12,O67&lt;&gt;0),23,AND(W67=12,R67="ALTO"),20,AND(W67=12,R67="BAJO"),16,AND(W67=12,S67&lt;&gt;0),12,AND(W67=13,N67&lt;&gt;0),25,AND(W67=13,O67&lt;&gt;0),21,AND(W67=13,R67="ALTO"),20,AND(W67=13,R67="BAJO"),17,AND(W67=13,S67&lt;&gt;0),17,AND(W67=14,N67&lt;&gt;0),25,AND(W67=14,O67&lt;&gt;0),24,AND(W67=14,R67="ALTO"),23,AND(W67=14,R67="BAJO"),21,AND(W67=14,S67&lt;&gt;0),18,AND(W67=15,N67&lt;&gt;0),25,AND(W67=15,O67&lt;&gt;0),24,AND(W67=15,R67="ALTO"),22,AND(W67=15,R67="BAJO"),19,AND(W67=15,S67&lt;&gt;0),19,AND(W67=16,N67&lt;&gt;0),25,AND(W67=16,O67&lt;&gt;0),23,AND(W67=16,R67="ALTO"),23,AND(W67=16,R67="BAJO"),23,AND(W67=16,S67&lt;&gt;0),20,AND(W67=17,N67&lt;&gt;0),25,AND(W67=17,O67&lt;&gt;0),24,AND(W67=17,R67="ALTO"),23,AND(W67=17,R67="BAJO"),21,AND(W67=17,S67&lt;&gt;0),20,AND(W67=18,N67&lt;&gt;0),25,AND(W67=18,O67&lt;&gt;0),24,AND(W67=18,R67="ALTO"),23,AND(W67=18,R67="BAJO"),22,AND(W67=18,S67&lt;&gt;0),21,AND(W67=19,N67&lt;&gt;0),25,AND(W67=19,O67&lt;&gt;0),25,AND(W67=19,R67="ALTO"),24,AND(W67=19,R67="BAJO"),22,AND(W67=19,S67&lt;&gt;0),22,AND(W67&lt;&gt;0,U67&lt;&gt;0),W67,TRUE,"FALSO")</f>
        <v>17</v>
      </c>
      <c r="Z67" s="85"/>
      <c r="AA67" s="261" t="s">
        <v>687</v>
      </c>
      <c r="AB67" s="361"/>
      <c r="AC67" s="354"/>
      <c r="AD67" s="354"/>
      <c r="AE67" s="355"/>
      <c r="AF67" s="355"/>
      <c r="AG67" s="355"/>
      <c r="AH67" s="355"/>
      <c r="AI67" s="355"/>
      <c r="AJ67" s="355"/>
      <c r="AK67" s="355"/>
      <c r="AL67" s="356"/>
      <c r="AM67" s="355"/>
      <c r="AN67" s="356"/>
      <c r="AO67" s="355"/>
      <c r="AP67" s="356"/>
      <c r="AQ67" s="355"/>
      <c r="AR67" s="356"/>
      <c r="AS67" s="355"/>
      <c r="AT67" s="357"/>
      <c r="AU67" s="358"/>
    </row>
    <row r="68" spans="1:52" s="289" customFormat="1" ht="144">
      <c r="A68" s="440"/>
      <c r="B68" s="400"/>
      <c r="C68" s="450" t="s">
        <v>111</v>
      </c>
      <c r="D68" s="326" t="s">
        <v>1314</v>
      </c>
      <c r="E68" s="353" t="s">
        <v>361</v>
      </c>
      <c r="F68" s="260" t="s">
        <v>626</v>
      </c>
      <c r="G68" s="277" t="s">
        <v>714</v>
      </c>
      <c r="H68" s="321" t="s">
        <v>715</v>
      </c>
      <c r="I68" s="316" t="str">
        <f>IF(OR(E68="SE",E68="SA"),VLOOKUP(H68,'Tabla de Peligros y Riesgo'!$C$2:$E$226,2,FALSE),VLOOKUP(H68,'LISTA DE ASPECTOS - IMPACTOS'!$D$3:$F$72,2,FALSE))</f>
        <v>Perdida de la audición</v>
      </c>
      <c r="J68" s="317" t="str">
        <f>IF(OR(E68="SE",E68="SA"),VLOOKUP(H68,'Tabla de Peligros y Riesgo'!$C$2:$E$226,3,FALSE),VLOOKUP(H68,'LISTA DE ASPECTOS - IMPACTOS'!$D$3:$F$72,3,FALSE))</f>
        <v>Hipoacusia</v>
      </c>
      <c r="K68" s="322" t="s">
        <v>685</v>
      </c>
      <c r="L68" s="174">
        <v>3</v>
      </c>
      <c r="M68" s="262">
        <f t="shared" ref="M68:M97" si="4">IF(CONCATENATE(L68,K68)="1A",1,IF(CONCATENATE(L68,K68)="1B",2,IF(CONCATENATE(L68,K68)="2A",3,IF(CONCATENATE(L68,K68)="1C",4,IF(CONCATENATE(L68,K68)="2B",5,IF(CONCATENATE(L68,K68)="3A",6,IF(CONCATENATE(L68,K68)="1D",7,IF(CONCATENATE(L68,K68)="2C",8,IF(CONCATENATE(L68,K68)="3B",9,IF(CONCATENATE(L68,K68)="4A",10,IF(CONCATENATE(L68,K68)="1E",11,IF(CONCATENATE(L68,K68)="2D",12,IF(CONCATENATE(L68,K68)="3C",13,IF(CONCATENATE(L68,K68)="4B",14,IF(CONCATENATE(L68,K68)="5A",15,IF(CONCATENATE(L68,K68)="2E",16,IF(CONCATENATE(L68,K68)="3D",17,IF(CONCATENATE(L68,K68)="4C",18,IF(CONCATENATE(L68,K68)="5B",19,IF(CONCATENATE(L68,K68)="3E",20,IF(CONCATENATE(L68,K68)="4D",21,IF(CONCATENATE(L68,K68)="5C",22,IF(CONCATENATE(L68,K68)="4E",23,IF(CONCATENATE(L68,K68)="5D",24,IF(CONCATENATE(L68,K68)="5E",25,"")))))))))))))))))))))))))</f>
        <v>13</v>
      </c>
      <c r="N68" s="85"/>
      <c r="O68" s="85"/>
      <c r="P68" s="84"/>
      <c r="Q68" s="275" t="s">
        <v>716</v>
      </c>
      <c r="R68" s="174" t="s">
        <v>683</v>
      </c>
      <c r="S68" s="345" t="s">
        <v>717</v>
      </c>
      <c r="T68" s="175"/>
      <c r="U68" s="175" t="s">
        <v>718</v>
      </c>
      <c r="V68" s="87"/>
      <c r="W68" s="86">
        <f t="shared" ref="W68:W97" si="5">M68</f>
        <v>13</v>
      </c>
      <c r="X68" s="88">
        <f>IF(M68&gt;=16,MAX(N68:R68),IF(M68&lt;16,MAX(N68:V68)))</f>
        <v>0</v>
      </c>
      <c r="Y68" s="86">
        <f t="shared" ref="Y68:Y97" si="6">_xlfn.IFS(AND(W68=1,N68&lt;&gt;0),25,AND(W68=1,O68&lt;&gt;0),21,AND(W68=1,R68="ALTO"),16,AND(W68=1,R68="BAJO"),11,AND(W68=1,S68&lt;&gt;0),2,AND(W68=2,N68&lt;&gt;0),25,AND(W68=2,O68&lt;&gt;0),21,AND(W68=2,R68="ALTO"),16,AND(W68=2,R68="BAJO"),11,AND(W68=2,S68&lt;&gt;0),4,AND(W68=3,N68&lt;&gt;0),25,AND(W68=3,O68&lt;&gt;0),21,AND(W68=3,R68="ALTO"),16,AND(W68=3,R68="BAJO"),12,AND(W68=3,S68&lt;&gt;0),5,AND(W68=4,N68&lt;&gt;0),25,AND(W68=4,O68&lt;&gt;0),13,AND(W68=4,R68="ALTO"),16,AND(W68=4,R68="BAJO"),14,AND(W68=4,S68&lt;&gt;0),7,AND(W68=5,N68&lt;&gt;0),25,AND(W68=5,O68&lt;&gt;0),21,AND(W68=5,R68="ALTO"),16,AND(W68=5,R68="BAJO"),12,AND(W68=5,S68&lt;&gt;0),8,AND(W68=6,N68&lt;&gt;0),25,AND(W68=6,O68&lt;&gt;0),21,AND(W68=6,R68="ALTO"),20,AND(W68=6,R68="BAJO"),17,AND(W68=6,S68&lt;&gt;0),6,AND(W68=7,N68&lt;&gt;0),25,AND(W68=7,O68&lt;&gt;0),23,AND(W68=7,R68="ALTO"),16,AND(W68=7,R68="BAJO"),11,AND(W68=7,S68&lt;&gt;0),7,AND(W68=8,N68&lt;&gt;0),25,AND(W68=8,O68&lt;&gt;0),21,AND(W68=8,R68="ALTO"),16,AND(W68=8,R68="BAJO"),12,AND(W68=8,S68&lt;&gt;0),8,AND(W68=9,N68&lt;&gt;0),25,AND(W68=9,O68&lt;&gt;0),21,AND(W68=9,R68="ALTO"),20,AND(W68=9,R68="BAJO"),17,AND(W68=9,S68&lt;&gt;0),13,AND(W68=10,N68&lt;&gt;0),25,AND(W68=10,O68&lt;&gt;0),22,AND(W68=10,R68="ALTO"),21,AND(W68=10,R68="BAJO"),18,AND(W68=10,S68&lt;&gt;0),18,AND(W68=11,N68&lt;&gt;0),25,AND(W68=11,O68&lt;&gt;0),23,AND(W68=11,R68="ALTO"),20,AND(W68=11,R68="BAJO"),16,AND(W68=11,S68&lt;&gt;0),11,AND(W68=12,N68&lt;&gt;0),25,AND(W68=12,O68&lt;&gt;0),23,AND(W68=12,R68="ALTO"),20,AND(W68=12,R68="BAJO"),16,AND(W68=12,S68&lt;&gt;0),12,AND(W68=13,N68&lt;&gt;0),25,AND(W68=13,O68&lt;&gt;0),21,AND(W68=13,R68="ALTO"),20,AND(W68=13,R68="BAJO"),17,AND(W68=13,S68&lt;&gt;0),17,AND(W68=14,N68&lt;&gt;0),25,AND(W68=14,O68&lt;&gt;0),24,AND(W68=14,R68="ALTO"),23,AND(W68=14,R68="BAJO"),21,AND(W68=14,S68&lt;&gt;0),18,AND(W68=15,N68&lt;&gt;0),25,AND(W68=15,O68&lt;&gt;0),24,AND(W68=15,R68="ALTO"),22,AND(W68=15,R68="BAJO"),19,AND(W68=15,S68&lt;&gt;0),19,AND(W68=16,N68&lt;&gt;0),25,AND(W68=16,O68&lt;&gt;0),23,AND(W68=16,R68="ALTO"),23,AND(W68=16,R68="BAJO"),23,AND(W68=16,S68&lt;&gt;0),20,AND(W68=17,N68&lt;&gt;0),25,AND(W68=17,O68&lt;&gt;0),24,AND(W68=17,R68="ALTO"),23,AND(W68=17,R68="BAJO"),21,AND(W68=17,S68&lt;&gt;0),20,AND(W68=18,N68&lt;&gt;0),25,AND(W68=18,O68&lt;&gt;0),24,AND(W68=18,R68="ALTO"),23,AND(W68=18,R68="BAJO"),22,AND(W68=18,S68&lt;&gt;0),21,AND(W68=19,N68&lt;&gt;0),25,AND(W68=19,O68&lt;&gt;0),25,AND(W68=19,R68="ALTO"),24,AND(W68=19,R68="BAJO"),22,AND(W68=19,S68&lt;&gt;0),22,AND(W68&lt;&gt;0,U68&lt;&gt;0),W68,TRUE,"FALSO")</f>
        <v>20</v>
      </c>
      <c r="Z68" s="85"/>
      <c r="AA68" s="261" t="s">
        <v>687</v>
      </c>
      <c r="AB68" s="361"/>
      <c r="AC68" s="354"/>
      <c r="AD68" s="354"/>
      <c r="AE68" s="355"/>
      <c r="AF68" s="355"/>
      <c r="AG68" s="355"/>
      <c r="AH68" s="355"/>
      <c r="AI68" s="355"/>
      <c r="AJ68" s="355"/>
      <c r="AK68" s="355"/>
      <c r="AL68" s="356"/>
      <c r="AM68" s="355"/>
      <c r="AN68" s="356"/>
      <c r="AO68" s="355"/>
      <c r="AP68" s="356"/>
      <c r="AQ68" s="355"/>
      <c r="AR68" s="356"/>
      <c r="AS68" s="355"/>
      <c r="AT68" s="357"/>
      <c r="AU68" s="358"/>
    </row>
    <row r="69" spans="1:52" s="289" customFormat="1" ht="192">
      <c r="A69" s="440"/>
      <c r="B69" s="400"/>
      <c r="C69" s="451"/>
      <c r="D69" s="326" t="s">
        <v>1314</v>
      </c>
      <c r="E69" s="353" t="s">
        <v>363</v>
      </c>
      <c r="F69" s="260" t="s">
        <v>626</v>
      </c>
      <c r="G69" s="277" t="s">
        <v>733</v>
      </c>
      <c r="H69" s="321" t="s">
        <v>734</v>
      </c>
      <c r="I69" s="316" t="str">
        <f>IF(OR(E69="SE",E69="SA"),VLOOKUP(H69,'Tabla de Peligros y Riesgo'!$C$2:$E$226,2,FALSE),VLOOKUP(H69,'LISTA DE ASPECTOS - IMPACTOS'!$D$3:$F$72,2,FALSE))</f>
        <v>Alteración de la calidad de suelo/agua</v>
      </c>
      <c r="J69" s="317" t="str">
        <f>IF(OR(E69="SE",E69="SA"),VLOOKUP(H69,'Tabla de Peligros y Riesgo'!$C$2:$E$226,3,FALSE),VLOOKUP(H69,'LISTA DE ASPECTOS - IMPACTOS'!$D$3:$F$72,3,FALSE))</f>
        <v>Potencial incumplimiento de Estándares de Calidad Ambiental (ECA) para aire.
Potencial afectación a la vida y salud humana.</v>
      </c>
      <c r="K69" s="322" t="s">
        <v>702</v>
      </c>
      <c r="L69" s="174">
        <v>4</v>
      </c>
      <c r="M69" s="262">
        <f t="shared" si="4"/>
        <v>14</v>
      </c>
      <c r="N69" s="85"/>
      <c r="O69" s="85"/>
      <c r="P69" s="84"/>
      <c r="Q69" s="275"/>
      <c r="R69" s="174"/>
      <c r="S69" s="174" t="s">
        <v>735</v>
      </c>
      <c r="T69" s="175"/>
      <c r="U69" s="175"/>
      <c r="V69" s="87"/>
      <c r="W69" s="86">
        <f t="shared" si="5"/>
        <v>14</v>
      </c>
      <c r="X69" s="88"/>
      <c r="Y69" s="86">
        <f t="shared" si="6"/>
        <v>18</v>
      </c>
      <c r="Z69" s="85"/>
      <c r="AA69" s="261" t="s">
        <v>687</v>
      </c>
      <c r="AB69" s="361"/>
      <c r="AC69" s="354"/>
      <c r="AD69" s="354"/>
      <c r="AE69" s="355"/>
      <c r="AF69" s="355"/>
      <c r="AG69" s="355"/>
      <c r="AH69" s="355"/>
      <c r="AI69" s="355"/>
      <c r="AJ69" s="355"/>
      <c r="AK69" s="355"/>
      <c r="AL69" s="356"/>
      <c r="AM69" s="355"/>
      <c r="AN69" s="356"/>
      <c r="AO69" s="355"/>
      <c r="AP69" s="356"/>
      <c r="AQ69" s="355"/>
      <c r="AR69" s="356"/>
      <c r="AS69" s="355"/>
      <c r="AT69" s="357"/>
      <c r="AU69" s="358"/>
    </row>
    <row r="70" spans="1:52" s="289" customFormat="1" ht="336">
      <c r="A70" s="440"/>
      <c r="B70" s="400"/>
      <c r="C70" s="451"/>
      <c r="D70" s="326" t="s">
        <v>1314</v>
      </c>
      <c r="E70" s="353" t="s">
        <v>363</v>
      </c>
      <c r="F70" s="260" t="s">
        <v>626</v>
      </c>
      <c r="G70" s="277" t="s">
        <v>727</v>
      </c>
      <c r="H70" s="321" t="s">
        <v>724</v>
      </c>
      <c r="I70" s="316" t="str">
        <f>IF(OR(E70="SE",E70="SA"),VLOOKUP(H70,'Tabla de Peligros y Riesgo'!$C$2:$E$226,2,FALSE),VLOOKUP(H70,'LISTA DE ASPECTOS - IMPACTOS'!$D$3:$F$72,2,FALSE))</f>
        <v>Alteración de la calidad de suelo/agua</v>
      </c>
      <c r="J70" s="317" t="str">
        <f>IF(OR(E70="SE",E70="SA"),VLOOKUP(H70,'Tabla de Peligros y Riesgo'!$C$2:$E$226,3,FALSE),VLOOKUP(H70,'LISTA DE ASPECTOS - IMPACTOS'!$D$3:$F$72,3,FALSE))</f>
        <v>Potencial afectación a la calidad ambiental del agua, suelo, posible impacto a la vida y salud humanas // Afectación a microfauna acuática y terrestre // Potencial incumplimiento de Estándares de Calidad Ambiental (ECA) para agua y para suelo.</v>
      </c>
      <c r="K70" s="322" t="s">
        <v>693</v>
      </c>
      <c r="L70" s="174">
        <v>4</v>
      </c>
      <c r="M70" s="262">
        <f t="shared" si="4"/>
        <v>10</v>
      </c>
      <c r="N70" s="85"/>
      <c r="O70" s="85"/>
      <c r="P70" s="84"/>
      <c r="Q70" s="174"/>
      <c r="R70" s="174"/>
      <c r="S70" s="174" t="s">
        <v>728</v>
      </c>
      <c r="T70" s="175"/>
      <c r="U70" s="175"/>
      <c r="V70" s="87"/>
      <c r="W70" s="86">
        <f t="shared" si="5"/>
        <v>10</v>
      </c>
      <c r="X70" s="88">
        <f>IF(M70&gt;=16,MAX(N70:R70),IF(M70&lt;16,MAX(N70:V70)))</f>
        <v>0</v>
      </c>
      <c r="Y70" s="86">
        <f t="shared" si="6"/>
        <v>18</v>
      </c>
      <c r="Z70" s="85"/>
      <c r="AA70" s="261" t="s">
        <v>687</v>
      </c>
      <c r="AB70" s="361"/>
      <c r="AC70" s="354"/>
      <c r="AD70" s="354"/>
      <c r="AE70" s="355"/>
      <c r="AF70" s="355"/>
      <c r="AG70" s="355"/>
      <c r="AH70" s="355"/>
      <c r="AI70" s="355"/>
      <c r="AJ70" s="355"/>
      <c r="AK70" s="355"/>
      <c r="AL70" s="356"/>
      <c r="AM70" s="355"/>
      <c r="AN70" s="356"/>
      <c r="AO70" s="355"/>
      <c r="AP70" s="356"/>
      <c r="AQ70" s="355"/>
      <c r="AR70" s="356"/>
      <c r="AS70" s="355"/>
      <c r="AT70" s="357"/>
      <c r="AU70" s="358"/>
    </row>
    <row r="71" spans="1:52" s="289" customFormat="1" ht="336">
      <c r="A71" s="440"/>
      <c r="B71" s="400"/>
      <c r="C71" s="451"/>
      <c r="D71" s="326" t="s">
        <v>1314</v>
      </c>
      <c r="E71" s="353" t="s">
        <v>363</v>
      </c>
      <c r="F71" s="260" t="s">
        <v>626</v>
      </c>
      <c r="G71" s="277" t="s">
        <v>723</v>
      </c>
      <c r="H71" s="321" t="s">
        <v>724</v>
      </c>
      <c r="I71" s="316" t="str">
        <f>IF(OR(E71="SE",E71="SA"),VLOOKUP(H71,'Tabla de Peligros y Riesgo'!$C$2:$E$226,2,FALSE),VLOOKUP(H71,'LISTA DE ASPECTOS - IMPACTOS'!$D$3:$F$72,2,FALSE))</f>
        <v>Alteración de la calidad de suelo/agua</v>
      </c>
      <c r="J71" s="317" t="str">
        <f>IF(OR(E71="SE",E71="SA"),VLOOKUP(H71,'Tabla de Peligros y Riesgo'!$C$2:$E$226,3,FALSE),VLOOKUP(H71,'LISTA DE ASPECTOS - IMPACTOS'!$D$3:$F$72,3,FALSE))</f>
        <v>Potencial afectación a la calidad ambiental del agua, suelo, posible impacto a la vida y salud humanas // Afectación a microfauna acuática y terrestre // Potencial incumplimiento de Estándares de Calidad Ambiental (ECA) para agua y para suelo.</v>
      </c>
      <c r="K71" s="322" t="s">
        <v>685</v>
      </c>
      <c r="L71" s="174">
        <v>3</v>
      </c>
      <c r="M71" s="262">
        <f t="shared" si="4"/>
        <v>13</v>
      </c>
      <c r="N71" s="174"/>
      <c r="O71" s="174"/>
      <c r="P71" s="84"/>
      <c r="Q71" s="174" t="s">
        <v>725</v>
      </c>
      <c r="R71" s="174" t="s">
        <v>688</v>
      </c>
      <c r="S71" s="174" t="s">
        <v>726</v>
      </c>
      <c r="T71" s="175"/>
      <c r="U71" s="175"/>
      <c r="V71" s="87">
        <v>0.15</v>
      </c>
      <c r="W71" s="86">
        <f t="shared" si="5"/>
        <v>13</v>
      </c>
      <c r="X71" s="88">
        <f>IF(M71&gt;=16,MAX(N71:R71),IF(M71&lt;16,MAX(N71:V71)))</f>
        <v>0.15</v>
      </c>
      <c r="Y71" s="86">
        <f t="shared" si="6"/>
        <v>17</v>
      </c>
      <c r="Z71" s="85"/>
      <c r="AA71" s="268" t="s">
        <v>687</v>
      </c>
      <c r="AB71" s="361"/>
      <c r="AC71" s="354"/>
      <c r="AD71" s="354"/>
      <c r="AE71" s="355"/>
      <c r="AF71" s="355"/>
      <c r="AG71" s="355"/>
      <c r="AH71" s="355"/>
      <c r="AI71" s="355"/>
      <c r="AJ71" s="355"/>
      <c r="AK71" s="355"/>
      <c r="AL71" s="356"/>
      <c r="AM71" s="355"/>
      <c r="AN71" s="356"/>
      <c r="AO71" s="355"/>
      <c r="AP71" s="356"/>
      <c r="AQ71" s="355"/>
      <c r="AR71" s="356"/>
      <c r="AS71" s="355"/>
      <c r="AT71" s="357"/>
      <c r="AU71" s="358"/>
    </row>
    <row r="72" spans="1:52" s="289" customFormat="1" ht="90">
      <c r="A72" s="440"/>
      <c r="B72" s="400"/>
      <c r="C72" s="451"/>
      <c r="D72" s="326" t="s">
        <v>1314</v>
      </c>
      <c r="E72" s="353" t="s">
        <v>362</v>
      </c>
      <c r="F72" s="260" t="s">
        <v>626</v>
      </c>
      <c r="G72" s="277" t="s">
        <v>746</v>
      </c>
      <c r="H72" s="321" t="s">
        <v>747</v>
      </c>
      <c r="I72" s="316" t="str">
        <f>IF(OR(E72="SE",E72="SA"),VLOOKUP(H72,'Tabla de Peligros y Riesgo'!$C$2:$E$226,2,FALSE),VLOOKUP(H72,'LISTA DE ASPECTOS - IMPACTOS'!$D$3:$F$72,2,FALSE))</f>
        <v xml:space="preserve">Quemaduras </v>
      </c>
      <c r="J72" s="317" t="str">
        <f>IF(OR(E72="SE",E72="SA"),VLOOKUP(H72,'Tabla de Peligros y Riesgo'!$C$2:$E$226,3,FALSE),VLOOKUP(H72,'LISTA DE ASPECTOS - IMPACTOS'!$D$3:$F$72,3,FALSE))</f>
        <v>Heridas 1ero, 2do y 3er grado</v>
      </c>
      <c r="K72" s="322" t="s">
        <v>685</v>
      </c>
      <c r="L72" s="174">
        <v>3</v>
      </c>
      <c r="M72" s="262">
        <f t="shared" si="4"/>
        <v>13</v>
      </c>
      <c r="N72" s="85"/>
      <c r="O72" s="85"/>
      <c r="P72" s="84"/>
      <c r="Q72" s="275"/>
      <c r="R72" s="174"/>
      <c r="S72" s="174" t="s">
        <v>760</v>
      </c>
      <c r="T72" s="175"/>
      <c r="U72" s="175" t="s">
        <v>739</v>
      </c>
      <c r="V72" s="87">
        <v>0.15</v>
      </c>
      <c r="W72" s="86">
        <f t="shared" si="5"/>
        <v>13</v>
      </c>
      <c r="X72" s="88">
        <f>IF(M72&gt;=16,MAX(N72:R72),IF(M72&lt;16,MAX(N72:V72)))</f>
        <v>0.15</v>
      </c>
      <c r="Y72" s="86">
        <f t="shared" si="6"/>
        <v>17</v>
      </c>
      <c r="Z72" s="85"/>
      <c r="AA72" s="261" t="s">
        <v>687</v>
      </c>
      <c r="AB72" s="361"/>
      <c r="AC72" s="354"/>
      <c r="AD72" s="354"/>
      <c r="AE72" s="355"/>
      <c r="AF72" s="355"/>
      <c r="AG72" s="355"/>
      <c r="AH72" s="355"/>
      <c r="AI72" s="355"/>
      <c r="AJ72" s="355"/>
      <c r="AK72" s="355"/>
      <c r="AL72" s="356"/>
      <c r="AM72" s="355"/>
      <c r="AN72" s="356"/>
      <c r="AO72" s="355"/>
      <c r="AP72" s="356"/>
      <c r="AQ72" s="355"/>
      <c r="AR72" s="356"/>
      <c r="AS72" s="355"/>
      <c r="AT72" s="357"/>
      <c r="AU72" s="358"/>
    </row>
    <row r="73" spans="1:52" s="289" customFormat="1" ht="105">
      <c r="A73" s="440"/>
      <c r="B73" s="400"/>
      <c r="C73" s="452"/>
      <c r="D73" s="326" t="s">
        <v>1314</v>
      </c>
      <c r="E73" s="353" t="s">
        <v>362</v>
      </c>
      <c r="F73" s="260" t="s">
        <v>626</v>
      </c>
      <c r="G73" s="277" t="s">
        <v>705</v>
      </c>
      <c r="H73" s="321" t="s">
        <v>507</v>
      </c>
      <c r="I73" s="316" t="str">
        <f>IF(OR(E73="SE",E73="SA"),VLOOKUP(H73,'Tabla de Peligros y Riesgo'!$C$2:$E$226,2,FALSE),VLOOKUP(H73,'LISTA DE ASPECTOS - IMPACTOS'!$D$3:$F$72,2,FALSE))</f>
        <v xml:space="preserve">Golpes </v>
      </c>
      <c r="J73" s="317" t="s">
        <v>706</v>
      </c>
      <c r="K73" s="322" t="s">
        <v>685</v>
      </c>
      <c r="L73" s="174">
        <v>3</v>
      </c>
      <c r="M73" s="262">
        <f t="shared" si="4"/>
        <v>13</v>
      </c>
      <c r="N73" s="85"/>
      <c r="O73" s="85"/>
      <c r="P73" s="84"/>
      <c r="Q73" s="275"/>
      <c r="R73" s="174"/>
      <c r="S73" s="174" t="s">
        <v>761</v>
      </c>
      <c r="T73" s="175"/>
      <c r="U73" s="175" t="s">
        <v>709</v>
      </c>
      <c r="V73" s="87"/>
      <c r="W73" s="86">
        <f t="shared" si="5"/>
        <v>13</v>
      </c>
      <c r="X73" s="88"/>
      <c r="Y73" s="86">
        <f t="shared" si="6"/>
        <v>17</v>
      </c>
      <c r="Z73" s="85"/>
      <c r="AA73" s="261" t="s">
        <v>687</v>
      </c>
      <c r="AB73" s="361"/>
      <c r="AC73" s="354"/>
      <c r="AD73" s="354"/>
      <c r="AE73" s="355"/>
      <c r="AF73" s="355"/>
      <c r="AG73" s="355"/>
      <c r="AH73" s="355"/>
      <c r="AI73" s="355"/>
      <c r="AJ73" s="355"/>
      <c r="AK73" s="355"/>
      <c r="AL73" s="356"/>
      <c r="AM73" s="355"/>
      <c r="AN73" s="356"/>
      <c r="AO73" s="355"/>
      <c r="AP73" s="356"/>
      <c r="AQ73" s="355"/>
      <c r="AR73" s="356"/>
      <c r="AS73" s="355"/>
      <c r="AT73" s="357"/>
      <c r="AU73" s="358"/>
    </row>
    <row r="74" spans="1:52" s="359" customFormat="1" ht="90">
      <c r="A74" s="440"/>
      <c r="B74" s="400"/>
      <c r="C74" s="450" t="s">
        <v>40</v>
      </c>
      <c r="D74" s="326" t="s">
        <v>1314</v>
      </c>
      <c r="E74" s="353" t="s">
        <v>362</v>
      </c>
      <c r="F74" s="260" t="s">
        <v>626</v>
      </c>
      <c r="G74" s="277" t="s">
        <v>699</v>
      </c>
      <c r="H74" s="321" t="s">
        <v>524</v>
      </c>
      <c r="I74" s="316" t="str">
        <f>IF(OR(E74="SE",E74="SA"),VLOOKUP(H74,'Tabla de Peligros y Riesgo'!$C$2:$E$226,2,FALSE),VLOOKUP(H74,'LISTA DE ASPECTOS - IMPACTOS'!$D$3:$F$72,2,FALSE))</f>
        <v>Caída al mismo nivel</v>
      </c>
      <c r="J74" s="317" t="s">
        <v>708</v>
      </c>
      <c r="K74" s="322" t="s">
        <v>685</v>
      </c>
      <c r="L74" s="174">
        <v>4</v>
      </c>
      <c r="M74" s="262">
        <f t="shared" si="4"/>
        <v>18</v>
      </c>
      <c r="N74" s="271"/>
      <c r="O74" s="271"/>
      <c r="P74" s="272"/>
      <c r="Q74" s="275"/>
      <c r="R74" s="174"/>
      <c r="S74" s="174" t="s">
        <v>785</v>
      </c>
      <c r="T74" s="274"/>
      <c r="U74" s="175" t="s">
        <v>739</v>
      </c>
      <c r="V74" s="269">
        <v>0.15</v>
      </c>
      <c r="W74" s="86">
        <f t="shared" si="5"/>
        <v>18</v>
      </c>
      <c r="X74" s="88">
        <f>IF(M74&gt;=16,MAX(N74:R74),IF(M74&lt;16,MAX(N74:V74)))</f>
        <v>0</v>
      </c>
      <c r="Y74" s="86">
        <f t="shared" si="6"/>
        <v>21</v>
      </c>
      <c r="Z74" s="85"/>
      <c r="AA74" s="261" t="s">
        <v>687</v>
      </c>
      <c r="AD74" s="360"/>
      <c r="AE74" s="355"/>
      <c r="AF74" s="355"/>
      <c r="AG74" s="355"/>
      <c r="AH74" s="355"/>
      <c r="AI74" s="355"/>
      <c r="AJ74" s="355"/>
      <c r="AK74" s="355"/>
      <c r="AL74" s="356"/>
      <c r="AM74" s="355"/>
      <c r="AN74" s="356"/>
      <c r="AO74" s="355"/>
      <c r="AP74" s="356"/>
      <c r="AQ74" s="355"/>
      <c r="AR74" s="356"/>
      <c r="AS74" s="355"/>
      <c r="AT74" s="357"/>
      <c r="AU74" s="358"/>
      <c r="AV74" s="289"/>
      <c r="AW74" s="289"/>
      <c r="AX74" s="289"/>
      <c r="AY74" s="289"/>
      <c r="AZ74" s="289"/>
    </row>
    <row r="75" spans="1:52" s="289" customFormat="1" ht="90">
      <c r="A75" s="440"/>
      <c r="B75" s="400"/>
      <c r="C75" s="451"/>
      <c r="D75" s="326" t="s">
        <v>1314</v>
      </c>
      <c r="E75" s="353" t="s">
        <v>362</v>
      </c>
      <c r="F75" s="260" t="s">
        <v>626</v>
      </c>
      <c r="G75" s="277" t="s">
        <v>705</v>
      </c>
      <c r="H75" s="321" t="s">
        <v>507</v>
      </c>
      <c r="I75" s="316" t="str">
        <f>IF(OR(E75="SE",E75="SA"),VLOOKUP(H75,'Tabla de Peligros y Riesgo'!$C$2:$E$226,2,FALSE),VLOOKUP(H75,'LISTA DE ASPECTOS - IMPACTOS'!$D$3:$F$72,2,FALSE))</f>
        <v xml:space="preserve">Golpes </v>
      </c>
      <c r="J75" s="317" t="s">
        <v>706</v>
      </c>
      <c r="K75" s="322" t="s">
        <v>685</v>
      </c>
      <c r="L75" s="174">
        <v>3</v>
      </c>
      <c r="M75" s="262">
        <f t="shared" si="4"/>
        <v>13</v>
      </c>
      <c r="N75" s="174"/>
      <c r="O75" s="174"/>
      <c r="P75" s="84"/>
      <c r="Q75" s="275"/>
      <c r="R75" s="174"/>
      <c r="S75" s="174" t="s">
        <v>710</v>
      </c>
      <c r="T75" s="175"/>
      <c r="U75" s="175" t="s">
        <v>739</v>
      </c>
      <c r="V75" s="87"/>
      <c r="W75" s="86">
        <f t="shared" si="5"/>
        <v>13</v>
      </c>
      <c r="X75" s="88"/>
      <c r="Y75" s="86">
        <f t="shared" si="6"/>
        <v>17</v>
      </c>
      <c r="Z75" s="85"/>
      <c r="AA75" s="268" t="s">
        <v>687</v>
      </c>
      <c r="AB75" s="361"/>
      <c r="AC75" s="354"/>
      <c r="AD75" s="354"/>
      <c r="AE75" s="355"/>
      <c r="AF75" s="355"/>
      <c r="AG75" s="355"/>
      <c r="AH75" s="355"/>
      <c r="AI75" s="355"/>
      <c r="AJ75" s="355"/>
      <c r="AK75" s="355"/>
      <c r="AL75" s="356"/>
      <c r="AM75" s="355"/>
      <c r="AN75" s="356"/>
      <c r="AO75" s="355"/>
      <c r="AP75" s="356"/>
      <c r="AQ75" s="355"/>
      <c r="AR75" s="356"/>
      <c r="AS75" s="355"/>
      <c r="AT75" s="357"/>
      <c r="AU75" s="358"/>
    </row>
    <row r="76" spans="1:52" s="289" customFormat="1" ht="144">
      <c r="A76" s="440"/>
      <c r="B76" s="400"/>
      <c r="C76" s="450" t="s">
        <v>113</v>
      </c>
      <c r="D76" s="326" t="s">
        <v>1314</v>
      </c>
      <c r="E76" s="353" t="s">
        <v>361</v>
      </c>
      <c r="F76" s="260" t="s">
        <v>626</v>
      </c>
      <c r="G76" s="277" t="s">
        <v>712</v>
      </c>
      <c r="H76" s="321" t="s">
        <v>513</v>
      </c>
      <c r="I76" s="316" t="str">
        <f>IF(OR(E76="SE",E76="SA"),VLOOKUP(H76,'Tabla de Peligros y Riesgo'!$C$2:$E$226,2,FALSE),VLOOKUP(H76,'LISTA DE ASPECTOS - IMPACTOS'!$D$3:$F$72,2,FALSE))</f>
        <v xml:space="preserve">Exposición a vibraciones </v>
      </c>
      <c r="J76" s="317" t="str">
        <f>IF(OR(E76="SE",E76="SA"),VLOOKUP(H76,'Tabla de Peligros y Riesgo'!$C$2:$E$226,3,FALSE),VLOOKUP(H76,'LISTA DE ASPECTOS - IMPACTOS'!$D$3:$F$72,3,FALSE))</f>
        <v>Trastornos (vasculares, hueso, articulaciones y neurológicos)</v>
      </c>
      <c r="K76" s="322" t="s">
        <v>685</v>
      </c>
      <c r="L76" s="174">
        <v>3</v>
      </c>
      <c r="M76" s="262">
        <f t="shared" si="4"/>
        <v>13</v>
      </c>
      <c r="N76" s="85"/>
      <c r="O76" s="85"/>
      <c r="P76" s="84"/>
      <c r="Q76" s="275"/>
      <c r="R76" s="174"/>
      <c r="S76" s="334" t="s">
        <v>713</v>
      </c>
      <c r="T76" s="175"/>
      <c r="U76" s="175"/>
      <c r="V76" s="87">
        <v>0.15</v>
      </c>
      <c r="W76" s="86">
        <f t="shared" si="5"/>
        <v>13</v>
      </c>
      <c r="X76" s="88">
        <f>IF(M76&gt;=16,MAX(N76:R76),IF(M76&lt;16,MAX(N76:V76)))</f>
        <v>0.15</v>
      </c>
      <c r="Y76" s="86">
        <f t="shared" si="6"/>
        <v>17</v>
      </c>
      <c r="Z76" s="85"/>
      <c r="AA76" s="261" t="s">
        <v>687</v>
      </c>
      <c r="AB76" s="361"/>
      <c r="AC76" s="354"/>
      <c r="AD76" s="354"/>
      <c r="AE76" s="355"/>
      <c r="AF76" s="355"/>
      <c r="AG76" s="355"/>
      <c r="AH76" s="355"/>
      <c r="AI76" s="355"/>
      <c r="AJ76" s="355"/>
      <c r="AK76" s="355"/>
      <c r="AL76" s="356"/>
      <c r="AM76" s="355"/>
      <c r="AN76" s="356"/>
      <c r="AO76" s="355"/>
      <c r="AP76" s="356"/>
      <c r="AQ76" s="355"/>
      <c r="AR76" s="356"/>
      <c r="AS76" s="355"/>
      <c r="AT76" s="357"/>
      <c r="AU76" s="358"/>
    </row>
    <row r="77" spans="1:52" s="289" customFormat="1" ht="144">
      <c r="A77" s="440"/>
      <c r="B77" s="400"/>
      <c r="C77" s="451"/>
      <c r="D77" s="326" t="s">
        <v>1314</v>
      </c>
      <c r="E77" s="353" t="s">
        <v>361</v>
      </c>
      <c r="F77" s="260" t="s">
        <v>626</v>
      </c>
      <c r="G77" s="277" t="s">
        <v>714</v>
      </c>
      <c r="H77" s="321" t="s">
        <v>715</v>
      </c>
      <c r="I77" s="316" t="str">
        <f>IF(OR(E77="SE",E77="SA"),VLOOKUP(H77,'Tabla de Peligros y Riesgo'!$C$2:$E$226,2,FALSE),VLOOKUP(H77,'LISTA DE ASPECTOS - IMPACTOS'!$D$3:$F$72,2,FALSE))</f>
        <v>Perdida de la audición</v>
      </c>
      <c r="J77" s="317" t="str">
        <f>IF(OR(E77="SE",E77="SA"),VLOOKUP(H77,'Tabla de Peligros y Riesgo'!$C$2:$E$226,3,FALSE),VLOOKUP(H77,'LISTA DE ASPECTOS - IMPACTOS'!$D$3:$F$72,3,FALSE))</f>
        <v>Hipoacusia</v>
      </c>
      <c r="K77" s="322" t="s">
        <v>685</v>
      </c>
      <c r="L77" s="174">
        <v>3</v>
      </c>
      <c r="M77" s="262">
        <f t="shared" si="4"/>
        <v>13</v>
      </c>
      <c r="N77" s="85"/>
      <c r="O77" s="85"/>
      <c r="P77" s="84"/>
      <c r="Q77" s="275" t="s">
        <v>716</v>
      </c>
      <c r="R77" s="174" t="s">
        <v>683</v>
      </c>
      <c r="S77" s="345" t="s">
        <v>717</v>
      </c>
      <c r="T77" s="175"/>
      <c r="U77" s="175" t="s">
        <v>718</v>
      </c>
      <c r="V77" s="276"/>
      <c r="W77" s="86">
        <f t="shared" si="5"/>
        <v>13</v>
      </c>
      <c r="X77" s="88"/>
      <c r="Y77" s="86">
        <f t="shared" si="6"/>
        <v>20</v>
      </c>
      <c r="Z77" s="85"/>
      <c r="AA77" s="261" t="s">
        <v>687</v>
      </c>
      <c r="AB77" s="361"/>
      <c r="AC77" s="354"/>
      <c r="AD77" s="354"/>
      <c r="AE77" s="355"/>
      <c r="AF77" s="355"/>
      <c r="AG77" s="355"/>
      <c r="AH77" s="355"/>
      <c r="AI77" s="355"/>
      <c r="AJ77" s="355"/>
      <c r="AK77" s="355"/>
      <c r="AL77" s="356"/>
      <c r="AM77" s="355"/>
      <c r="AN77" s="356"/>
      <c r="AO77" s="355"/>
      <c r="AP77" s="356"/>
      <c r="AQ77" s="355"/>
      <c r="AR77" s="356"/>
      <c r="AS77" s="355"/>
      <c r="AT77" s="357"/>
      <c r="AU77" s="358"/>
    </row>
    <row r="78" spans="1:52" s="289" customFormat="1" ht="120">
      <c r="A78" s="440"/>
      <c r="B78" s="400"/>
      <c r="C78" s="451"/>
      <c r="D78" s="326" t="s">
        <v>1314</v>
      </c>
      <c r="E78" s="353" t="s">
        <v>362</v>
      </c>
      <c r="F78" s="260" t="s">
        <v>626</v>
      </c>
      <c r="G78" s="277" t="s">
        <v>705</v>
      </c>
      <c r="H78" s="321" t="s">
        <v>707</v>
      </c>
      <c r="I78" s="316" t="str">
        <f>IF(OR(E78="SE",E78="SA"),VLOOKUP(H78,'Tabla de Peligros y Riesgo'!$C$2:$E$226,2,FALSE),VLOOKUP(H78,'LISTA DE ASPECTOS - IMPACTOS'!$D$3:$F$72,2,FALSE))</f>
        <v>Atrapamiento</v>
      </c>
      <c r="J78" s="317" t="s">
        <v>706</v>
      </c>
      <c r="K78" s="322" t="s">
        <v>685</v>
      </c>
      <c r="L78" s="174">
        <v>3</v>
      </c>
      <c r="M78" s="262">
        <f t="shared" si="4"/>
        <v>13</v>
      </c>
      <c r="N78" s="174"/>
      <c r="O78" s="174"/>
      <c r="P78" s="84"/>
      <c r="Q78" s="275"/>
      <c r="R78" s="174"/>
      <c r="S78" s="174" t="s">
        <v>710</v>
      </c>
      <c r="T78" s="175"/>
      <c r="U78" s="175" t="s">
        <v>739</v>
      </c>
      <c r="V78" s="87">
        <v>0.15</v>
      </c>
      <c r="W78" s="86">
        <f t="shared" si="5"/>
        <v>13</v>
      </c>
      <c r="X78" s="88">
        <f>IF(M78&gt;=16,MAX(N78:R78),IF(M78&lt;16,MAX(N78:V78)))</f>
        <v>0.15</v>
      </c>
      <c r="Y78" s="86">
        <f t="shared" si="6"/>
        <v>17</v>
      </c>
      <c r="Z78" s="85"/>
      <c r="AA78" s="268" t="s">
        <v>687</v>
      </c>
      <c r="AB78" s="361"/>
      <c r="AC78" s="354"/>
      <c r="AD78" s="354"/>
      <c r="AE78" s="355"/>
      <c r="AF78" s="355"/>
      <c r="AG78" s="355"/>
      <c r="AH78" s="355"/>
      <c r="AI78" s="355"/>
      <c r="AJ78" s="355"/>
      <c r="AK78" s="355"/>
      <c r="AL78" s="356"/>
      <c r="AM78" s="355"/>
      <c r="AN78" s="356"/>
      <c r="AO78" s="355"/>
      <c r="AP78" s="356"/>
      <c r="AQ78" s="355"/>
      <c r="AR78" s="356"/>
      <c r="AS78" s="355"/>
      <c r="AT78" s="357"/>
      <c r="AU78" s="358"/>
    </row>
    <row r="79" spans="1:52" s="289" customFormat="1" ht="336">
      <c r="A79" s="440"/>
      <c r="B79" s="400"/>
      <c r="C79" s="451"/>
      <c r="D79" s="326" t="s">
        <v>1314</v>
      </c>
      <c r="E79" s="353" t="s">
        <v>363</v>
      </c>
      <c r="F79" s="260" t="s">
        <v>626</v>
      </c>
      <c r="G79" s="277" t="s">
        <v>727</v>
      </c>
      <c r="H79" s="321" t="s">
        <v>724</v>
      </c>
      <c r="I79" s="316" t="str">
        <f>IF(OR(E79="SE",E79="SA"),VLOOKUP(H79,'Tabla de Peligros y Riesgo'!$C$2:$E$226,2,FALSE),VLOOKUP(H79,'LISTA DE ASPECTOS - IMPACTOS'!$D$3:$F$72,2,FALSE))</f>
        <v>Alteración de la calidad de suelo/agua</v>
      </c>
      <c r="J79" s="317" t="str">
        <f>IF(OR(E79="SE",E79="SA"),VLOOKUP(H79,'Tabla de Peligros y Riesgo'!$C$2:$E$226,3,FALSE),VLOOKUP(H79,'LISTA DE ASPECTOS - IMPACTOS'!$D$3:$F$72,3,FALSE))</f>
        <v>Potencial afectación a la calidad ambiental del agua, suelo, posible impacto a la vida y salud humanas // Afectación a microfauna acuática y terrestre // Potencial incumplimiento de Estándares de Calidad Ambiental (ECA) para agua y para suelo.</v>
      </c>
      <c r="K79" s="322" t="s">
        <v>693</v>
      </c>
      <c r="L79" s="174">
        <v>4</v>
      </c>
      <c r="M79" s="262">
        <f t="shared" si="4"/>
        <v>10</v>
      </c>
      <c r="N79" s="85"/>
      <c r="O79" s="85"/>
      <c r="P79" s="84"/>
      <c r="Q79" s="174"/>
      <c r="R79" s="174"/>
      <c r="S79" s="174" t="s">
        <v>728</v>
      </c>
      <c r="T79" s="175"/>
      <c r="U79" s="175"/>
      <c r="V79" s="87"/>
      <c r="W79" s="86">
        <f t="shared" si="5"/>
        <v>10</v>
      </c>
      <c r="X79" s="88"/>
      <c r="Y79" s="86">
        <f t="shared" si="6"/>
        <v>18</v>
      </c>
      <c r="Z79" s="85"/>
      <c r="AA79" s="261" t="s">
        <v>687</v>
      </c>
      <c r="AB79" s="361"/>
      <c r="AC79" s="354"/>
      <c r="AD79" s="354"/>
      <c r="AE79" s="355"/>
      <c r="AF79" s="355"/>
      <c r="AG79" s="355"/>
      <c r="AH79" s="355"/>
      <c r="AI79" s="355"/>
      <c r="AJ79" s="355"/>
      <c r="AK79" s="355"/>
      <c r="AL79" s="356"/>
      <c r="AM79" s="355"/>
      <c r="AN79" s="356"/>
      <c r="AO79" s="355"/>
      <c r="AP79" s="356"/>
      <c r="AQ79" s="355"/>
      <c r="AR79" s="356"/>
      <c r="AS79" s="355"/>
      <c r="AT79" s="357"/>
      <c r="AU79" s="358"/>
    </row>
    <row r="80" spans="1:52" s="289" customFormat="1" ht="144">
      <c r="A80" s="440"/>
      <c r="B80" s="400"/>
      <c r="C80" s="451"/>
      <c r="D80" s="326" t="s">
        <v>1314</v>
      </c>
      <c r="E80" s="353" t="s">
        <v>363</v>
      </c>
      <c r="F80" s="260" t="s">
        <v>626</v>
      </c>
      <c r="G80" s="277" t="s">
        <v>783</v>
      </c>
      <c r="H80" s="321" t="s">
        <v>417</v>
      </c>
      <c r="I80" s="316" t="str">
        <f>IF(OR(E80="SE",E80="SA"),VLOOKUP(H80,'Tabla de Peligros y Riesgo'!$C$2:$E$226,2,FALSE),VLOOKUP(H80,'LISTA DE ASPECTOS - IMPACTOS'!$D$3:$F$72,2,FALSE))</f>
        <v>Contaminación sonora</v>
      </c>
      <c r="J80" s="317" t="str">
        <f>IF(OR(E80="SE",E80="SA"),VLOOKUP(H80,'Tabla de Peligros y Riesgo'!$C$2:$E$226,3,FALSE),VLOOKUP(H80,'LISTA DE ASPECTOS - IMPACTOS'!$D$3:$F$72,3,FALSE))</f>
        <v>Afectación a la fauna terrestre.
Potencial afectación a la calidad ambiental del recurso agua.</v>
      </c>
      <c r="K80" s="322" t="s">
        <v>702</v>
      </c>
      <c r="L80" s="174">
        <v>5</v>
      </c>
      <c r="M80" s="262">
        <f t="shared" si="4"/>
        <v>19</v>
      </c>
      <c r="N80" s="85"/>
      <c r="O80" s="85"/>
      <c r="P80" s="84"/>
      <c r="Q80" s="174"/>
      <c r="R80" s="174"/>
      <c r="S80" s="174" t="s">
        <v>784</v>
      </c>
      <c r="T80" s="175"/>
      <c r="U80" s="175"/>
      <c r="V80" s="87"/>
      <c r="W80" s="86">
        <f t="shared" si="5"/>
        <v>19</v>
      </c>
      <c r="X80" s="88"/>
      <c r="Y80" s="86">
        <f t="shared" si="6"/>
        <v>22</v>
      </c>
      <c r="Z80" s="85"/>
      <c r="AA80" s="261" t="s">
        <v>687</v>
      </c>
      <c r="AB80" s="361"/>
      <c r="AC80" s="354"/>
      <c r="AD80" s="354"/>
      <c r="AE80" s="355"/>
      <c r="AF80" s="355"/>
      <c r="AG80" s="355"/>
      <c r="AH80" s="355"/>
      <c r="AI80" s="355"/>
      <c r="AJ80" s="355"/>
      <c r="AK80" s="355"/>
      <c r="AL80" s="356"/>
      <c r="AM80" s="355"/>
      <c r="AN80" s="356"/>
      <c r="AO80" s="355"/>
      <c r="AP80" s="356"/>
      <c r="AQ80" s="355"/>
      <c r="AR80" s="356"/>
      <c r="AS80" s="355"/>
      <c r="AT80" s="357"/>
      <c r="AU80" s="358"/>
    </row>
    <row r="81" spans="1:52" s="289" customFormat="1" ht="336">
      <c r="A81" s="440"/>
      <c r="B81" s="400"/>
      <c r="C81" s="451"/>
      <c r="D81" s="326" t="s">
        <v>1314</v>
      </c>
      <c r="E81" s="353" t="s">
        <v>363</v>
      </c>
      <c r="F81" s="260" t="s">
        <v>626</v>
      </c>
      <c r="G81" s="277" t="s">
        <v>723</v>
      </c>
      <c r="H81" s="321" t="s">
        <v>724</v>
      </c>
      <c r="I81" s="316" t="str">
        <f>IF(OR(E81="SE",E81="SA"),VLOOKUP(H81,'Tabla de Peligros y Riesgo'!$C$2:$E$226,2,FALSE),VLOOKUP(H81,'LISTA DE ASPECTOS - IMPACTOS'!$D$3:$F$72,2,FALSE))</f>
        <v>Alteración de la calidad de suelo/agua</v>
      </c>
      <c r="J81" s="317" t="str">
        <f>IF(OR(E81="SE",E81="SA"),VLOOKUP(H81,'Tabla de Peligros y Riesgo'!$C$2:$E$226,3,FALSE),VLOOKUP(H81,'LISTA DE ASPECTOS - IMPACTOS'!$D$3:$F$72,3,FALSE))</f>
        <v>Potencial afectación a la calidad ambiental del agua, suelo, posible impacto a la vida y salud humanas // Afectación a microfauna acuática y terrestre // Potencial incumplimiento de Estándares de Calidad Ambiental (ECA) para agua y para suelo.</v>
      </c>
      <c r="K81" s="322" t="s">
        <v>685</v>
      </c>
      <c r="L81" s="174">
        <v>3</v>
      </c>
      <c r="M81" s="262">
        <f t="shared" si="4"/>
        <v>13</v>
      </c>
      <c r="N81" s="174"/>
      <c r="O81" s="174"/>
      <c r="P81" s="84"/>
      <c r="Q81" s="174" t="s">
        <v>725</v>
      </c>
      <c r="R81" s="174" t="s">
        <v>688</v>
      </c>
      <c r="S81" s="174" t="s">
        <v>726</v>
      </c>
      <c r="T81" s="175"/>
      <c r="U81" s="175"/>
      <c r="V81" s="87"/>
      <c r="W81" s="86">
        <f t="shared" si="5"/>
        <v>13</v>
      </c>
      <c r="X81" s="88"/>
      <c r="Y81" s="86">
        <f t="shared" si="6"/>
        <v>17</v>
      </c>
      <c r="Z81" s="85"/>
      <c r="AA81" s="268" t="s">
        <v>687</v>
      </c>
      <c r="AB81" s="361"/>
      <c r="AC81" s="354"/>
      <c r="AD81" s="354"/>
      <c r="AE81" s="355"/>
      <c r="AF81" s="355"/>
      <c r="AG81" s="355"/>
      <c r="AH81" s="355"/>
      <c r="AI81" s="355"/>
      <c r="AJ81" s="355"/>
      <c r="AK81" s="355"/>
      <c r="AL81" s="356"/>
      <c r="AM81" s="355"/>
      <c r="AN81" s="356"/>
      <c r="AO81" s="355"/>
      <c r="AP81" s="356"/>
      <c r="AQ81" s="355"/>
      <c r="AR81" s="356"/>
      <c r="AS81" s="355"/>
      <c r="AT81" s="357"/>
      <c r="AU81" s="358"/>
    </row>
    <row r="82" spans="1:52" s="289" customFormat="1" ht="120">
      <c r="A82" s="440"/>
      <c r="B82" s="400"/>
      <c r="C82" s="452"/>
      <c r="D82" s="326" t="s">
        <v>1314</v>
      </c>
      <c r="E82" s="353" t="s">
        <v>363</v>
      </c>
      <c r="F82" s="260" t="s">
        <v>626</v>
      </c>
      <c r="G82" s="277" t="s">
        <v>720</v>
      </c>
      <c r="H82" s="321" t="s">
        <v>721</v>
      </c>
      <c r="I82" s="316" t="str">
        <f>IF(OR(E82="SE",E82="SA"),VLOOKUP(H82,'Tabla de Peligros y Riesgo'!$C$2:$E$226,2,FALSE),VLOOKUP(H82,'LISTA DE ASPECTOS - IMPACTOS'!$D$3:$F$72,2,FALSE))</f>
        <v>Alteración de la calidad de aire</v>
      </c>
      <c r="J82" s="317" t="str">
        <f>IF(OR(E82="SE",E82="SA"),VLOOKUP(H82,'Tabla de Peligros y Riesgo'!$C$2:$E$226,3,FALSE),VLOOKUP(H82,'LISTA DE ASPECTOS - IMPACTOS'!$D$3:$F$72,3,FALSE))</f>
        <v>Potencial afectación a la calidad ambiental del aire</v>
      </c>
      <c r="K82" s="322" t="s">
        <v>702</v>
      </c>
      <c r="L82" s="174">
        <v>4</v>
      </c>
      <c r="M82" s="262">
        <f t="shared" si="4"/>
        <v>14</v>
      </c>
      <c r="N82" s="85"/>
      <c r="O82" s="85"/>
      <c r="P82" s="84"/>
      <c r="Q82" s="275"/>
      <c r="R82" s="174"/>
      <c r="S82" s="174" t="s">
        <v>722</v>
      </c>
      <c r="T82" s="175"/>
      <c r="U82" s="175"/>
      <c r="V82" s="87"/>
      <c r="W82" s="86">
        <f t="shared" si="5"/>
        <v>14</v>
      </c>
      <c r="X82" s="88"/>
      <c r="Y82" s="86">
        <f t="shared" si="6"/>
        <v>18</v>
      </c>
      <c r="Z82" s="85"/>
      <c r="AA82" s="261" t="s">
        <v>687</v>
      </c>
      <c r="AB82" s="361"/>
      <c r="AC82" s="354"/>
      <c r="AD82" s="354"/>
      <c r="AE82" s="355"/>
      <c r="AF82" s="355"/>
      <c r="AG82" s="355"/>
      <c r="AH82" s="355"/>
      <c r="AI82" s="355"/>
      <c r="AJ82" s="355"/>
      <c r="AK82" s="355"/>
      <c r="AL82" s="356"/>
      <c r="AM82" s="355"/>
      <c r="AN82" s="356"/>
      <c r="AO82" s="355"/>
      <c r="AP82" s="356"/>
      <c r="AQ82" s="355"/>
      <c r="AR82" s="356"/>
      <c r="AS82" s="355"/>
      <c r="AT82" s="357"/>
      <c r="AU82" s="358"/>
    </row>
    <row r="83" spans="1:52" s="289" customFormat="1" ht="90">
      <c r="A83" s="440"/>
      <c r="B83" s="400"/>
      <c r="C83" s="450" t="s">
        <v>28</v>
      </c>
      <c r="D83" s="326" t="s">
        <v>1314</v>
      </c>
      <c r="E83" s="353" t="s">
        <v>362</v>
      </c>
      <c r="F83" s="260" t="s">
        <v>626</v>
      </c>
      <c r="G83" s="277" t="s">
        <v>699</v>
      </c>
      <c r="H83" s="321" t="s">
        <v>476</v>
      </c>
      <c r="I83" s="316" t="str">
        <f>IF(OR(E83="SE",E83="SA"),VLOOKUP(H83,'Tabla de Peligros y Riesgo'!$C$2:$E$226,2,FALSE),VLOOKUP(H83,'LISTA DE ASPECTOS - IMPACTOS'!$D$3:$F$72,2,FALSE))</f>
        <v>Caída al mismo nivel</v>
      </c>
      <c r="J83" s="317" t="s">
        <v>708</v>
      </c>
      <c r="K83" s="322" t="s">
        <v>685</v>
      </c>
      <c r="L83" s="174">
        <v>4</v>
      </c>
      <c r="M83" s="262">
        <f t="shared" si="4"/>
        <v>18</v>
      </c>
      <c r="N83" s="85"/>
      <c r="O83" s="85"/>
      <c r="P83" s="84"/>
      <c r="Q83" s="275"/>
      <c r="R83" s="174"/>
      <c r="S83" s="174" t="s">
        <v>785</v>
      </c>
      <c r="T83" s="175"/>
      <c r="U83" s="175" t="s">
        <v>739</v>
      </c>
      <c r="V83" s="87"/>
      <c r="W83" s="86">
        <f t="shared" si="5"/>
        <v>18</v>
      </c>
      <c r="X83" s="88"/>
      <c r="Y83" s="86">
        <f t="shared" si="6"/>
        <v>21</v>
      </c>
      <c r="Z83" s="85"/>
      <c r="AA83" s="261" t="s">
        <v>687</v>
      </c>
      <c r="AB83" s="361"/>
      <c r="AC83" s="354"/>
      <c r="AD83" s="354"/>
      <c r="AE83" s="355"/>
      <c r="AF83" s="355"/>
      <c r="AG83" s="355"/>
      <c r="AH83" s="355"/>
      <c r="AI83" s="355"/>
      <c r="AJ83" s="355"/>
      <c r="AK83" s="355"/>
      <c r="AL83" s="356"/>
      <c r="AM83" s="355"/>
      <c r="AN83" s="356"/>
      <c r="AO83" s="355"/>
      <c r="AP83" s="356"/>
      <c r="AQ83" s="355"/>
      <c r="AR83" s="356"/>
      <c r="AS83" s="355"/>
      <c r="AT83" s="357"/>
      <c r="AU83" s="358"/>
    </row>
    <row r="84" spans="1:52" s="289" customFormat="1" ht="105">
      <c r="A84" s="440"/>
      <c r="B84" s="400"/>
      <c r="C84" s="451"/>
      <c r="D84" s="326" t="s">
        <v>1314</v>
      </c>
      <c r="E84" s="353" t="s">
        <v>362</v>
      </c>
      <c r="F84" s="260" t="s">
        <v>626</v>
      </c>
      <c r="G84" s="277" t="s">
        <v>705</v>
      </c>
      <c r="H84" s="321" t="s">
        <v>507</v>
      </c>
      <c r="I84" s="316" t="str">
        <f>IF(OR(E84="SE",E84="SA"),VLOOKUP(H84,'Tabla de Peligros y Riesgo'!$C$2:$E$226,2,FALSE),VLOOKUP(H84,'LISTA DE ASPECTOS - IMPACTOS'!$D$3:$F$72,2,FALSE))</f>
        <v xml:space="preserve">Golpes </v>
      </c>
      <c r="J84" s="317" t="s">
        <v>706</v>
      </c>
      <c r="K84" s="322" t="s">
        <v>685</v>
      </c>
      <c r="L84" s="174">
        <v>3</v>
      </c>
      <c r="M84" s="262">
        <f t="shared" si="4"/>
        <v>13</v>
      </c>
      <c r="N84" s="174"/>
      <c r="O84" s="174"/>
      <c r="P84" s="84"/>
      <c r="Q84" s="275"/>
      <c r="R84" s="174"/>
      <c r="S84" s="174" t="s">
        <v>710</v>
      </c>
      <c r="T84" s="175"/>
      <c r="U84" s="175" t="s">
        <v>709</v>
      </c>
      <c r="V84" s="87"/>
      <c r="W84" s="86">
        <f t="shared" si="5"/>
        <v>13</v>
      </c>
      <c r="X84" s="88"/>
      <c r="Y84" s="86">
        <f t="shared" si="6"/>
        <v>17</v>
      </c>
      <c r="Z84" s="85"/>
      <c r="AA84" s="268" t="s">
        <v>687</v>
      </c>
      <c r="AB84" s="361"/>
      <c r="AC84" s="354"/>
      <c r="AD84" s="354"/>
      <c r="AE84" s="355"/>
      <c r="AF84" s="355"/>
      <c r="AG84" s="355"/>
      <c r="AH84" s="355"/>
      <c r="AI84" s="355"/>
      <c r="AJ84" s="355"/>
      <c r="AK84" s="355"/>
      <c r="AL84" s="356"/>
      <c r="AM84" s="355"/>
      <c r="AN84" s="356"/>
      <c r="AO84" s="355"/>
      <c r="AP84" s="356"/>
      <c r="AQ84" s="355"/>
      <c r="AR84" s="356"/>
      <c r="AS84" s="355"/>
      <c r="AT84" s="357"/>
      <c r="AU84" s="358"/>
    </row>
    <row r="85" spans="1:52" s="289" customFormat="1" ht="336">
      <c r="A85" s="440"/>
      <c r="B85" s="400"/>
      <c r="C85" s="451"/>
      <c r="D85" s="326" t="s">
        <v>1314</v>
      </c>
      <c r="E85" s="353" t="s">
        <v>363</v>
      </c>
      <c r="F85" s="260" t="s">
        <v>626</v>
      </c>
      <c r="G85" s="277" t="s">
        <v>723</v>
      </c>
      <c r="H85" s="321" t="s">
        <v>724</v>
      </c>
      <c r="I85" s="316" t="str">
        <f>IF(OR(E85="SE",E85="SA"),VLOOKUP(H85,'[2]Tabla de Peligros y Riesgo'!$C$2:$E$226,2,FALSE),VLOOKUP(H85,'[2]LISTA DE ASPECTOS - IMPACTOS'!$D$3:$F$72,2,FALSE))</f>
        <v>Alteración de la calidad de suelo/agua</v>
      </c>
      <c r="J85" s="317" t="str">
        <f>IF(OR(E85="SE",E85="SA"),VLOOKUP(H85,'[2]Tabla de Peligros y Riesgo'!$C$2:$E$226,3,FALSE),VLOOKUP(H85,'[2]LISTA DE ASPECTOS - IMPACTOS'!$D$3:$F$72,3,FALSE))</f>
        <v>Potencial afectación a la calidad ambiental del agua, suelo, posible impacto a la vida y salud humanas // Afectación a microfauna acuática y terrestre // Potencial incumplimiento de Estándares de Calidad Ambiental (ECA) para agua y para suelo.</v>
      </c>
      <c r="K85" s="322" t="s">
        <v>685</v>
      </c>
      <c r="L85" s="174">
        <v>3</v>
      </c>
      <c r="M85" s="262">
        <f t="shared" si="4"/>
        <v>13</v>
      </c>
      <c r="N85" s="174"/>
      <c r="O85" s="174"/>
      <c r="P85" s="282"/>
      <c r="Q85" s="174" t="s">
        <v>725</v>
      </c>
      <c r="R85" s="174" t="s">
        <v>688</v>
      </c>
      <c r="S85" s="174" t="s">
        <v>726</v>
      </c>
      <c r="T85" s="175"/>
      <c r="U85" s="175"/>
      <c r="V85" s="283">
        <v>0.15</v>
      </c>
      <c r="W85" s="86">
        <f t="shared" si="5"/>
        <v>13</v>
      </c>
      <c r="X85" s="285">
        <f>IF(M85&gt;=16,MAX(N85:R85),IF(M85&lt;16,MAX(N85:V85)))</f>
        <v>0.15</v>
      </c>
      <c r="Y85" s="86">
        <f t="shared" si="6"/>
        <v>17</v>
      </c>
      <c r="Z85" s="191"/>
      <c r="AA85" s="268" t="s">
        <v>687</v>
      </c>
      <c r="AB85" s="361"/>
      <c r="AC85" s="354"/>
      <c r="AD85" s="354"/>
      <c r="AE85" s="355"/>
      <c r="AF85" s="355"/>
      <c r="AG85" s="355"/>
      <c r="AH85" s="355"/>
      <c r="AI85" s="355"/>
      <c r="AJ85" s="355"/>
      <c r="AK85" s="355"/>
      <c r="AL85" s="356"/>
      <c r="AM85" s="355"/>
      <c r="AN85" s="356"/>
      <c r="AO85" s="355"/>
      <c r="AP85" s="356"/>
      <c r="AQ85" s="355"/>
      <c r="AR85" s="356"/>
      <c r="AS85" s="355"/>
      <c r="AT85" s="357"/>
      <c r="AU85" s="358"/>
    </row>
    <row r="86" spans="1:52" s="289" customFormat="1" ht="192">
      <c r="A86" s="440"/>
      <c r="B86" s="407"/>
      <c r="C86" s="452"/>
      <c r="D86" s="326" t="s">
        <v>1314</v>
      </c>
      <c r="E86" s="353" t="s">
        <v>363</v>
      </c>
      <c r="F86" s="260" t="s">
        <v>626</v>
      </c>
      <c r="G86" s="277" t="s">
        <v>733</v>
      </c>
      <c r="H86" s="321" t="s">
        <v>734</v>
      </c>
      <c r="I86" s="316" t="str">
        <f>IF(OR(E86="SE",E86="SA"),VLOOKUP(H86,'Tabla de Peligros y Riesgo'!$C$2:$E$226,2,FALSE),VLOOKUP(H86,'LISTA DE ASPECTOS - IMPACTOS'!$D$3:$F$72,2,FALSE))</f>
        <v>Alteración de la calidad de suelo/agua</v>
      </c>
      <c r="J86" s="317" t="str">
        <f>IF(OR(E86="SE",E86="SA"),VLOOKUP(H86,'Tabla de Peligros y Riesgo'!$C$2:$E$226,3,FALSE),VLOOKUP(H86,'LISTA DE ASPECTOS - IMPACTOS'!$D$3:$F$72,3,FALSE))</f>
        <v>Potencial incumplimiento de Estándares de Calidad Ambiental (ECA) para aire.
Potencial afectación a la vida y salud humana.</v>
      </c>
      <c r="K86" s="322" t="s">
        <v>702</v>
      </c>
      <c r="L86" s="174">
        <v>4</v>
      </c>
      <c r="M86" s="262">
        <f t="shared" si="4"/>
        <v>14</v>
      </c>
      <c r="N86" s="85"/>
      <c r="O86" s="85"/>
      <c r="P86" s="278"/>
      <c r="Q86" s="275"/>
      <c r="R86" s="174"/>
      <c r="S86" s="174" t="s">
        <v>735</v>
      </c>
      <c r="T86" s="175">
        <v>0.35</v>
      </c>
      <c r="U86" s="175"/>
      <c r="V86" s="87"/>
      <c r="W86" s="86">
        <f t="shared" si="5"/>
        <v>14</v>
      </c>
      <c r="X86" s="88"/>
      <c r="Y86" s="86">
        <f t="shared" si="6"/>
        <v>18</v>
      </c>
      <c r="Z86" s="85"/>
      <c r="AA86" s="261" t="s">
        <v>687</v>
      </c>
      <c r="AB86" s="488"/>
      <c r="AC86" s="489"/>
      <c r="AD86" s="489"/>
      <c r="AE86" s="355"/>
      <c r="AF86" s="355"/>
      <c r="AG86" s="355"/>
      <c r="AH86" s="355"/>
      <c r="AI86" s="355"/>
      <c r="AJ86" s="355"/>
      <c r="AK86" s="355"/>
      <c r="AL86" s="356"/>
      <c r="AM86" s="355"/>
      <c r="AN86" s="356"/>
      <c r="AO86" s="355"/>
      <c r="AP86" s="356"/>
      <c r="AQ86" s="355"/>
      <c r="AR86" s="356"/>
      <c r="AS86" s="355"/>
      <c r="AT86" s="357"/>
      <c r="AU86" s="358"/>
    </row>
    <row r="87" spans="1:52" s="289" customFormat="1" ht="75">
      <c r="A87" s="403" t="s">
        <v>118</v>
      </c>
      <c r="B87" s="399" t="s">
        <v>119</v>
      </c>
      <c r="C87" s="450" t="s">
        <v>18</v>
      </c>
      <c r="D87" s="326" t="s">
        <v>1314</v>
      </c>
      <c r="E87" s="353" t="s">
        <v>361</v>
      </c>
      <c r="F87" s="260" t="s">
        <v>626</v>
      </c>
      <c r="G87" s="277" t="s">
        <v>684</v>
      </c>
      <c r="H87" s="316" t="s">
        <v>470</v>
      </c>
      <c r="I87" s="316" t="str">
        <f>IF(OR(E87="SE",E87="SA"),VLOOKUP(H87,'Tabla de Peligros y Riesgo'!$C$2:$E$226,2,FALSE),VLOOKUP(H87,'LISTA DE ASPECTOS - IMPACTOS'!$D$3:$F$72,2,FALSE))</f>
        <v>Riesgo Psicosocial</v>
      </c>
      <c r="J87" s="317" t="str">
        <f>IF(OR(E87="SE",E87="SA"),VLOOKUP(H87,'Tabla de Peligros y Riesgo'!$C$2:$E$226,3,FALSE),VLOOKUP(H87,'LISTA DE ASPECTOS - IMPACTOS'!$D$3:$F$72,3,FALSE))</f>
        <v>Estrés / Depresión</v>
      </c>
      <c r="K87" s="318" t="s">
        <v>685</v>
      </c>
      <c r="L87" s="268">
        <v>4</v>
      </c>
      <c r="M87" s="262">
        <f t="shared" si="4"/>
        <v>18</v>
      </c>
      <c r="N87" s="85"/>
      <c r="O87" s="85"/>
      <c r="P87" s="279"/>
      <c r="Q87" s="332"/>
      <c r="R87" s="174"/>
      <c r="S87" s="345" t="s">
        <v>686</v>
      </c>
      <c r="T87" s="280"/>
      <c r="U87" s="175"/>
      <c r="V87" s="269">
        <v>0.15</v>
      </c>
      <c r="W87" s="86">
        <f t="shared" si="5"/>
        <v>18</v>
      </c>
      <c r="X87" s="264">
        <f>IF(M87&gt;=16,MAX(N87:R87),IF(M87&lt;16,MAX(N87:V87)))</f>
        <v>0</v>
      </c>
      <c r="Y87" s="86">
        <f t="shared" si="6"/>
        <v>21</v>
      </c>
      <c r="Z87" s="85"/>
      <c r="AA87" s="261" t="s">
        <v>687</v>
      </c>
      <c r="AB87" s="354"/>
      <c r="AC87" s="354"/>
      <c r="AD87" s="354"/>
      <c r="AE87" s="355"/>
      <c r="AF87" s="355"/>
      <c r="AG87" s="355"/>
      <c r="AH87" s="355"/>
      <c r="AI87" s="355"/>
      <c r="AJ87" s="355"/>
      <c r="AK87" s="355"/>
      <c r="AL87" s="356"/>
      <c r="AM87" s="355"/>
      <c r="AN87" s="356"/>
      <c r="AO87" s="355"/>
      <c r="AP87" s="356"/>
      <c r="AQ87" s="355"/>
      <c r="AR87" s="356"/>
      <c r="AS87" s="355"/>
      <c r="AT87" s="357"/>
      <c r="AU87" s="358"/>
    </row>
    <row r="88" spans="1:52" s="359" customFormat="1" ht="120">
      <c r="A88" s="403"/>
      <c r="B88" s="400"/>
      <c r="C88" s="451"/>
      <c r="D88" s="326" t="s">
        <v>1314</v>
      </c>
      <c r="E88" s="353" t="s">
        <v>363</v>
      </c>
      <c r="F88" s="260" t="s">
        <v>626</v>
      </c>
      <c r="G88" s="277" t="s">
        <v>1166</v>
      </c>
      <c r="H88" s="316" t="s">
        <v>724</v>
      </c>
      <c r="I88" s="316" t="s">
        <v>1316</v>
      </c>
      <c r="J88" s="317" t="s">
        <v>1317</v>
      </c>
      <c r="K88" s="318" t="s">
        <v>693</v>
      </c>
      <c r="L88" s="268">
        <v>5</v>
      </c>
      <c r="M88" s="262">
        <f t="shared" si="4"/>
        <v>15</v>
      </c>
      <c r="N88" s="263"/>
      <c r="O88" s="265"/>
      <c r="P88" s="266"/>
      <c r="Q88" s="332"/>
      <c r="R88" s="174"/>
      <c r="S88" s="268" t="s">
        <v>1318</v>
      </c>
      <c r="T88" s="266"/>
      <c r="U88" s="175"/>
      <c r="V88" s="269"/>
      <c r="W88" s="86">
        <f t="shared" si="5"/>
        <v>15</v>
      </c>
      <c r="X88" s="192"/>
      <c r="Y88" s="86">
        <f t="shared" si="6"/>
        <v>19</v>
      </c>
      <c r="Z88" s="270"/>
      <c r="AA88" s="261" t="s">
        <v>687</v>
      </c>
      <c r="AD88" s="360"/>
      <c r="AE88" s="355"/>
      <c r="AF88" s="355"/>
      <c r="AG88" s="355"/>
      <c r="AH88" s="355"/>
      <c r="AI88" s="355"/>
      <c r="AJ88" s="355"/>
      <c r="AK88" s="355"/>
      <c r="AL88" s="356"/>
      <c r="AM88" s="355"/>
      <c r="AN88" s="356"/>
      <c r="AO88" s="355"/>
      <c r="AP88" s="356"/>
      <c r="AQ88" s="355"/>
      <c r="AR88" s="356"/>
      <c r="AS88" s="355"/>
      <c r="AT88" s="357"/>
      <c r="AU88" s="358"/>
      <c r="AV88" s="289"/>
      <c r="AW88" s="289"/>
      <c r="AX88" s="289"/>
      <c r="AY88" s="289"/>
      <c r="AZ88" s="289"/>
    </row>
    <row r="89" spans="1:52" s="359" customFormat="1" ht="60">
      <c r="A89" s="403"/>
      <c r="B89" s="400"/>
      <c r="C89" s="452"/>
      <c r="D89" s="326" t="s">
        <v>1314</v>
      </c>
      <c r="E89" s="353" t="s">
        <v>361</v>
      </c>
      <c r="F89" s="260" t="s">
        <v>626</v>
      </c>
      <c r="G89" s="277" t="s">
        <v>694</v>
      </c>
      <c r="H89" s="316" t="s">
        <v>521</v>
      </c>
      <c r="I89" s="316" t="str">
        <f>IF(OR(E89="SE",E89="SA"),VLOOKUP(H89,'Tabla de Peligros y Riesgo'!$C$2:$E$226,2,FALSE),VLOOKUP(H89,'LISTA DE ASPECTOS - IMPACTOS'!$D$3:$F$72,2,FALSE))</f>
        <v>Riesgo Psicosocial</v>
      </c>
      <c r="J89" s="317" t="str">
        <f>IF(OR(E89="SE",E89="SA"),VLOOKUP(H89,'Tabla de Peligros y Riesgo'!$C$2:$E$226,3,FALSE),VLOOKUP(H89,'LISTA DE ASPECTOS - IMPACTOS'!$D$3:$F$72,3,FALSE))</f>
        <v>Estrés / Depresión</v>
      </c>
      <c r="K89" s="318" t="s">
        <v>685</v>
      </c>
      <c r="L89" s="268">
        <v>4</v>
      </c>
      <c r="M89" s="262">
        <f t="shared" si="4"/>
        <v>18</v>
      </c>
      <c r="N89" s="263"/>
      <c r="O89" s="265"/>
      <c r="P89" s="266"/>
      <c r="Q89" s="267"/>
      <c r="R89" s="174"/>
      <c r="S89" s="174" t="s">
        <v>736</v>
      </c>
      <c r="T89" s="263"/>
      <c r="U89" s="175"/>
      <c r="V89" s="269"/>
      <c r="W89" s="86">
        <f t="shared" si="5"/>
        <v>18</v>
      </c>
      <c r="X89" s="192"/>
      <c r="Y89" s="86">
        <f t="shared" si="6"/>
        <v>21</v>
      </c>
      <c r="Z89" s="270"/>
      <c r="AA89" s="261" t="s">
        <v>687</v>
      </c>
      <c r="AD89" s="360"/>
      <c r="AE89" s="355"/>
      <c r="AF89" s="355"/>
      <c r="AG89" s="355"/>
      <c r="AH89" s="355"/>
      <c r="AI89" s="355"/>
      <c r="AJ89" s="355"/>
      <c r="AK89" s="355"/>
      <c r="AL89" s="356"/>
      <c r="AM89" s="355"/>
      <c r="AN89" s="356"/>
      <c r="AO89" s="355"/>
      <c r="AP89" s="356"/>
      <c r="AQ89" s="355"/>
      <c r="AR89" s="356"/>
      <c r="AS89" s="355"/>
      <c r="AT89" s="357"/>
      <c r="AU89" s="358"/>
      <c r="AV89" s="289"/>
      <c r="AW89" s="289"/>
      <c r="AX89" s="289"/>
      <c r="AY89" s="289"/>
      <c r="AZ89" s="289"/>
    </row>
    <row r="90" spans="1:52" s="359" customFormat="1" ht="48">
      <c r="A90" s="403"/>
      <c r="B90" s="400"/>
      <c r="C90" s="319" t="s">
        <v>20</v>
      </c>
      <c r="D90" s="326" t="s">
        <v>1314</v>
      </c>
      <c r="E90" s="353" t="s">
        <v>361</v>
      </c>
      <c r="F90" s="260" t="s">
        <v>626</v>
      </c>
      <c r="G90" s="277" t="s">
        <v>695</v>
      </c>
      <c r="H90" s="316" t="s">
        <v>696</v>
      </c>
      <c r="I90" s="316" t="str">
        <f>IF(OR(E90="SE",E90="SA"),VLOOKUP(H90,'Tabla de Peligros y Riesgo'!$C$2:$E$226,2,FALSE),VLOOKUP(H90,'LISTA DE ASPECTOS - IMPACTOS'!$D$3:$F$72,2,FALSE))</f>
        <v>INFECCION VIRAL</v>
      </c>
      <c r="J90" s="317" t="s">
        <v>740</v>
      </c>
      <c r="K90" s="322" t="s">
        <v>685</v>
      </c>
      <c r="L90" s="174">
        <v>4</v>
      </c>
      <c r="M90" s="262">
        <f t="shared" si="4"/>
        <v>18</v>
      </c>
      <c r="N90" s="271"/>
      <c r="O90" s="271"/>
      <c r="P90" s="272"/>
      <c r="Q90" s="273" t="s">
        <v>697</v>
      </c>
      <c r="R90" s="174" t="s">
        <v>683</v>
      </c>
      <c r="S90" s="268" t="s">
        <v>1315</v>
      </c>
      <c r="T90" s="274"/>
      <c r="U90" s="325"/>
      <c r="V90" s="269"/>
      <c r="W90" s="86">
        <f t="shared" si="5"/>
        <v>18</v>
      </c>
      <c r="X90" s="281">
        <v>22</v>
      </c>
      <c r="Y90" s="86">
        <f t="shared" si="6"/>
        <v>23</v>
      </c>
      <c r="Z90" s="85"/>
      <c r="AA90" s="261" t="s">
        <v>687</v>
      </c>
      <c r="AD90" s="360"/>
      <c r="AE90" s="355"/>
      <c r="AF90" s="355"/>
      <c r="AG90" s="355"/>
      <c r="AH90" s="355"/>
      <c r="AI90" s="355"/>
      <c r="AJ90" s="355"/>
      <c r="AK90" s="355"/>
      <c r="AL90" s="356"/>
      <c r="AM90" s="355"/>
      <c r="AN90" s="356"/>
      <c r="AO90" s="355"/>
      <c r="AP90" s="356"/>
      <c r="AQ90" s="355"/>
      <c r="AR90" s="356"/>
      <c r="AS90" s="355"/>
      <c r="AT90" s="357"/>
      <c r="AU90" s="358"/>
      <c r="AV90" s="289"/>
      <c r="AW90" s="289"/>
      <c r="AX90" s="289"/>
      <c r="AY90" s="289"/>
      <c r="AZ90" s="289"/>
    </row>
    <row r="91" spans="1:52" s="289" customFormat="1" ht="48">
      <c r="A91" s="403"/>
      <c r="B91" s="400"/>
      <c r="C91" s="450" t="s">
        <v>22</v>
      </c>
      <c r="D91" s="326" t="s">
        <v>1314</v>
      </c>
      <c r="E91" s="353" t="s">
        <v>361</v>
      </c>
      <c r="F91" s="260" t="s">
        <v>626</v>
      </c>
      <c r="G91" s="277" t="s">
        <v>700</v>
      </c>
      <c r="H91" s="321" t="s">
        <v>741</v>
      </c>
      <c r="I91" s="316" t="str">
        <f>IF(OR(E91="SE",E91="SA"),VLOOKUP(H91,'Tabla de Peligros y Riesgo'!$C$2:$E$226,2,FALSE),VLOOKUP(H91,'LISTA DE ASPECTOS - IMPACTOS'!$D$3:$F$72,2,FALSE))</f>
        <v>Inhalación de gases Toxicos</v>
      </c>
      <c r="J91" s="317" t="str">
        <f>IF(OR(E91="SE",E91="SA"),VLOOKUP(H91,'Tabla de Peligros y Riesgo'!$C$2:$E$226,3,FALSE),VLOOKUP(H91,'LISTA DE ASPECTOS - IMPACTOS'!$D$3:$F$72,3,FALSE))</f>
        <v>Intoxicación</v>
      </c>
      <c r="K91" s="322" t="s">
        <v>702</v>
      </c>
      <c r="L91" s="174">
        <v>3</v>
      </c>
      <c r="M91" s="262">
        <f t="shared" si="4"/>
        <v>9</v>
      </c>
      <c r="N91" s="85"/>
      <c r="O91" s="85"/>
      <c r="P91" s="84"/>
      <c r="Q91" s="275" t="s">
        <v>742</v>
      </c>
      <c r="R91" s="174" t="s">
        <v>688</v>
      </c>
      <c r="S91" s="345" t="s">
        <v>703</v>
      </c>
      <c r="T91" s="346"/>
      <c r="U91" s="346" t="s">
        <v>704</v>
      </c>
      <c r="V91" s="276"/>
      <c r="W91" s="86">
        <f t="shared" si="5"/>
        <v>9</v>
      </c>
      <c r="X91" s="88">
        <f>IF(M91&gt;=16,MAX(N91:R91),IF(M91&lt;16,MAX(N91:T91)))</f>
        <v>0</v>
      </c>
      <c r="Y91" s="86">
        <f t="shared" si="6"/>
        <v>17</v>
      </c>
      <c r="Z91" s="85"/>
      <c r="AA91" s="261" t="s">
        <v>687</v>
      </c>
      <c r="AB91" s="361"/>
      <c r="AC91" s="354"/>
      <c r="AD91" s="354"/>
      <c r="AE91" s="355"/>
      <c r="AF91" s="355"/>
      <c r="AG91" s="355"/>
      <c r="AH91" s="355"/>
      <c r="AI91" s="355"/>
      <c r="AJ91" s="355"/>
      <c r="AK91" s="355"/>
      <c r="AL91" s="356"/>
      <c r="AM91" s="355"/>
      <c r="AN91" s="356"/>
      <c r="AO91" s="355"/>
      <c r="AP91" s="356"/>
      <c r="AQ91" s="355"/>
      <c r="AR91" s="356"/>
      <c r="AS91" s="355"/>
      <c r="AT91" s="357"/>
      <c r="AU91" s="358"/>
    </row>
    <row r="92" spans="1:52" s="289" customFormat="1" ht="90">
      <c r="A92" s="403"/>
      <c r="B92" s="400"/>
      <c r="C92" s="451"/>
      <c r="D92" s="326" t="s">
        <v>1314</v>
      </c>
      <c r="E92" s="353" t="s">
        <v>362</v>
      </c>
      <c r="F92" s="260" t="s">
        <v>626</v>
      </c>
      <c r="G92" s="277" t="s">
        <v>743</v>
      </c>
      <c r="H92" s="321" t="s">
        <v>452</v>
      </c>
      <c r="I92" s="316" t="str">
        <f>IF(OR(E92="SE",E92="SA"),VLOOKUP(H92,'Tabla de Peligros y Riesgo'!$C$2:$E$226,2,FALSE),VLOOKUP(H92,'LISTA DE ASPECTOS - IMPACTOS'!$D$3:$F$72,2,FALSE))</f>
        <v>Caída de roca</v>
      </c>
      <c r="J92" s="317" t="str">
        <f>IF(OR(E92="SE",E92="SA"),VLOOKUP(H92,'Tabla de Peligros y Riesgo'!$C$2:$E$226,3,FALSE),VLOOKUP(H92,'LISTA DE ASPECTOS - IMPACTOS'!$D$3:$F$72,3,FALSE))</f>
        <v>Contusión/Fractura/Muerte</v>
      </c>
      <c r="K92" s="322" t="s">
        <v>702</v>
      </c>
      <c r="L92" s="174">
        <v>2</v>
      </c>
      <c r="M92" s="262">
        <f t="shared" si="4"/>
        <v>5</v>
      </c>
      <c r="N92" s="85"/>
      <c r="O92" s="85"/>
      <c r="P92" s="279"/>
      <c r="Q92" s="275" t="s">
        <v>744</v>
      </c>
      <c r="R92" s="174" t="s">
        <v>688</v>
      </c>
      <c r="S92" s="174" t="s">
        <v>745</v>
      </c>
      <c r="T92" s="280"/>
      <c r="U92" s="175" t="s">
        <v>739</v>
      </c>
      <c r="V92" s="269"/>
      <c r="W92" s="86">
        <f t="shared" si="5"/>
        <v>5</v>
      </c>
      <c r="X92" s="88"/>
      <c r="Y92" s="86">
        <f t="shared" si="6"/>
        <v>12</v>
      </c>
      <c r="Z92" s="85"/>
      <c r="AA92" s="261" t="s">
        <v>687</v>
      </c>
      <c r="AB92" s="354"/>
      <c r="AC92" s="354"/>
      <c r="AD92" s="354"/>
      <c r="AE92" s="355"/>
      <c r="AF92" s="355"/>
      <c r="AG92" s="355"/>
      <c r="AH92" s="355"/>
      <c r="AI92" s="355"/>
      <c r="AJ92" s="355"/>
      <c r="AK92" s="355"/>
      <c r="AL92" s="356"/>
      <c r="AM92" s="355"/>
      <c r="AN92" s="356"/>
      <c r="AO92" s="355"/>
      <c r="AP92" s="356"/>
      <c r="AQ92" s="355"/>
      <c r="AR92" s="356"/>
      <c r="AS92" s="355"/>
      <c r="AT92" s="357"/>
      <c r="AU92" s="358"/>
    </row>
    <row r="93" spans="1:52" s="359" customFormat="1" ht="90">
      <c r="A93" s="403"/>
      <c r="B93" s="400"/>
      <c r="C93" s="451"/>
      <c r="D93" s="326" t="s">
        <v>1314</v>
      </c>
      <c r="E93" s="353" t="s">
        <v>362</v>
      </c>
      <c r="F93" s="260" t="s">
        <v>626</v>
      </c>
      <c r="G93" s="277" t="s">
        <v>699</v>
      </c>
      <c r="H93" s="321" t="s">
        <v>577</v>
      </c>
      <c r="I93" s="316" t="str">
        <f>IF(OR(E93="SE",E93="SA"),VLOOKUP(H93,'Tabla de Peligros y Riesgo'!$C$2:$E$226,2,FALSE),VLOOKUP(H93,'LISTA DE ASPECTOS - IMPACTOS'!$D$3:$F$72,2,FALSE))</f>
        <v>Caída al mismo nivel</v>
      </c>
      <c r="J93" s="317" t="s">
        <v>708</v>
      </c>
      <c r="K93" s="322" t="s">
        <v>685</v>
      </c>
      <c r="L93" s="174">
        <v>4</v>
      </c>
      <c r="M93" s="262">
        <f t="shared" si="4"/>
        <v>18</v>
      </c>
      <c r="N93" s="85"/>
      <c r="O93" s="85"/>
      <c r="P93" s="272"/>
      <c r="Q93" s="275"/>
      <c r="R93" s="174"/>
      <c r="S93" s="174" t="s">
        <v>793</v>
      </c>
      <c r="T93" s="274"/>
      <c r="U93" s="175" t="s">
        <v>739</v>
      </c>
      <c r="V93" s="269"/>
      <c r="W93" s="86">
        <f t="shared" si="5"/>
        <v>18</v>
      </c>
      <c r="X93" s="88"/>
      <c r="Y93" s="86">
        <f t="shared" si="6"/>
        <v>21</v>
      </c>
      <c r="Z93" s="85"/>
      <c r="AA93" s="261" t="s">
        <v>687</v>
      </c>
      <c r="AD93" s="360"/>
      <c r="AE93" s="355"/>
      <c r="AF93" s="355"/>
      <c r="AG93" s="355"/>
      <c r="AH93" s="355"/>
      <c r="AI93" s="355"/>
      <c r="AJ93" s="355"/>
      <c r="AK93" s="355"/>
      <c r="AL93" s="356"/>
      <c r="AM93" s="355"/>
      <c r="AN93" s="356"/>
      <c r="AO93" s="355"/>
      <c r="AP93" s="356"/>
      <c r="AQ93" s="355"/>
      <c r="AR93" s="356"/>
      <c r="AS93" s="355"/>
      <c r="AT93" s="357"/>
      <c r="AU93" s="358"/>
      <c r="AV93" s="289"/>
      <c r="AW93" s="289"/>
      <c r="AX93" s="289"/>
      <c r="AY93" s="289"/>
      <c r="AZ93" s="289"/>
    </row>
    <row r="94" spans="1:52" s="289" customFormat="1" ht="90">
      <c r="A94" s="403"/>
      <c r="B94" s="400"/>
      <c r="C94" s="452"/>
      <c r="D94" s="326" t="s">
        <v>1314</v>
      </c>
      <c r="E94" s="353" t="s">
        <v>362</v>
      </c>
      <c r="F94" s="260" t="s">
        <v>626</v>
      </c>
      <c r="G94" s="277" t="s">
        <v>705</v>
      </c>
      <c r="H94" s="321" t="s">
        <v>507</v>
      </c>
      <c r="I94" s="316" t="str">
        <f>IF(OR(E94="SE",E94="SA"),VLOOKUP(H94,'Tabla de Peligros y Riesgo'!$C$2:$E$226,2,FALSE),VLOOKUP(H94,'LISTA DE ASPECTOS - IMPACTOS'!$D$3:$F$72,2,FALSE))</f>
        <v xml:space="preserve">Golpes </v>
      </c>
      <c r="J94" s="317" t="s">
        <v>706</v>
      </c>
      <c r="K94" s="322" t="s">
        <v>685</v>
      </c>
      <c r="L94" s="174">
        <v>3</v>
      </c>
      <c r="M94" s="262">
        <f t="shared" si="4"/>
        <v>13</v>
      </c>
      <c r="N94" s="174"/>
      <c r="O94" s="174"/>
      <c r="P94" s="84"/>
      <c r="Q94" s="275"/>
      <c r="R94" s="174"/>
      <c r="S94" s="174" t="s">
        <v>710</v>
      </c>
      <c r="T94" s="175"/>
      <c r="U94" s="175" t="s">
        <v>739</v>
      </c>
      <c r="V94" s="276"/>
      <c r="W94" s="86">
        <f t="shared" si="5"/>
        <v>13</v>
      </c>
      <c r="X94" s="88"/>
      <c r="Y94" s="86">
        <f t="shared" si="6"/>
        <v>17</v>
      </c>
      <c r="Z94" s="85"/>
      <c r="AA94" s="268" t="s">
        <v>687</v>
      </c>
      <c r="AB94" s="361"/>
      <c r="AC94" s="354"/>
      <c r="AD94" s="354"/>
      <c r="AE94" s="355"/>
      <c r="AF94" s="355"/>
      <c r="AG94" s="355"/>
      <c r="AH94" s="355"/>
      <c r="AI94" s="355"/>
      <c r="AJ94" s="355"/>
      <c r="AK94" s="355"/>
      <c r="AL94" s="356"/>
      <c r="AM94" s="355"/>
      <c r="AN94" s="356"/>
      <c r="AO94" s="355"/>
      <c r="AP94" s="356"/>
      <c r="AQ94" s="355"/>
      <c r="AR94" s="356"/>
      <c r="AS94" s="355"/>
      <c r="AT94" s="357"/>
      <c r="AU94" s="358"/>
    </row>
    <row r="95" spans="1:52" s="359" customFormat="1" ht="90">
      <c r="A95" s="403"/>
      <c r="B95" s="400"/>
      <c r="C95" s="450" t="s">
        <v>23</v>
      </c>
      <c r="D95" s="326" t="s">
        <v>1314</v>
      </c>
      <c r="E95" s="353" t="s">
        <v>362</v>
      </c>
      <c r="F95" s="260" t="s">
        <v>626</v>
      </c>
      <c r="G95" s="277" t="s">
        <v>699</v>
      </c>
      <c r="H95" s="321" t="s">
        <v>542</v>
      </c>
      <c r="I95" s="316" t="str">
        <f>IF(OR(E95="SE",E95="SA"),VLOOKUP(H95,'Tabla de Peligros y Riesgo'!$C$2:$E$226,2,FALSE),VLOOKUP(H95,'LISTA DE ASPECTOS - IMPACTOS'!$D$3:$F$72,2,FALSE))</f>
        <v>Caída al mismo nivel</v>
      </c>
      <c r="J95" s="317" t="s">
        <v>708</v>
      </c>
      <c r="K95" s="322" t="s">
        <v>685</v>
      </c>
      <c r="L95" s="174">
        <v>4</v>
      </c>
      <c r="M95" s="262">
        <f t="shared" si="4"/>
        <v>18</v>
      </c>
      <c r="N95" s="271"/>
      <c r="O95" s="271"/>
      <c r="P95" s="272"/>
      <c r="Q95" s="275"/>
      <c r="R95" s="174"/>
      <c r="S95" s="174" t="s">
        <v>793</v>
      </c>
      <c r="T95" s="274"/>
      <c r="U95" s="175" t="s">
        <v>739</v>
      </c>
      <c r="V95" s="269">
        <v>0.15</v>
      </c>
      <c r="W95" s="86">
        <f t="shared" si="5"/>
        <v>18</v>
      </c>
      <c r="X95" s="88">
        <f>IF(M95&gt;=16,MAX(N95:R95),IF(M95&lt;16,MAX(N95:V95)))</f>
        <v>0</v>
      </c>
      <c r="Y95" s="86">
        <f t="shared" si="6"/>
        <v>21</v>
      </c>
      <c r="Z95" s="85"/>
      <c r="AA95" s="261" t="s">
        <v>687</v>
      </c>
      <c r="AD95" s="360"/>
      <c r="AE95" s="355"/>
      <c r="AF95" s="355"/>
      <c r="AG95" s="355"/>
      <c r="AH95" s="355"/>
      <c r="AI95" s="355"/>
      <c r="AJ95" s="355"/>
      <c r="AK95" s="355"/>
      <c r="AL95" s="356"/>
      <c r="AM95" s="355"/>
      <c r="AN95" s="356"/>
      <c r="AO95" s="355"/>
      <c r="AP95" s="356"/>
      <c r="AQ95" s="355"/>
      <c r="AR95" s="356"/>
      <c r="AS95" s="355"/>
      <c r="AT95" s="357"/>
      <c r="AU95" s="358"/>
      <c r="AV95" s="289"/>
      <c r="AW95" s="289"/>
      <c r="AX95" s="289"/>
      <c r="AY95" s="289"/>
      <c r="AZ95" s="289"/>
    </row>
    <row r="96" spans="1:52" s="289" customFormat="1" ht="90">
      <c r="A96" s="403"/>
      <c r="B96" s="400"/>
      <c r="C96" s="452"/>
      <c r="D96" s="326" t="s">
        <v>1314</v>
      </c>
      <c r="E96" s="353" t="s">
        <v>362</v>
      </c>
      <c r="F96" s="260" t="s">
        <v>626</v>
      </c>
      <c r="G96" s="277" t="s">
        <v>705</v>
      </c>
      <c r="H96" s="321" t="s">
        <v>507</v>
      </c>
      <c r="I96" s="316" t="str">
        <f>IF(OR(E96="SE",E96="SA"),VLOOKUP(H96,'Tabla de Peligros y Riesgo'!$C$2:$E$226,2,FALSE),VLOOKUP(H96,'LISTA DE ASPECTOS - IMPACTOS'!$D$3:$F$72,2,FALSE))</f>
        <v xml:space="preserve">Golpes </v>
      </c>
      <c r="J96" s="317" t="s">
        <v>706</v>
      </c>
      <c r="K96" s="322" t="s">
        <v>685</v>
      </c>
      <c r="L96" s="174">
        <v>3</v>
      </c>
      <c r="M96" s="262">
        <f t="shared" si="4"/>
        <v>13</v>
      </c>
      <c r="N96" s="174"/>
      <c r="O96" s="174"/>
      <c r="P96" s="84"/>
      <c r="Q96" s="275"/>
      <c r="R96" s="174"/>
      <c r="S96" s="174" t="s">
        <v>710</v>
      </c>
      <c r="T96" s="175"/>
      <c r="U96" s="175" t="s">
        <v>739</v>
      </c>
      <c r="V96" s="276"/>
      <c r="W96" s="86">
        <f t="shared" si="5"/>
        <v>13</v>
      </c>
      <c r="X96" s="88"/>
      <c r="Y96" s="86">
        <f t="shared" si="6"/>
        <v>17</v>
      </c>
      <c r="Z96" s="85"/>
      <c r="AA96" s="268" t="s">
        <v>687</v>
      </c>
      <c r="AB96" s="361"/>
      <c r="AC96" s="354"/>
      <c r="AD96" s="354"/>
      <c r="AE96" s="355"/>
      <c r="AF96" s="355"/>
      <c r="AG96" s="355"/>
      <c r="AH96" s="355"/>
      <c r="AI96" s="355"/>
      <c r="AJ96" s="355"/>
      <c r="AK96" s="355"/>
      <c r="AL96" s="356"/>
      <c r="AM96" s="355"/>
      <c r="AN96" s="356"/>
      <c r="AO96" s="355"/>
      <c r="AP96" s="356"/>
      <c r="AQ96" s="355"/>
      <c r="AR96" s="356"/>
      <c r="AS96" s="355"/>
      <c r="AT96" s="357"/>
      <c r="AU96" s="358"/>
    </row>
    <row r="97" spans="1:47" s="289" customFormat="1" ht="90">
      <c r="A97" s="403"/>
      <c r="B97" s="400"/>
      <c r="C97" s="450" t="s">
        <v>121</v>
      </c>
      <c r="D97" s="326" t="s">
        <v>1314</v>
      </c>
      <c r="E97" s="353" t="s">
        <v>362</v>
      </c>
      <c r="F97" s="260" t="s">
        <v>626</v>
      </c>
      <c r="G97" s="277" t="s">
        <v>699</v>
      </c>
      <c r="H97" s="321" t="s">
        <v>524</v>
      </c>
      <c r="I97" s="316" t="str">
        <f>IF(OR(E97="SE",E97="SA"),VLOOKUP(H97,'Tabla de Peligros y Riesgo'!$C$2:$E$226,2,FALSE),VLOOKUP(H97,'LISTA DE ASPECTOS - IMPACTOS'!$D$3:$F$72,2,FALSE))</f>
        <v>Caída al mismo nivel</v>
      </c>
      <c r="J97" s="317" t="s">
        <v>708</v>
      </c>
      <c r="K97" s="322" t="s">
        <v>685</v>
      </c>
      <c r="L97" s="174">
        <v>4</v>
      </c>
      <c r="M97" s="262">
        <f t="shared" si="4"/>
        <v>18</v>
      </c>
      <c r="N97" s="85"/>
      <c r="O97" s="85"/>
      <c r="P97" s="84"/>
      <c r="Q97" s="275"/>
      <c r="R97" s="174"/>
      <c r="S97" s="174" t="s">
        <v>793</v>
      </c>
      <c r="T97" s="175"/>
      <c r="U97" s="175" t="s">
        <v>739</v>
      </c>
      <c r="V97" s="87"/>
      <c r="W97" s="86">
        <f t="shared" si="5"/>
        <v>18</v>
      </c>
      <c r="X97" s="88">
        <f>IF(M97&gt;=16,MAX(N97:R97),IF(M97&lt;16,MAX(N97:V97)))</f>
        <v>0</v>
      </c>
      <c r="Y97" s="86">
        <f t="shared" si="6"/>
        <v>21</v>
      </c>
      <c r="Z97" s="85"/>
      <c r="AA97" s="261" t="s">
        <v>687</v>
      </c>
      <c r="AB97" s="361"/>
      <c r="AC97" s="354"/>
      <c r="AD97" s="354"/>
      <c r="AE97" s="355"/>
      <c r="AF97" s="355"/>
      <c r="AG97" s="355"/>
      <c r="AH97" s="355"/>
      <c r="AI97" s="355"/>
      <c r="AJ97" s="355"/>
      <c r="AK97" s="355"/>
      <c r="AL97" s="356"/>
      <c r="AM97" s="355"/>
      <c r="AN97" s="356"/>
      <c r="AO97" s="355"/>
      <c r="AP97" s="356"/>
      <c r="AQ97" s="355"/>
      <c r="AR97" s="356"/>
      <c r="AS97" s="355"/>
      <c r="AT97" s="357"/>
      <c r="AU97" s="358"/>
    </row>
    <row r="98" spans="1:47" s="289" customFormat="1" ht="90">
      <c r="A98" s="403"/>
      <c r="B98" s="400"/>
      <c r="C98" s="452"/>
      <c r="D98" s="326" t="s">
        <v>1314</v>
      </c>
      <c r="E98" s="353" t="s">
        <v>362</v>
      </c>
      <c r="F98" s="260" t="s">
        <v>626</v>
      </c>
      <c r="G98" s="277" t="s">
        <v>705</v>
      </c>
      <c r="H98" s="321" t="s">
        <v>507</v>
      </c>
      <c r="I98" s="316" t="str">
        <f>IF(OR(E98="SE",E98="SA"),VLOOKUP(H98,'Tabla de Peligros y Riesgo'!$C$2:$E$226,2,FALSE),VLOOKUP(H98,'LISTA DE ASPECTOS - IMPACTOS'!$D$3:$F$72,2,FALSE))</f>
        <v xml:space="preserve">Golpes </v>
      </c>
      <c r="J98" s="317" t="s">
        <v>706</v>
      </c>
      <c r="K98" s="322" t="s">
        <v>685</v>
      </c>
      <c r="L98" s="174">
        <v>3</v>
      </c>
      <c r="M98" s="262">
        <f t="shared" ref="M98:M161" si="7">IF(CONCATENATE(L98,K98)="1A",1,IF(CONCATENATE(L98,K98)="1B",2,IF(CONCATENATE(L98,K98)="2A",3,IF(CONCATENATE(L98,K98)="1C",4,IF(CONCATENATE(L98,K98)="2B",5,IF(CONCATENATE(L98,K98)="3A",6,IF(CONCATENATE(L98,K98)="1D",7,IF(CONCATENATE(L98,K98)="2C",8,IF(CONCATENATE(L98,K98)="3B",9,IF(CONCATENATE(L98,K98)="4A",10,IF(CONCATENATE(L98,K98)="1E",11,IF(CONCATENATE(L98,K98)="2D",12,IF(CONCATENATE(L98,K98)="3C",13,IF(CONCATENATE(L98,K98)="4B",14,IF(CONCATENATE(L98,K98)="5A",15,IF(CONCATENATE(L98,K98)="2E",16,IF(CONCATENATE(L98,K98)="3D",17,IF(CONCATENATE(L98,K98)="4C",18,IF(CONCATENATE(L98,K98)="5B",19,IF(CONCATENATE(L98,K98)="3E",20,IF(CONCATENATE(L98,K98)="4D",21,IF(CONCATENATE(L98,K98)="5C",22,IF(CONCATENATE(L98,K98)="4E",23,IF(CONCATENATE(L98,K98)="5D",24,IF(CONCATENATE(L98,K98)="5E",25,"")))))))))))))))))))))))))</f>
        <v>13</v>
      </c>
      <c r="N98" s="174"/>
      <c r="O98" s="174"/>
      <c r="P98" s="84"/>
      <c r="Q98" s="275"/>
      <c r="R98" s="174"/>
      <c r="S98" s="174" t="s">
        <v>710</v>
      </c>
      <c r="T98" s="175"/>
      <c r="U98" s="175" t="s">
        <v>739</v>
      </c>
      <c r="V98" s="87"/>
      <c r="W98" s="86">
        <f t="shared" ref="W98:W161" si="8">M98</f>
        <v>13</v>
      </c>
      <c r="X98" s="88"/>
      <c r="Y98" s="86">
        <f t="shared" ref="Y98:Y161" si="9">_xlfn.IFS(AND(W98=1,N98&lt;&gt;0),25,AND(W98=1,O98&lt;&gt;0),21,AND(W98=1,R98="ALTO"),16,AND(W98=1,R98="BAJO"),11,AND(W98=1,S98&lt;&gt;0),2,AND(W98=2,N98&lt;&gt;0),25,AND(W98=2,O98&lt;&gt;0),21,AND(W98=2,R98="ALTO"),16,AND(W98=2,R98="BAJO"),11,AND(W98=2,S98&lt;&gt;0),4,AND(W98=3,N98&lt;&gt;0),25,AND(W98=3,O98&lt;&gt;0),21,AND(W98=3,R98="ALTO"),16,AND(W98=3,R98="BAJO"),12,AND(W98=3,S98&lt;&gt;0),5,AND(W98=4,N98&lt;&gt;0),25,AND(W98=4,O98&lt;&gt;0),13,AND(W98=4,R98="ALTO"),16,AND(W98=4,R98="BAJO"),14,AND(W98=4,S98&lt;&gt;0),7,AND(W98=5,N98&lt;&gt;0),25,AND(W98=5,O98&lt;&gt;0),21,AND(W98=5,R98="ALTO"),16,AND(W98=5,R98="BAJO"),12,AND(W98=5,S98&lt;&gt;0),8,AND(W98=6,N98&lt;&gt;0),25,AND(W98=6,O98&lt;&gt;0),21,AND(W98=6,R98="ALTO"),20,AND(W98=6,R98="BAJO"),17,AND(W98=6,S98&lt;&gt;0),6,AND(W98=7,N98&lt;&gt;0),25,AND(W98=7,O98&lt;&gt;0),23,AND(W98=7,R98="ALTO"),16,AND(W98=7,R98="BAJO"),11,AND(W98=7,S98&lt;&gt;0),7,AND(W98=8,N98&lt;&gt;0),25,AND(W98=8,O98&lt;&gt;0),21,AND(W98=8,R98="ALTO"),16,AND(W98=8,R98="BAJO"),12,AND(W98=8,S98&lt;&gt;0),8,AND(W98=9,N98&lt;&gt;0),25,AND(W98=9,O98&lt;&gt;0),21,AND(W98=9,R98="ALTO"),20,AND(W98=9,R98="BAJO"),17,AND(W98=9,S98&lt;&gt;0),13,AND(W98=10,N98&lt;&gt;0),25,AND(W98=10,O98&lt;&gt;0),22,AND(W98=10,R98="ALTO"),21,AND(W98=10,R98="BAJO"),18,AND(W98=10,S98&lt;&gt;0),18,AND(W98=11,N98&lt;&gt;0),25,AND(W98=11,O98&lt;&gt;0),23,AND(W98=11,R98="ALTO"),20,AND(W98=11,R98="BAJO"),16,AND(W98=11,S98&lt;&gt;0),11,AND(W98=12,N98&lt;&gt;0),25,AND(W98=12,O98&lt;&gt;0),23,AND(W98=12,R98="ALTO"),20,AND(W98=12,R98="BAJO"),16,AND(W98=12,S98&lt;&gt;0),12,AND(W98=13,N98&lt;&gt;0),25,AND(W98=13,O98&lt;&gt;0),21,AND(W98=13,R98="ALTO"),20,AND(W98=13,R98="BAJO"),17,AND(W98=13,S98&lt;&gt;0),17,AND(W98=14,N98&lt;&gt;0),25,AND(W98=14,O98&lt;&gt;0),24,AND(W98=14,R98="ALTO"),23,AND(W98=14,R98="BAJO"),21,AND(W98=14,S98&lt;&gt;0),18,AND(W98=15,N98&lt;&gt;0),25,AND(W98=15,O98&lt;&gt;0),24,AND(W98=15,R98="ALTO"),22,AND(W98=15,R98="BAJO"),19,AND(W98=15,S98&lt;&gt;0),19,AND(W98=16,N98&lt;&gt;0),25,AND(W98=16,O98&lt;&gt;0),23,AND(W98=16,R98="ALTO"),23,AND(W98=16,R98="BAJO"),23,AND(W98=16,S98&lt;&gt;0),20,AND(W98=17,N98&lt;&gt;0),25,AND(W98=17,O98&lt;&gt;0),24,AND(W98=17,R98="ALTO"),23,AND(W98=17,R98="BAJO"),21,AND(W98=17,S98&lt;&gt;0),20,AND(W98=18,N98&lt;&gt;0),25,AND(W98=18,O98&lt;&gt;0),24,AND(W98=18,R98="ALTO"),23,AND(W98=18,R98="BAJO"),22,AND(W98=18,S98&lt;&gt;0),21,AND(W98=19,N98&lt;&gt;0),25,AND(W98=19,O98&lt;&gt;0),25,AND(W98=19,R98="ALTO"),24,AND(W98=19,R98="BAJO"),22,AND(W98=19,S98&lt;&gt;0),22,AND(W98&lt;&gt;0,U98&lt;&gt;0),W98,TRUE,"FALSO")</f>
        <v>17</v>
      </c>
      <c r="Z98" s="85"/>
      <c r="AA98" s="268" t="s">
        <v>687</v>
      </c>
      <c r="AB98" s="361"/>
      <c r="AC98" s="354"/>
      <c r="AD98" s="354"/>
      <c r="AE98" s="355"/>
      <c r="AF98" s="355"/>
      <c r="AG98" s="355"/>
      <c r="AH98" s="355"/>
      <c r="AI98" s="355"/>
      <c r="AJ98" s="355"/>
      <c r="AK98" s="355"/>
      <c r="AL98" s="356"/>
      <c r="AM98" s="355"/>
      <c r="AN98" s="356"/>
      <c r="AO98" s="355"/>
      <c r="AP98" s="356"/>
      <c r="AQ98" s="355"/>
      <c r="AR98" s="356"/>
      <c r="AS98" s="355"/>
      <c r="AT98" s="357"/>
      <c r="AU98" s="358"/>
    </row>
    <row r="99" spans="1:47" s="289" customFormat="1" ht="144">
      <c r="A99" s="403"/>
      <c r="B99" s="400"/>
      <c r="C99" s="450" t="s">
        <v>122</v>
      </c>
      <c r="D99" s="326" t="s">
        <v>1314</v>
      </c>
      <c r="E99" s="353" t="s">
        <v>361</v>
      </c>
      <c r="F99" s="260" t="s">
        <v>626</v>
      </c>
      <c r="G99" s="277" t="s">
        <v>714</v>
      </c>
      <c r="H99" s="321" t="s">
        <v>715</v>
      </c>
      <c r="I99" s="316" t="str">
        <f>IF(OR(E99="SE",E99="SA"),VLOOKUP(H99,'Tabla de Peligros y Riesgo'!$C$2:$E$226,2,FALSE),VLOOKUP(H99,'LISTA DE ASPECTOS - IMPACTOS'!$D$3:$F$72,2,FALSE))</f>
        <v>Perdida de la audición</v>
      </c>
      <c r="J99" s="317" t="str">
        <f>IF(OR(E99="SE",E99="SA"),VLOOKUP(H99,'Tabla de Peligros y Riesgo'!$C$2:$E$226,3,FALSE),VLOOKUP(H99,'LISTA DE ASPECTOS - IMPACTOS'!$D$3:$F$72,3,FALSE))</f>
        <v>Hipoacusia</v>
      </c>
      <c r="K99" s="322" t="s">
        <v>685</v>
      </c>
      <c r="L99" s="174">
        <v>3</v>
      </c>
      <c r="M99" s="262">
        <f t="shared" si="7"/>
        <v>13</v>
      </c>
      <c r="N99" s="85"/>
      <c r="O99" s="85"/>
      <c r="P99" s="84"/>
      <c r="Q99" s="275" t="s">
        <v>716</v>
      </c>
      <c r="R99" s="174" t="s">
        <v>683</v>
      </c>
      <c r="S99" s="345" t="s">
        <v>717</v>
      </c>
      <c r="T99" s="175"/>
      <c r="U99" s="175" t="s">
        <v>718</v>
      </c>
      <c r="V99" s="87"/>
      <c r="W99" s="86">
        <f t="shared" si="8"/>
        <v>13</v>
      </c>
      <c r="X99" s="88"/>
      <c r="Y99" s="86">
        <f t="shared" si="9"/>
        <v>20</v>
      </c>
      <c r="Z99" s="85"/>
      <c r="AA99" s="261" t="s">
        <v>687</v>
      </c>
      <c r="AB99" s="361"/>
      <c r="AC99" s="354"/>
      <c r="AD99" s="354"/>
      <c r="AE99" s="355"/>
      <c r="AF99" s="355"/>
      <c r="AG99" s="355"/>
      <c r="AH99" s="355"/>
      <c r="AI99" s="355"/>
      <c r="AJ99" s="355"/>
      <c r="AK99" s="355"/>
      <c r="AL99" s="356"/>
      <c r="AM99" s="355"/>
      <c r="AN99" s="356"/>
      <c r="AO99" s="355"/>
      <c r="AP99" s="356"/>
      <c r="AQ99" s="355"/>
      <c r="AR99" s="356"/>
      <c r="AS99" s="355"/>
      <c r="AT99" s="357"/>
      <c r="AU99" s="358"/>
    </row>
    <row r="100" spans="1:47" s="289" customFormat="1" ht="105">
      <c r="A100" s="403"/>
      <c r="B100" s="400"/>
      <c r="C100" s="451"/>
      <c r="D100" s="326" t="s">
        <v>1314</v>
      </c>
      <c r="E100" s="353" t="s">
        <v>362</v>
      </c>
      <c r="F100" s="260" t="s">
        <v>626</v>
      </c>
      <c r="G100" s="277" t="s">
        <v>699</v>
      </c>
      <c r="H100" s="321" t="s">
        <v>542</v>
      </c>
      <c r="I100" s="316" t="str">
        <f>IF(OR(E100="SE",E100="SA"),VLOOKUP(H100,'Tabla de Peligros y Riesgo'!$C$2:$E$226,2,FALSE),VLOOKUP(H100,'LISTA DE ASPECTOS - IMPACTOS'!$D$3:$F$72,2,FALSE))</f>
        <v>Caída al mismo nivel</v>
      </c>
      <c r="J100" s="317" t="s">
        <v>708</v>
      </c>
      <c r="K100" s="322" t="s">
        <v>685</v>
      </c>
      <c r="L100" s="174">
        <v>4</v>
      </c>
      <c r="M100" s="262">
        <f t="shared" si="7"/>
        <v>18</v>
      </c>
      <c r="N100" s="85"/>
      <c r="O100" s="85"/>
      <c r="P100" s="84"/>
      <c r="Q100" s="275"/>
      <c r="R100" s="174"/>
      <c r="S100" s="174" t="s">
        <v>793</v>
      </c>
      <c r="T100" s="175"/>
      <c r="U100" s="175" t="s">
        <v>709</v>
      </c>
      <c r="V100" s="87"/>
      <c r="W100" s="86">
        <f t="shared" si="8"/>
        <v>18</v>
      </c>
      <c r="X100" s="88"/>
      <c r="Y100" s="86">
        <f t="shared" si="9"/>
        <v>21</v>
      </c>
      <c r="Z100" s="85"/>
      <c r="AA100" s="261" t="s">
        <v>687</v>
      </c>
      <c r="AB100" s="361"/>
      <c r="AC100" s="354"/>
      <c r="AD100" s="354"/>
      <c r="AE100" s="355"/>
      <c r="AF100" s="355"/>
      <c r="AG100" s="355"/>
      <c r="AH100" s="355"/>
      <c r="AI100" s="355"/>
      <c r="AJ100" s="355"/>
      <c r="AK100" s="355"/>
      <c r="AL100" s="356"/>
      <c r="AM100" s="355"/>
      <c r="AN100" s="356"/>
      <c r="AO100" s="355"/>
      <c r="AP100" s="356"/>
      <c r="AQ100" s="355"/>
      <c r="AR100" s="356"/>
      <c r="AS100" s="355"/>
      <c r="AT100" s="357"/>
      <c r="AU100" s="358"/>
    </row>
    <row r="101" spans="1:47" s="289" customFormat="1" ht="90">
      <c r="A101" s="403"/>
      <c r="B101" s="400"/>
      <c r="C101" s="451"/>
      <c r="D101" s="326" t="s">
        <v>1314</v>
      </c>
      <c r="E101" s="353" t="s">
        <v>362</v>
      </c>
      <c r="F101" s="260" t="s">
        <v>626</v>
      </c>
      <c r="G101" s="277" t="s">
        <v>705</v>
      </c>
      <c r="H101" s="321" t="s">
        <v>507</v>
      </c>
      <c r="I101" s="316" t="str">
        <f>IF(OR(E101="SE",E101="SA"),VLOOKUP(H101,'Tabla de Peligros y Riesgo'!$C$2:$E$226,2,FALSE),VLOOKUP(H101,'LISTA DE ASPECTOS - IMPACTOS'!$D$3:$F$72,2,FALSE))</f>
        <v xml:space="preserve">Golpes </v>
      </c>
      <c r="J101" s="317" t="s">
        <v>706</v>
      </c>
      <c r="K101" s="322" t="s">
        <v>685</v>
      </c>
      <c r="L101" s="174">
        <v>3</v>
      </c>
      <c r="M101" s="262">
        <f t="shared" si="7"/>
        <v>13</v>
      </c>
      <c r="N101" s="85"/>
      <c r="O101" s="85"/>
      <c r="P101" s="84"/>
      <c r="Q101" s="275"/>
      <c r="R101" s="174"/>
      <c r="S101" s="174" t="s">
        <v>794</v>
      </c>
      <c r="T101" s="175"/>
      <c r="U101" s="175" t="s">
        <v>739</v>
      </c>
      <c r="V101" s="87"/>
      <c r="W101" s="86">
        <f t="shared" si="8"/>
        <v>13</v>
      </c>
      <c r="X101" s="88"/>
      <c r="Y101" s="86">
        <f t="shared" si="9"/>
        <v>17</v>
      </c>
      <c r="Z101" s="85"/>
      <c r="AA101" s="261" t="s">
        <v>687</v>
      </c>
      <c r="AB101" s="361"/>
      <c r="AC101" s="354"/>
      <c r="AD101" s="354"/>
      <c r="AE101" s="355"/>
      <c r="AF101" s="355"/>
      <c r="AG101" s="355"/>
      <c r="AH101" s="355"/>
      <c r="AI101" s="355"/>
      <c r="AJ101" s="355"/>
      <c r="AK101" s="355"/>
      <c r="AL101" s="356"/>
      <c r="AM101" s="355"/>
      <c r="AN101" s="356"/>
      <c r="AO101" s="355"/>
      <c r="AP101" s="356"/>
      <c r="AQ101" s="355"/>
      <c r="AR101" s="356"/>
      <c r="AS101" s="355"/>
      <c r="AT101" s="357"/>
      <c r="AU101" s="358"/>
    </row>
    <row r="102" spans="1:47" s="289" customFormat="1" ht="192">
      <c r="A102" s="403"/>
      <c r="B102" s="400"/>
      <c r="C102" s="452"/>
      <c r="D102" s="326" t="s">
        <v>1314</v>
      </c>
      <c r="E102" s="353" t="s">
        <v>363</v>
      </c>
      <c r="F102" s="260" t="s">
        <v>626</v>
      </c>
      <c r="G102" s="277" t="s">
        <v>733</v>
      </c>
      <c r="H102" s="321" t="s">
        <v>782</v>
      </c>
      <c r="I102" s="316" t="str">
        <f>IF(OR(E102="SE",E102="SA"),VLOOKUP(H102,'Tabla de Peligros y Riesgo'!$C$2:$E$226,2,FALSE),VLOOKUP(H102,'LISTA DE ASPECTOS - IMPACTOS'!$D$3:$F$72,2,FALSE))</f>
        <v>Alteración de la calidad de suelo/agua</v>
      </c>
      <c r="J102" s="317" t="str">
        <f>IF(OR(E102="SE",E102="SA"),VLOOKUP(H102,'Tabla de Peligros y Riesgo'!$C$2:$E$226,3,FALSE),VLOOKUP(H102,'LISTA DE ASPECTOS - IMPACTOS'!$D$3:$F$72,3,FALSE))</f>
        <v>Potencial incumplimiento de Estándares de Calidad Ambiental (ECA) para aire.
Potencial afectación a la vida y salud humana.</v>
      </c>
      <c r="K102" s="322" t="s">
        <v>702</v>
      </c>
      <c r="L102" s="174">
        <v>4</v>
      </c>
      <c r="M102" s="262">
        <f t="shared" si="7"/>
        <v>14</v>
      </c>
      <c r="N102" s="85"/>
      <c r="O102" s="85"/>
      <c r="P102" s="279"/>
      <c r="Q102" s="275"/>
      <c r="R102" s="174"/>
      <c r="S102" s="174" t="s">
        <v>735</v>
      </c>
      <c r="T102" s="280"/>
      <c r="U102" s="175"/>
      <c r="V102" s="284"/>
      <c r="W102" s="86">
        <f t="shared" si="8"/>
        <v>14</v>
      </c>
      <c r="X102" s="88"/>
      <c r="Y102" s="86">
        <f t="shared" si="9"/>
        <v>18</v>
      </c>
      <c r="Z102" s="85"/>
      <c r="AA102" s="261" t="s">
        <v>687</v>
      </c>
      <c r="AB102" s="354"/>
      <c r="AC102" s="354"/>
      <c r="AD102" s="354"/>
      <c r="AE102" s="355"/>
      <c r="AF102" s="355"/>
      <c r="AG102" s="355"/>
      <c r="AH102" s="355"/>
      <c r="AI102" s="355"/>
      <c r="AJ102" s="355"/>
      <c r="AK102" s="355"/>
      <c r="AL102" s="356"/>
      <c r="AM102" s="355"/>
      <c r="AN102" s="356"/>
      <c r="AO102" s="355"/>
      <c r="AP102" s="356"/>
      <c r="AQ102" s="355"/>
      <c r="AR102" s="356"/>
      <c r="AS102" s="355"/>
      <c r="AT102" s="357"/>
      <c r="AU102" s="358"/>
    </row>
    <row r="103" spans="1:47" s="289" customFormat="1" ht="72">
      <c r="A103" s="403"/>
      <c r="B103" s="400"/>
      <c r="C103" s="450" t="s">
        <v>123</v>
      </c>
      <c r="D103" s="326" t="s">
        <v>1314</v>
      </c>
      <c r="E103" s="353" t="s">
        <v>361</v>
      </c>
      <c r="F103" s="260" t="s">
        <v>626</v>
      </c>
      <c r="G103" s="277" t="s">
        <v>441</v>
      </c>
      <c r="H103" s="321" t="s">
        <v>519</v>
      </c>
      <c r="I103" s="316" t="str">
        <f>IF(OR(E103="SE",E103="SA"),VLOOKUP(H103,'Tabla de Peligros y Riesgo'!$C$2:$E$226,2,FALSE),VLOOKUP(H103,'LISTA DE ASPECTOS - IMPACTOS'!$D$3:$F$72,2,FALSE))</f>
        <v>Riesgos Disergonómico</v>
      </c>
      <c r="J103" s="317" t="str">
        <f>IF(OR(E103="SE",E103="SA"),VLOOKUP(H103,'Tabla de Peligros y Riesgo'!$C$2:$E$226,3,FALSE),VLOOKUP(H103,'LISTA DE ASPECTOS - IMPACTOS'!$D$3:$F$72,3,FALSE))</f>
        <v>Lumbalgia/Dorsalgia/ Hiperlordosis/ Tendinitis de Hombro</v>
      </c>
      <c r="K103" s="322" t="s">
        <v>702</v>
      </c>
      <c r="L103" s="174">
        <v>4</v>
      </c>
      <c r="M103" s="262">
        <f t="shared" si="7"/>
        <v>14</v>
      </c>
      <c r="N103" s="174"/>
      <c r="O103" s="174"/>
      <c r="P103" s="84"/>
      <c r="Q103" s="275"/>
      <c r="R103" s="174"/>
      <c r="S103" s="345" t="s">
        <v>711</v>
      </c>
      <c r="T103" s="175"/>
      <c r="U103" s="175"/>
      <c r="V103" s="87">
        <v>0.15</v>
      </c>
      <c r="W103" s="86">
        <f t="shared" si="8"/>
        <v>14</v>
      </c>
      <c r="X103" s="88">
        <f>IF(M103&gt;=16,MAX(N103:R103),IF(M103&lt;16,MAX(N103:V103)))</f>
        <v>0.15</v>
      </c>
      <c r="Y103" s="86">
        <f t="shared" si="9"/>
        <v>18</v>
      </c>
      <c r="Z103" s="85"/>
      <c r="AA103" s="261" t="s">
        <v>687</v>
      </c>
      <c r="AB103" s="361"/>
      <c r="AC103" s="354"/>
      <c r="AD103" s="354"/>
      <c r="AE103" s="355"/>
      <c r="AF103" s="355"/>
      <c r="AG103" s="355"/>
      <c r="AH103" s="355"/>
      <c r="AI103" s="355"/>
      <c r="AJ103" s="355"/>
      <c r="AK103" s="355"/>
      <c r="AL103" s="356"/>
      <c r="AM103" s="355"/>
      <c r="AN103" s="356"/>
      <c r="AO103" s="355"/>
      <c r="AP103" s="356"/>
      <c r="AQ103" s="355"/>
      <c r="AR103" s="356"/>
      <c r="AS103" s="355"/>
      <c r="AT103" s="357"/>
      <c r="AU103" s="358"/>
    </row>
    <row r="104" spans="1:47" s="289" customFormat="1" ht="105">
      <c r="A104" s="403"/>
      <c r="B104" s="400"/>
      <c r="C104" s="451"/>
      <c r="D104" s="326" t="s">
        <v>1314</v>
      </c>
      <c r="E104" s="353" t="s">
        <v>362</v>
      </c>
      <c r="F104" s="260" t="s">
        <v>626</v>
      </c>
      <c r="G104" s="277" t="s">
        <v>729</v>
      </c>
      <c r="H104" s="321" t="s">
        <v>730</v>
      </c>
      <c r="I104" s="316" t="str">
        <f>IF(OR(E104="SE",E104="SA"),VLOOKUP(H104,'Tabla de Peligros y Riesgo'!$C$2:$E$226,2,FALSE),VLOOKUP(H104,'LISTA DE ASPECTOS - IMPACTOS'!$D$3:$F$72,2,FALSE))</f>
        <v>Cortes</v>
      </c>
      <c r="J104" s="317" t="str">
        <f>IF(OR(E104="SE",E104="SA"),VLOOKUP(H104,'Tabla de Peligros y Riesgo'!$C$2:$E$226,3,FALSE),VLOOKUP(H104,'LISTA DE ASPECTOS - IMPACTOS'!$D$3:$F$72,3,FALSE))</f>
        <v>Herida punzocortante</v>
      </c>
      <c r="K104" s="322" t="s">
        <v>702</v>
      </c>
      <c r="L104" s="174">
        <v>3</v>
      </c>
      <c r="M104" s="262">
        <f t="shared" si="7"/>
        <v>9</v>
      </c>
      <c r="N104" s="85"/>
      <c r="O104" s="85"/>
      <c r="P104" s="84"/>
      <c r="Q104" s="275" t="s">
        <v>731</v>
      </c>
      <c r="R104" s="174" t="s">
        <v>683</v>
      </c>
      <c r="S104" s="174" t="s">
        <v>732</v>
      </c>
      <c r="T104" s="175"/>
      <c r="U104" s="175" t="s">
        <v>739</v>
      </c>
      <c r="V104" s="87"/>
      <c r="W104" s="86">
        <f t="shared" si="8"/>
        <v>9</v>
      </c>
      <c r="X104" s="88"/>
      <c r="Y104" s="86">
        <f t="shared" si="9"/>
        <v>20</v>
      </c>
      <c r="Z104" s="85"/>
      <c r="AA104" s="261" t="s">
        <v>687</v>
      </c>
      <c r="AB104" s="361"/>
      <c r="AC104" s="354"/>
      <c r="AD104" s="354"/>
      <c r="AE104" s="355"/>
      <c r="AF104" s="355"/>
      <c r="AG104" s="355"/>
      <c r="AH104" s="355"/>
      <c r="AI104" s="355"/>
      <c r="AJ104" s="355"/>
      <c r="AK104" s="355"/>
      <c r="AL104" s="356"/>
      <c r="AM104" s="355"/>
      <c r="AN104" s="356"/>
      <c r="AO104" s="355"/>
      <c r="AP104" s="356"/>
      <c r="AQ104" s="355"/>
      <c r="AR104" s="356"/>
      <c r="AS104" s="355"/>
      <c r="AT104" s="357"/>
      <c r="AU104" s="358"/>
    </row>
    <row r="105" spans="1:47" s="289" customFormat="1" ht="90">
      <c r="A105" s="403"/>
      <c r="B105" s="400"/>
      <c r="C105" s="452"/>
      <c r="D105" s="326" t="s">
        <v>1314</v>
      </c>
      <c r="E105" s="353" t="s">
        <v>362</v>
      </c>
      <c r="F105" s="260" t="s">
        <v>626</v>
      </c>
      <c r="G105" s="277" t="s">
        <v>705</v>
      </c>
      <c r="H105" s="321" t="s">
        <v>507</v>
      </c>
      <c r="I105" s="316" t="str">
        <f>IF(OR(E105="SE",E105="SA"),VLOOKUP(H105,'Tabla de Peligros y Riesgo'!$C$2:$E$226,2,FALSE),VLOOKUP(H105,'LISTA DE ASPECTOS - IMPACTOS'!$D$3:$F$72,2,FALSE))</f>
        <v xml:space="preserve">Golpes </v>
      </c>
      <c r="J105" s="317" t="s">
        <v>706</v>
      </c>
      <c r="K105" s="322" t="s">
        <v>685</v>
      </c>
      <c r="L105" s="174">
        <v>3</v>
      </c>
      <c r="M105" s="262">
        <f t="shared" si="7"/>
        <v>13</v>
      </c>
      <c r="N105" s="174"/>
      <c r="O105" s="174"/>
      <c r="P105" s="84"/>
      <c r="Q105" s="275"/>
      <c r="R105" s="174"/>
      <c r="S105" s="174" t="s">
        <v>710</v>
      </c>
      <c r="T105" s="175"/>
      <c r="U105" s="175" t="s">
        <v>739</v>
      </c>
      <c r="V105" s="87"/>
      <c r="W105" s="86">
        <f t="shared" si="8"/>
        <v>13</v>
      </c>
      <c r="X105" s="88"/>
      <c r="Y105" s="86">
        <f t="shared" si="9"/>
        <v>17</v>
      </c>
      <c r="Z105" s="85"/>
      <c r="AA105" s="268" t="s">
        <v>687</v>
      </c>
      <c r="AB105" s="361"/>
      <c r="AC105" s="354"/>
      <c r="AD105" s="354"/>
      <c r="AE105" s="355"/>
      <c r="AF105" s="355"/>
      <c r="AG105" s="355"/>
      <c r="AH105" s="355"/>
      <c r="AI105" s="355"/>
      <c r="AJ105" s="355"/>
      <c r="AK105" s="355"/>
      <c r="AL105" s="356"/>
      <c r="AM105" s="355"/>
      <c r="AN105" s="356"/>
      <c r="AO105" s="355"/>
      <c r="AP105" s="356"/>
      <c r="AQ105" s="355"/>
      <c r="AR105" s="356"/>
      <c r="AS105" s="355"/>
      <c r="AT105" s="357"/>
      <c r="AU105" s="358"/>
    </row>
    <row r="106" spans="1:47" s="289" customFormat="1" ht="72">
      <c r="A106" s="403"/>
      <c r="B106" s="400"/>
      <c r="C106" s="450" t="s">
        <v>124</v>
      </c>
      <c r="D106" s="326" t="s">
        <v>1314</v>
      </c>
      <c r="E106" s="353" t="s">
        <v>361</v>
      </c>
      <c r="F106" s="260" t="s">
        <v>626</v>
      </c>
      <c r="G106" s="277" t="s">
        <v>441</v>
      </c>
      <c r="H106" s="321" t="s">
        <v>519</v>
      </c>
      <c r="I106" s="316" t="str">
        <f>IF(OR(E106="SE",E106="SA"),VLOOKUP(H106,'Tabla de Peligros y Riesgo'!$C$2:$E$226,2,FALSE),VLOOKUP(H106,'LISTA DE ASPECTOS - IMPACTOS'!$D$3:$F$72,2,FALSE))</f>
        <v>Riesgos Disergonómico</v>
      </c>
      <c r="J106" s="317" t="str">
        <f>IF(OR(E106="SE",E106="SA"),VLOOKUP(H106,'Tabla de Peligros y Riesgo'!$C$2:$E$226,3,FALSE),VLOOKUP(H106,'LISTA DE ASPECTOS - IMPACTOS'!$D$3:$F$72,3,FALSE))</f>
        <v>Lumbalgia/Dorsalgia/ Hiperlordosis/ Tendinitis de Hombro</v>
      </c>
      <c r="K106" s="322" t="s">
        <v>702</v>
      </c>
      <c r="L106" s="174">
        <v>4</v>
      </c>
      <c r="M106" s="262">
        <f t="shared" si="7"/>
        <v>14</v>
      </c>
      <c r="N106" s="174"/>
      <c r="O106" s="174"/>
      <c r="P106" s="84"/>
      <c r="Q106" s="275"/>
      <c r="R106" s="174"/>
      <c r="S106" s="345" t="s">
        <v>711</v>
      </c>
      <c r="T106" s="175"/>
      <c r="U106" s="175"/>
      <c r="V106" s="87">
        <v>0.15</v>
      </c>
      <c r="W106" s="86">
        <f t="shared" si="8"/>
        <v>14</v>
      </c>
      <c r="X106" s="88">
        <f>IF(M106&gt;=16,MAX(N106:R106),IF(M106&lt;16,MAX(N106:V106)))</f>
        <v>0.15</v>
      </c>
      <c r="Y106" s="86">
        <f t="shared" si="9"/>
        <v>18</v>
      </c>
      <c r="Z106" s="85"/>
      <c r="AA106" s="261" t="s">
        <v>687</v>
      </c>
      <c r="AB106" s="361"/>
      <c r="AC106" s="354"/>
      <c r="AD106" s="354"/>
      <c r="AE106" s="355"/>
      <c r="AF106" s="355"/>
      <c r="AG106" s="355"/>
      <c r="AH106" s="355"/>
      <c r="AI106" s="355"/>
      <c r="AJ106" s="355"/>
      <c r="AK106" s="355"/>
      <c r="AL106" s="356"/>
      <c r="AM106" s="355"/>
      <c r="AN106" s="356"/>
      <c r="AO106" s="355"/>
      <c r="AP106" s="356"/>
      <c r="AQ106" s="355"/>
      <c r="AR106" s="356"/>
      <c r="AS106" s="355"/>
      <c r="AT106" s="357"/>
      <c r="AU106" s="358"/>
    </row>
    <row r="107" spans="1:47" s="289" customFormat="1" ht="192">
      <c r="A107" s="403"/>
      <c r="B107" s="400"/>
      <c r="C107" s="451"/>
      <c r="D107" s="326" t="s">
        <v>1314</v>
      </c>
      <c r="E107" s="353" t="s">
        <v>363</v>
      </c>
      <c r="F107" s="260" t="s">
        <v>626</v>
      </c>
      <c r="G107" s="277" t="s">
        <v>733</v>
      </c>
      <c r="H107" s="321" t="s">
        <v>780</v>
      </c>
      <c r="I107" s="316" t="str">
        <f>IF(OR(E107="SE",E107="SA"),VLOOKUP(H107,'Tabla de Peligros y Riesgo'!$C$2:$E$226,2,FALSE),VLOOKUP(H107,'LISTA DE ASPECTOS - IMPACTOS'!$D$3:$F$72,2,FALSE))</f>
        <v>Alteración de la calidad de suelo/agua</v>
      </c>
      <c r="J107" s="317" t="str">
        <f>IF(OR(E107="SE",E107="SA"),VLOOKUP(H107,'Tabla de Peligros y Riesgo'!$C$2:$E$226,3,FALSE),VLOOKUP(H107,'LISTA DE ASPECTOS - IMPACTOS'!$D$3:$F$72,3,FALSE))</f>
        <v>Potencial incumplimiento de Estándares de Calidad Ambiental (ECA) para aire.
Potencial afectación a la vida y salud humana.</v>
      </c>
      <c r="K107" s="322" t="s">
        <v>702</v>
      </c>
      <c r="L107" s="174">
        <v>4</v>
      </c>
      <c r="M107" s="262">
        <f t="shared" si="7"/>
        <v>14</v>
      </c>
      <c r="N107" s="85"/>
      <c r="O107" s="85"/>
      <c r="P107" s="84"/>
      <c r="Q107" s="275"/>
      <c r="R107" s="174"/>
      <c r="S107" s="174" t="s">
        <v>781</v>
      </c>
      <c r="T107" s="175"/>
      <c r="U107" s="175"/>
      <c r="V107" s="87"/>
      <c r="W107" s="86">
        <f t="shared" si="8"/>
        <v>14</v>
      </c>
      <c r="X107" s="88"/>
      <c r="Y107" s="86">
        <f t="shared" si="9"/>
        <v>18</v>
      </c>
      <c r="Z107" s="85"/>
      <c r="AA107" s="261" t="s">
        <v>687</v>
      </c>
      <c r="AB107" s="361"/>
      <c r="AC107" s="354"/>
      <c r="AD107" s="354"/>
      <c r="AE107" s="355"/>
      <c r="AF107" s="355"/>
      <c r="AG107" s="355"/>
      <c r="AH107" s="355"/>
      <c r="AI107" s="355"/>
      <c r="AJ107" s="355"/>
      <c r="AK107" s="355"/>
      <c r="AL107" s="356"/>
      <c r="AM107" s="355"/>
      <c r="AN107" s="356"/>
      <c r="AO107" s="355"/>
      <c r="AP107" s="356"/>
      <c r="AQ107" s="355"/>
      <c r="AR107" s="356"/>
      <c r="AS107" s="355"/>
      <c r="AT107" s="357"/>
      <c r="AU107" s="358"/>
    </row>
    <row r="108" spans="1:47" s="289" customFormat="1" ht="90">
      <c r="A108" s="403"/>
      <c r="B108" s="400"/>
      <c r="C108" s="452"/>
      <c r="D108" s="326" t="s">
        <v>1314</v>
      </c>
      <c r="E108" s="353" t="s">
        <v>362</v>
      </c>
      <c r="F108" s="260" t="s">
        <v>626</v>
      </c>
      <c r="G108" s="277" t="s">
        <v>705</v>
      </c>
      <c r="H108" s="321" t="s">
        <v>507</v>
      </c>
      <c r="I108" s="316" t="str">
        <f>IF(OR(E108="SE",E108="SA"),VLOOKUP(H108,'Tabla de Peligros y Riesgo'!$C$2:$E$226,2,FALSE),VLOOKUP(H108,'LISTA DE ASPECTOS - IMPACTOS'!$D$3:$F$72,2,FALSE))</f>
        <v xml:space="preserve">Golpes </v>
      </c>
      <c r="J108" s="317" t="s">
        <v>706</v>
      </c>
      <c r="K108" s="322" t="s">
        <v>685</v>
      </c>
      <c r="L108" s="174">
        <v>3</v>
      </c>
      <c r="M108" s="262">
        <f t="shared" si="7"/>
        <v>13</v>
      </c>
      <c r="N108" s="174"/>
      <c r="O108" s="174"/>
      <c r="P108" s="84"/>
      <c r="Q108" s="275"/>
      <c r="R108" s="174"/>
      <c r="S108" s="174" t="s">
        <v>710</v>
      </c>
      <c r="T108" s="175"/>
      <c r="U108" s="175" t="s">
        <v>739</v>
      </c>
      <c r="V108" s="87"/>
      <c r="W108" s="86">
        <f t="shared" si="8"/>
        <v>13</v>
      </c>
      <c r="X108" s="88"/>
      <c r="Y108" s="86">
        <f t="shared" si="9"/>
        <v>17</v>
      </c>
      <c r="Z108" s="85"/>
      <c r="AA108" s="268" t="s">
        <v>687</v>
      </c>
      <c r="AB108" s="361"/>
      <c r="AC108" s="354"/>
      <c r="AD108" s="354"/>
      <c r="AE108" s="355"/>
      <c r="AF108" s="355"/>
      <c r="AG108" s="355"/>
      <c r="AH108" s="355"/>
      <c r="AI108" s="355"/>
      <c r="AJ108" s="355"/>
      <c r="AK108" s="355"/>
      <c r="AL108" s="356"/>
      <c r="AM108" s="355"/>
      <c r="AN108" s="356"/>
      <c r="AO108" s="355"/>
      <c r="AP108" s="356"/>
      <c r="AQ108" s="355"/>
      <c r="AR108" s="356"/>
      <c r="AS108" s="355"/>
      <c r="AT108" s="357"/>
      <c r="AU108" s="358"/>
    </row>
    <row r="109" spans="1:47" s="289" customFormat="1" ht="72">
      <c r="A109" s="403"/>
      <c r="B109" s="400"/>
      <c r="C109" s="450" t="s">
        <v>125</v>
      </c>
      <c r="D109" s="326" t="s">
        <v>1314</v>
      </c>
      <c r="E109" s="353" t="s">
        <v>361</v>
      </c>
      <c r="F109" s="260" t="s">
        <v>626</v>
      </c>
      <c r="G109" s="277" t="s">
        <v>441</v>
      </c>
      <c r="H109" s="321" t="s">
        <v>519</v>
      </c>
      <c r="I109" s="316" t="str">
        <f>IF(OR(E109="SE",E109="SA"),VLOOKUP(H109,'Tabla de Peligros y Riesgo'!$C$2:$E$226,2,FALSE),VLOOKUP(H109,'LISTA DE ASPECTOS - IMPACTOS'!$D$3:$F$72,2,FALSE))</f>
        <v>Riesgos Disergonómico</v>
      </c>
      <c r="J109" s="317" t="str">
        <f>IF(OR(E109="SE",E109="SA"),VLOOKUP(H109,'Tabla de Peligros y Riesgo'!$C$2:$E$226,3,FALSE),VLOOKUP(H109,'LISTA DE ASPECTOS - IMPACTOS'!$D$3:$F$72,3,FALSE))</f>
        <v>Lumbalgia/Dorsalgia/ Hiperlordosis/ Tendinitis de Hombro</v>
      </c>
      <c r="K109" s="322" t="s">
        <v>702</v>
      </c>
      <c r="L109" s="174">
        <v>4</v>
      </c>
      <c r="M109" s="262">
        <f t="shared" si="7"/>
        <v>14</v>
      </c>
      <c r="N109" s="174"/>
      <c r="O109" s="174"/>
      <c r="P109" s="84"/>
      <c r="Q109" s="275"/>
      <c r="R109" s="174"/>
      <c r="S109" s="345" t="s">
        <v>711</v>
      </c>
      <c r="T109" s="175"/>
      <c r="U109" s="175"/>
      <c r="V109" s="87"/>
      <c r="W109" s="86">
        <f t="shared" si="8"/>
        <v>14</v>
      </c>
      <c r="X109" s="88">
        <f>IF(M109&gt;=16,MAX(N109:R109),IF(M109&lt;16,MAX(N109:V109)))</f>
        <v>0</v>
      </c>
      <c r="Y109" s="86">
        <f t="shared" si="9"/>
        <v>18</v>
      </c>
      <c r="Z109" s="85"/>
      <c r="AA109" s="261" t="s">
        <v>687</v>
      </c>
      <c r="AB109" s="361"/>
      <c r="AC109" s="354"/>
      <c r="AD109" s="354"/>
      <c r="AE109" s="355"/>
      <c r="AF109" s="355"/>
      <c r="AG109" s="355"/>
      <c r="AH109" s="355"/>
      <c r="AI109" s="355"/>
      <c r="AJ109" s="355"/>
      <c r="AK109" s="355"/>
      <c r="AL109" s="356"/>
      <c r="AM109" s="355"/>
      <c r="AN109" s="356"/>
      <c r="AO109" s="355"/>
      <c r="AP109" s="356"/>
      <c r="AQ109" s="355"/>
      <c r="AR109" s="356"/>
      <c r="AS109" s="355"/>
      <c r="AT109" s="357"/>
      <c r="AU109" s="358"/>
    </row>
    <row r="110" spans="1:47" s="289" customFormat="1" ht="105">
      <c r="A110" s="403"/>
      <c r="B110" s="400"/>
      <c r="C110" s="451"/>
      <c r="D110" s="326" t="s">
        <v>1314</v>
      </c>
      <c r="E110" s="353" t="s">
        <v>362</v>
      </c>
      <c r="F110" s="260" t="s">
        <v>626</v>
      </c>
      <c r="G110" s="277" t="s">
        <v>729</v>
      </c>
      <c r="H110" s="321" t="s">
        <v>730</v>
      </c>
      <c r="I110" s="316" t="str">
        <f>IF(OR(E110="SE",E110="SA"),VLOOKUP(H110,'Tabla de Peligros y Riesgo'!$C$2:$E$226,2,FALSE),VLOOKUP(H110,'LISTA DE ASPECTOS - IMPACTOS'!$D$3:$F$72,2,FALSE))</f>
        <v>Cortes</v>
      </c>
      <c r="J110" s="317" t="str">
        <f>IF(OR(E110="SE",E110="SA"),VLOOKUP(H110,'Tabla de Peligros y Riesgo'!$C$2:$E$226,3,FALSE),VLOOKUP(H110,'LISTA DE ASPECTOS - IMPACTOS'!$D$3:$F$72,3,FALSE))</f>
        <v>Herida punzocortante</v>
      </c>
      <c r="K110" s="322" t="s">
        <v>702</v>
      </c>
      <c r="L110" s="174">
        <v>3</v>
      </c>
      <c r="M110" s="262">
        <f t="shared" si="7"/>
        <v>9</v>
      </c>
      <c r="N110" s="85"/>
      <c r="O110" s="85"/>
      <c r="P110" s="84"/>
      <c r="Q110" s="275" t="s">
        <v>731</v>
      </c>
      <c r="R110" s="174" t="s">
        <v>683</v>
      </c>
      <c r="S110" s="174" t="s">
        <v>732</v>
      </c>
      <c r="T110" s="175"/>
      <c r="U110" s="175" t="s">
        <v>739</v>
      </c>
      <c r="V110" s="87"/>
      <c r="W110" s="86">
        <f t="shared" si="8"/>
        <v>9</v>
      </c>
      <c r="X110" s="88"/>
      <c r="Y110" s="86">
        <f t="shared" si="9"/>
        <v>20</v>
      </c>
      <c r="Z110" s="85"/>
      <c r="AA110" s="261" t="s">
        <v>687</v>
      </c>
      <c r="AB110" s="361"/>
      <c r="AC110" s="354"/>
      <c r="AD110" s="354"/>
      <c r="AE110" s="355"/>
      <c r="AF110" s="355"/>
      <c r="AG110" s="355"/>
      <c r="AH110" s="355"/>
      <c r="AI110" s="355"/>
      <c r="AJ110" s="355"/>
      <c r="AK110" s="355"/>
      <c r="AL110" s="356"/>
      <c r="AM110" s="355"/>
      <c r="AN110" s="356"/>
      <c r="AO110" s="355"/>
      <c r="AP110" s="356"/>
      <c r="AQ110" s="355"/>
      <c r="AR110" s="356"/>
      <c r="AS110" s="355"/>
      <c r="AT110" s="357"/>
      <c r="AU110" s="358"/>
    </row>
    <row r="111" spans="1:47" s="289" customFormat="1" ht="90">
      <c r="A111" s="403"/>
      <c r="B111" s="400"/>
      <c r="C111" s="452"/>
      <c r="D111" s="326" t="s">
        <v>1314</v>
      </c>
      <c r="E111" s="353" t="s">
        <v>362</v>
      </c>
      <c r="F111" s="260" t="s">
        <v>626</v>
      </c>
      <c r="G111" s="277" t="s">
        <v>705</v>
      </c>
      <c r="H111" s="321" t="s">
        <v>507</v>
      </c>
      <c r="I111" s="316" t="str">
        <f>IF(OR(E111="SE",E111="SA"),VLOOKUP(H111,'Tabla de Peligros y Riesgo'!$C$2:$E$226,2,FALSE),VLOOKUP(H111,'LISTA DE ASPECTOS - IMPACTOS'!$D$3:$F$72,2,FALSE))</f>
        <v xml:space="preserve">Golpes </v>
      </c>
      <c r="J111" s="317" t="s">
        <v>706</v>
      </c>
      <c r="K111" s="322" t="s">
        <v>685</v>
      </c>
      <c r="L111" s="174">
        <v>3</v>
      </c>
      <c r="M111" s="262">
        <f t="shared" si="7"/>
        <v>13</v>
      </c>
      <c r="N111" s="174"/>
      <c r="O111" s="174"/>
      <c r="P111" s="84"/>
      <c r="Q111" s="275"/>
      <c r="R111" s="174"/>
      <c r="S111" s="174" t="s">
        <v>710</v>
      </c>
      <c r="T111" s="175"/>
      <c r="U111" s="175" t="s">
        <v>739</v>
      </c>
      <c r="V111" s="87"/>
      <c r="W111" s="86">
        <f t="shared" si="8"/>
        <v>13</v>
      </c>
      <c r="X111" s="88"/>
      <c r="Y111" s="86">
        <f t="shared" si="9"/>
        <v>17</v>
      </c>
      <c r="Z111" s="85"/>
      <c r="AA111" s="268" t="s">
        <v>687</v>
      </c>
      <c r="AB111" s="361"/>
      <c r="AC111" s="354"/>
      <c r="AD111" s="354"/>
      <c r="AE111" s="355"/>
      <c r="AF111" s="355"/>
      <c r="AG111" s="355"/>
      <c r="AH111" s="355"/>
      <c r="AI111" s="355"/>
      <c r="AJ111" s="355"/>
      <c r="AK111" s="355"/>
      <c r="AL111" s="356"/>
      <c r="AM111" s="355"/>
      <c r="AN111" s="356"/>
      <c r="AO111" s="355"/>
      <c r="AP111" s="356"/>
      <c r="AQ111" s="355"/>
      <c r="AR111" s="356"/>
      <c r="AS111" s="355"/>
      <c r="AT111" s="357"/>
      <c r="AU111" s="358"/>
    </row>
    <row r="112" spans="1:47" s="289" customFormat="1" ht="72">
      <c r="A112" s="403"/>
      <c r="B112" s="400"/>
      <c r="C112" s="450" t="s">
        <v>126</v>
      </c>
      <c r="D112" s="326" t="s">
        <v>1314</v>
      </c>
      <c r="E112" s="353" t="s">
        <v>361</v>
      </c>
      <c r="F112" s="260" t="s">
        <v>626</v>
      </c>
      <c r="G112" s="277" t="s">
        <v>441</v>
      </c>
      <c r="H112" s="321" t="s">
        <v>519</v>
      </c>
      <c r="I112" s="316" t="str">
        <f>IF(OR(E112="SE",E112="SA"),VLOOKUP(H112,'Tabla de Peligros y Riesgo'!$C$2:$E$226,2,FALSE),VLOOKUP(H112,'LISTA DE ASPECTOS - IMPACTOS'!$D$3:$F$72,2,FALSE))</f>
        <v>Riesgos Disergonómico</v>
      </c>
      <c r="J112" s="317" t="str">
        <f>IF(OR(E112="SE",E112="SA"),VLOOKUP(H112,'Tabla de Peligros y Riesgo'!$C$2:$E$226,3,FALSE),VLOOKUP(H112,'LISTA DE ASPECTOS - IMPACTOS'!$D$3:$F$72,3,FALSE))</f>
        <v>Lumbalgia/Dorsalgia/ Hiperlordosis/ Tendinitis de Hombro</v>
      </c>
      <c r="K112" s="322" t="s">
        <v>702</v>
      </c>
      <c r="L112" s="174">
        <v>4</v>
      </c>
      <c r="M112" s="262">
        <f t="shared" si="7"/>
        <v>14</v>
      </c>
      <c r="N112" s="174"/>
      <c r="O112" s="174"/>
      <c r="P112" s="84"/>
      <c r="Q112" s="275"/>
      <c r="R112" s="174"/>
      <c r="S112" s="345" t="s">
        <v>711</v>
      </c>
      <c r="T112" s="175"/>
      <c r="U112" s="175"/>
      <c r="V112" s="87">
        <v>0.15</v>
      </c>
      <c r="W112" s="86">
        <f t="shared" si="8"/>
        <v>14</v>
      </c>
      <c r="X112" s="88">
        <f>IF(M112&gt;=16,MAX(N112:R112),IF(M112&lt;16,MAX(N112:V112)))</f>
        <v>0.15</v>
      </c>
      <c r="Y112" s="86">
        <f t="shared" si="9"/>
        <v>18</v>
      </c>
      <c r="Z112" s="85"/>
      <c r="AA112" s="261" t="s">
        <v>687</v>
      </c>
      <c r="AB112" s="361"/>
      <c r="AC112" s="354"/>
      <c r="AD112" s="354"/>
      <c r="AE112" s="355"/>
      <c r="AF112" s="355"/>
      <c r="AG112" s="355"/>
      <c r="AH112" s="355"/>
      <c r="AI112" s="355"/>
      <c r="AJ112" s="355"/>
      <c r="AK112" s="355"/>
      <c r="AL112" s="356"/>
      <c r="AM112" s="355"/>
      <c r="AN112" s="356"/>
      <c r="AO112" s="355"/>
      <c r="AP112" s="356"/>
      <c r="AQ112" s="355"/>
      <c r="AR112" s="356"/>
      <c r="AS112" s="355"/>
      <c r="AT112" s="357"/>
      <c r="AU112" s="358"/>
    </row>
    <row r="113" spans="1:52" s="289" customFormat="1" ht="105">
      <c r="A113" s="403"/>
      <c r="B113" s="400"/>
      <c r="C113" s="451"/>
      <c r="D113" s="326" t="s">
        <v>1314</v>
      </c>
      <c r="E113" s="353" t="s">
        <v>362</v>
      </c>
      <c r="F113" s="260" t="s">
        <v>626</v>
      </c>
      <c r="G113" s="277" t="s">
        <v>729</v>
      </c>
      <c r="H113" s="321" t="s">
        <v>730</v>
      </c>
      <c r="I113" s="316" t="str">
        <f>IF(OR(E113="SE",E113="SA"),VLOOKUP(H113,'Tabla de Peligros y Riesgo'!$C$2:$E$226,2,FALSE),VLOOKUP(H113,'LISTA DE ASPECTOS - IMPACTOS'!$D$3:$F$72,2,FALSE))</f>
        <v>Cortes</v>
      </c>
      <c r="J113" s="317" t="str">
        <f>IF(OR(E113="SE",E113="SA"),VLOOKUP(H113,'Tabla de Peligros y Riesgo'!$C$2:$E$226,3,FALSE),VLOOKUP(H113,'LISTA DE ASPECTOS - IMPACTOS'!$D$3:$F$72,3,FALSE))</f>
        <v>Herida punzocortante</v>
      </c>
      <c r="K113" s="322" t="s">
        <v>702</v>
      </c>
      <c r="L113" s="174">
        <v>3</v>
      </c>
      <c r="M113" s="262">
        <f t="shared" si="7"/>
        <v>9</v>
      </c>
      <c r="N113" s="85"/>
      <c r="O113" s="85"/>
      <c r="P113" s="84"/>
      <c r="Q113" s="275" t="s">
        <v>731</v>
      </c>
      <c r="R113" s="174" t="s">
        <v>683</v>
      </c>
      <c r="S113" s="174" t="s">
        <v>732</v>
      </c>
      <c r="T113" s="175"/>
      <c r="U113" s="175" t="s">
        <v>739</v>
      </c>
      <c r="V113" s="87"/>
      <c r="W113" s="86">
        <f t="shared" si="8"/>
        <v>9</v>
      </c>
      <c r="X113" s="88"/>
      <c r="Y113" s="86">
        <f t="shared" si="9"/>
        <v>20</v>
      </c>
      <c r="Z113" s="85"/>
      <c r="AA113" s="261" t="s">
        <v>687</v>
      </c>
      <c r="AB113" s="361"/>
      <c r="AC113" s="354"/>
      <c r="AD113" s="354"/>
      <c r="AE113" s="355"/>
      <c r="AF113" s="355"/>
      <c r="AG113" s="355"/>
      <c r="AH113" s="355"/>
      <c r="AI113" s="355"/>
      <c r="AJ113" s="355"/>
      <c r="AK113" s="355"/>
      <c r="AL113" s="356"/>
      <c r="AM113" s="355"/>
      <c r="AN113" s="356"/>
      <c r="AO113" s="355"/>
      <c r="AP113" s="356"/>
      <c r="AQ113" s="355"/>
      <c r="AR113" s="356"/>
      <c r="AS113" s="355"/>
      <c r="AT113" s="357"/>
      <c r="AU113" s="358"/>
    </row>
    <row r="114" spans="1:52" s="289" customFormat="1" ht="90">
      <c r="A114" s="403"/>
      <c r="B114" s="400"/>
      <c r="C114" s="452"/>
      <c r="D114" s="326" t="s">
        <v>1314</v>
      </c>
      <c r="E114" s="353" t="s">
        <v>362</v>
      </c>
      <c r="F114" s="260" t="s">
        <v>626</v>
      </c>
      <c r="G114" s="277" t="s">
        <v>705</v>
      </c>
      <c r="H114" s="321" t="s">
        <v>507</v>
      </c>
      <c r="I114" s="316" t="str">
        <f>IF(OR(E114="SE",E114="SA"),VLOOKUP(H114,'Tabla de Peligros y Riesgo'!$C$2:$E$226,2,FALSE),VLOOKUP(H114,'LISTA DE ASPECTOS - IMPACTOS'!$D$3:$F$72,2,FALSE))</f>
        <v xml:space="preserve">Golpes </v>
      </c>
      <c r="J114" s="317" t="s">
        <v>706</v>
      </c>
      <c r="K114" s="322" t="s">
        <v>685</v>
      </c>
      <c r="L114" s="174">
        <v>3</v>
      </c>
      <c r="M114" s="262">
        <f t="shared" si="7"/>
        <v>13</v>
      </c>
      <c r="N114" s="174"/>
      <c r="O114" s="174"/>
      <c r="P114" s="84"/>
      <c r="Q114" s="275"/>
      <c r="R114" s="174"/>
      <c r="S114" s="174" t="s">
        <v>710</v>
      </c>
      <c r="T114" s="175"/>
      <c r="U114" s="175" t="s">
        <v>739</v>
      </c>
      <c r="V114" s="87"/>
      <c r="W114" s="86">
        <f t="shared" si="8"/>
        <v>13</v>
      </c>
      <c r="X114" s="88"/>
      <c r="Y114" s="86">
        <f t="shared" si="9"/>
        <v>17</v>
      </c>
      <c r="Z114" s="85"/>
      <c r="AA114" s="268" t="s">
        <v>687</v>
      </c>
      <c r="AB114" s="361"/>
      <c r="AC114" s="354"/>
      <c r="AD114" s="354"/>
      <c r="AE114" s="355"/>
      <c r="AF114" s="355"/>
      <c r="AG114" s="355"/>
      <c r="AH114" s="355"/>
      <c r="AI114" s="355"/>
      <c r="AJ114" s="355"/>
      <c r="AK114" s="355"/>
      <c r="AL114" s="356"/>
      <c r="AM114" s="355"/>
      <c r="AN114" s="356"/>
      <c r="AO114" s="355"/>
      <c r="AP114" s="356"/>
      <c r="AQ114" s="355"/>
      <c r="AR114" s="356"/>
      <c r="AS114" s="355"/>
      <c r="AT114" s="357"/>
      <c r="AU114" s="358"/>
    </row>
    <row r="115" spans="1:52" s="289" customFormat="1" ht="72">
      <c r="A115" s="403"/>
      <c r="B115" s="400"/>
      <c r="C115" s="450" t="s">
        <v>127</v>
      </c>
      <c r="D115" s="326" t="s">
        <v>1314</v>
      </c>
      <c r="E115" s="353" t="s">
        <v>361</v>
      </c>
      <c r="F115" s="260" t="s">
        <v>626</v>
      </c>
      <c r="G115" s="277" t="s">
        <v>441</v>
      </c>
      <c r="H115" s="321" t="s">
        <v>519</v>
      </c>
      <c r="I115" s="316" t="str">
        <f>IF(OR(E115="SE",E115="SA"),VLOOKUP(H115,'Tabla de Peligros y Riesgo'!$C$2:$E$226,2,FALSE),VLOOKUP(H115,'LISTA DE ASPECTOS - IMPACTOS'!$D$3:$F$72,2,FALSE))</f>
        <v>Riesgos Disergonómico</v>
      </c>
      <c r="J115" s="317" t="str">
        <f>IF(OR(E115="SE",E115="SA"),VLOOKUP(H115,'Tabla de Peligros y Riesgo'!$C$2:$E$226,3,FALSE),VLOOKUP(H115,'LISTA DE ASPECTOS - IMPACTOS'!$D$3:$F$72,3,FALSE))</f>
        <v>Lumbalgia/Dorsalgia/ Hiperlordosis/ Tendinitis de Hombro</v>
      </c>
      <c r="K115" s="322" t="s">
        <v>702</v>
      </c>
      <c r="L115" s="174">
        <v>4</v>
      </c>
      <c r="M115" s="262">
        <f t="shared" si="7"/>
        <v>14</v>
      </c>
      <c r="N115" s="174"/>
      <c r="O115" s="174"/>
      <c r="P115" s="84"/>
      <c r="Q115" s="275"/>
      <c r="R115" s="174"/>
      <c r="S115" s="345" t="s">
        <v>711</v>
      </c>
      <c r="T115" s="175"/>
      <c r="U115" s="175"/>
      <c r="V115" s="87">
        <v>0.15</v>
      </c>
      <c r="W115" s="86">
        <f t="shared" si="8"/>
        <v>14</v>
      </c>
      <c r="X115" s="88">
        <f>IF(M115&gt;=16,MAX(N115:R115),IF(M115&lt;16,MAX(N115:V115)))</f>
        <v>0.15</v>
      </c>
      <c r="Y115" s="86">
        <f t="shared" si="9"/>
        <v>18</v>
      </c>
      <c r="Z115" s="85"/>
      <c r="AA115" s="261" t="s">
        <v>687</v>
      </c>
      <c r="AB115" s="361"/>
      <c r="AC115" s="354"/>
      <c r="AD115" s="354"/>
      <c r="AE115" s="355"/>
      <c r="AF115" s="355"/>
      <c r="AG115" s="355"/>
      <c r="AH115" s="355"/>
      <c r="AI115" s="355"/>
      <c r="AJ115" s="355"/>
      <c r="AK115" s="355"/>
      <c r="AL115" s="356"/>
      <c r="AM115" s="355"/>
      <c r="AN115" s="356"/>
      <c r="AO115" s="355"/>
      <c r="AP115" s="356"/>
      <c r="AQ115" s="355"/>
      <c r="AR115" s="356"/>
      <c r="AS115" s="355"/>
      <c r="AT115" s="357"/>
      <c r="AU115" s="358"/>
    </row>
    <row r="116" spans="1:52" s="289" customFormat="1" ht="90">
      <c r="A116" s="403"/>
      <c r="B116" s="400"/>
      <c r="C116" s="452"/>
      <c r="D116" s="326" t="s">
        <v>1314</v>
      </c>
      <c r="E116" s="353" t="s">
        <v>362</v>
      </c>
      <c r="F116" s="260" t="s">
        <v>626</v>
      </c>
      <c r="G116" s="277" t="s">
        <v>705</v>
      </c>
      <c r="H116" s="321" t="s">
        <v>507</v>
      </c>
      <c r="I116" s="316" t="str">
        <f>IF(OR(E116="SE",E116="SA"),VLOOKUP(H116,'Tabla de Peligros y Riesgo'!$C$2:$E$226,2,FALSE),VLOOKUP(H116,'LISTA DE ASPECTOS - IMPACTOS'!$D$3:$F$72,2,FALSE))</f>
        <v xml:space="preserve">Golpes </v>
      </c>
      <c r="J116" s="317" t="s">
        <v>706</v>
      </c>
      <c r="K116" s="322" t="s">
        <v>685</v>
      </c>
      <c r="L116" s="174">
        <v>3</v>
      </c>
      <c r="M116" s="262">
        <f t="shared" si="7"/>
        <v>13</v>
      </c>
      <c r="N116" s="174"/>
      <c r="O116" s="174"/>
      <c r="P116" s="84"/>
      <c r="Q116" s="275"/>
      <c r="R116" s="174"/>
      <c r="S116" s="174" t="s">
        <v>710</v>
      </c>
      <c r="T116" s="175"/>
      <c r="U116" s="175" t="s">
        <v>739</v>
      </c>
      <c r="V116" s="87"/>
      <c r="W116" s="86">
        <f t="shared" si="8"/>
        <v>13</v>
      </c>
      <c r="X116" s="88"/>
      <c r="Y116" s="86">
        <f t="shared" si="9"/>
        <v>17</v>
      </c>
      <c r="Z116" s="85"/>
      <c r="AA116" s="268" t="s">
        <v>687</v>
      </c>
      <c r="AB116" s="361"/>
      <c r="AC116" s="354"/>
      <c r="AD116" s="354"/>
      <c r="AE116" s="355"/>
      <c r="AF116" s="355"/>
      <c r="AG116" s="355"/>
      <c r="AH116" s="355"/>
      <c r="AI116" s="355"/>
      <c r="AJ116" s="355"/>
      <c r="AK116" s="355"/>
      <c r="AL116" s="356"/>
      <c r="AM116" s="355"/>
      <c r="AN116" s="356"/>
      <c r="AO116" s="355"/>
      <c r="AP116" s="356"/>
      <c r="AQ116" s="355"/>
      <c r="AR116" s="356"/>
      <c r="AS116" s="355"/>
      <c r="AT116" s="357"/>
      <c r="AU116" s="358"/>
    </row>
    <row r="117" spans="1:52" s="289" customFormat="1" ht="72">
      <c r="A117" s="403"/>
      <c r="B117" s="400"/>
      <c r="C117" s="450" t="s">
        <v>128</v>
      </c>
      <c r="D117" s="326" t="s">
        <v>1314</v>
      </c>
      <c r="E117" s="353" t="s">
        <v>361</v>
      </c>
      <c r="F117" s="260" t="s">
        <v>626</v>
      </c>
      <c r="G117" s="277" t="s">
        <v>441</v>
      </c>
      <c r="H117" s="321" t="s">
        <v>519</v>
      </c>
      <c r="I117" s="316" t="str">
        <f>IF(OR(E117="SE",E117="SA"),VLOOKUP(H117,'Tabla de Peligros y Riesgo'!$C$2:$E$226,2,FALSE),VLOOKUP(H117,'LISTA DE ASPECTOS - IMPACTOS'!$D$3:$F$72,2,FALSE))</f>
        <v>Riesgos Disergonómico</v>
      </c>
      <c r="J117" s="317" t="str">
        <f>IF(OR(E117="SE",E117="SA"),VLOOKUP(H117,'Tabla de Peligros y Riesgo'!$C$2:$E$226,3,FALSE),VLOOKUP(H117,'LISTA DE ASPECTOS - IMPACTOS'!$D$3:$F$72,3,FALSE))</f>
        <v>Lumbalgia/Dorsalgia/ Hiperlordosis/ Tendinitis de Hombro</v>
      </c>
      <c r="K117" s="322" t="s">
        <v>702</v>
      </c>
      <c r="L117" s="174">
        <v>4</v>
      </c>
      <c r="M117" s="262">
        <f t="shared" si="7"/>
        <v>14</v>
      </c>
      <c r="N117" s="174"/>
      <c r="O117" s="174"/>
      <c r="P117" s="84"/>
      <c r="Q117" s="275"/>
      <c r="R117" s="174"/>
      <c r="S117" s="345" t="s">
        <v>711</v>
      </c>
      <c r="T117" s="175"/>
      <c r="U117" s="175"/>
      <c r="V117" s="87"/>
      <c r="W117" s="86">
        <f t="shared" si="8"/>
        <v>14</v>
      </c>
      <c r="X117" s="88"/>
      <c r="Y117" s="86">
        <f t="shared" si="9"/>
        <v>18</v>
      </c>
      <c r="Z117" s="85"/>
      <c r="AA117" s="261" t="s">
        <v>687</v>
      </c>
      <c r="AB117" s="361"/>
      <c r="AC117" s="354"/>
      <c r="AD117" s="354"/>
      <c r="AE117" s="355"/>
      <c r="AF117" s="355"/>
      <c r="AG117" s="355"/>
      <c r="AH117" s="355"/>
      <c r="AI117" s="355"/>
      <c r="AJ117" s="355"/>
      <c r="AK117" s="355"/>
      <c r="AL117" s="356"/>
      <c r="AM117" s="355"/>
      <c r="AN117" s="356"/>
      <c r="AO117" s="355"/>
      <c r="AP117" s="356"/>
      <c r="AQ117" s="355"/>
      <c r="AR117" s="356"/>
      <c r="AS117" s="355"/>
      <c r="AT117" s="357"/>
      <c r="AU117" s="358"/>
    </row>
    <row r="118" spans="1:52" s="289" customFormat="1" ht="105">
      <c r="A118" s="403"/>
      <c r="B118" s="400"/>
      <c r="C118" s="451"/>
      <c r="D118" s="326" t="s">
        <v>1314</v>
      </c>
      <c r="E118" s="353" t="s">
        <v>362</v>
      </c>
      <c r="F118" s="260" t="s">
        <v>626</v>
      </c>
      <c r="G118" s="277" t="s">
        <v>729</v>
      </c>
      <c r="H118" s="321" t="s">
        <v>730</v>
      </c>
      <c r="I118" s="316" t="str">
        <f>IF(OR(E118="SE",E118="SA"),VLOOKUP(H118,'Tabla de Peligros y Riesgo'!$C$2:$E$226,2,FALSE),VLOOKUP(H118,'LISTA DE ASPECTOS - IMPACTOS'!$D$3:$F$72,2,FALSE))</f>
        <v>Cortes</v>
      </c>
      <c r="J118" s="317" t="str">
        <f>IF(OR(E118="SE",E118="SA"),VLOOKUP(H118,'Tabla de Peligros y Riesgo'!$C$2:$E$226,3,FALSE),VLOOKUP(H118,'LISTA DE ASPECTOS - IMPACTOS'!$D$3:$F$72,3,FALSE))</f>
        <v>Herida punzocortante</v>
      </c>
      <c r="K118" s="322" t="s">
        <v>702</v>
      </c>
      <c r="L118" s="174">
        <v>3</v>
      </c>
      <c r="M118" s="262">
        <f t="shared" si="7"/>
        <v>9</v>
      </c>
      <c r="N118" s="85"/>
      <c r="O118" s="85"/>
      <c r="P118" s="84"/>
      <c r="Q118" s="275" t="s">
        <v>731</v>
      </c>
      <c r="R118" s="174" t="s">
        <v>683</v>
      </c>
      <c r="S118" s="174" t="s">
        <v>732</v>
      </c>
      <c r="T118" s="175"/>
      <c r="U118" s="175" t="s">
        <v>739</v>
      </c>
      <c r="V118" s="87"/>
      <c r="W118" s="86">
        <f t="shared" si="8"/>
        <v>9</v>
      </c>
      <c r="X118" s="88"/>
      <c r="Y118" s="86">
        <f t="shared" si="9"/>
        <v>20</v>
      </c>
      <c r="Z118" s="85"/>
      <c r="AA118" s="261" t="s">
        <v>687</v>
      </c>
      <c r="AB118" s="361"/>
      <c r="AC118" s="354"/>
      <c r="AD118" s="354"/>
      <c r="AE118" s="355"/>
      <c r="AF118" s="355"/>
      <c r="AG118" s="355"/>
      <c r="AH118" s="355"/>
      <c r="AI118" s="355"/>
      <c r="AJ118" s="355"/>
      <c r="AK118" s="355"/>
      <c r="AL118" s="356"/>
      <c r="AM118" s="355"/>
      <c r="AN118" s="356"/>
      <c r="AO118" s="355"/>
      <c r="AP118" s="356"/>
      <c r="AQ118" s="355"/>
      <c r="AR118" s="356"/>
      <c r="AS118" s="355"/>
      <c r="AT118" s="357"/>
      <c r="AU118" s="358"/>
    </row>
    <row r="119" spans="1:52" s="289" customFormat="1" ht="90">
      <c r="A119" s="403"/>
      <c r="B119" s="400"/>
      <c r="C119" s="452"/>
      <c r="D119" s="326" t="s">
        <v>1314</v>
      </c>
      <c r="E119" s="353" t="s">
        <v>362</v>
      </c>
      <c r="F119" s="260" t="s">
        <v>626</v>
      </c>
      <c r="G119" s="277" t="s">
        <v>705</v>
      </c>
      <c r="H119" s="321" t="s">
        <v>507</v>
      </c>
      <c r="I119" s="316" t="str">
        <f>IF(OR(E119="SE",E119="SA"),VLOOKUP(H119,'Tabla de Peligros y Riesgo'!$C$2:$E$226,2,FALSE),VLOOKUP(H119,'LISTA DE ASPECTOS - IMPACTOS'!$D$3:$F$72,2,FALSE))</f>
        <v xml:space="preserve">Golpes </v>
      </c>
      <c r="J119" s="317" t="s">
        <v>706</v>
      </c>
      <c r="K119" s="322" t="s">
        <v>685</v>
      </c>
      <c r="L119" s="174">
        <v>3</v>
      </c>
      <c r="M119" s="262">
        <f t="shared" si="7"/>
        <v>13</v>
      </c>
      <c r="N119" s="174"/>
      <c r="O119" s="174"/>
      <c r="P119" s="84"/>
      <c r="Q119" s="275"/>
      <c r="R119" s="174"/>
      <c r="S119" s="174" t="s">
        <v>710</v>
      </c>
      <c r="T119" s="175"/>
      <c r="U119" s="175" t="s">
        <v>739</v>
      </c>
      <c r="V119" s="87"/>
      <c r="W119" s="86">
        <f t="shared" si="8"/>
        <v>13</v>
      </c>
      <c r="X119" s="88"/>
      <c r="Y119" s="86">
        <f t="shared" si="9"/>
        <v>17</v>
      </c>
      <c r="Z119" s="85"/>
      <c r="AA119" s="268" t="s">
        <v>687</v>
      </c>
      <c r="AB119" s="361"/>
      <c r="AC119" s="354"/>
      <c r="AD119" s="354"/>
      <c r="AE119" s="355"/>
      <c r="AF119" s="355"/>
      <c r="AG119" s="355"/>
      <c r="AH119" s="355"/>
      <c r="AI119" s="355"/>
      <c r="AJ119" s="355"/>
      <c r="AK119" s="355"/>
      <c r="AL119" s="356"/>
      <c r="AM119" s="355"/>
      <c r="AN119" s="356"/>
      <c r="AO119" s="355"/>
      <c r="AP119" s="356"/>
      <c r="AQ119" s="355"/>
      <c r="AR119" s="356"/>
      <c r="AS119" s="355"/>
      <c r="AT119" s="357"/>
      <c r="AU119" s="358"/>
    </row>
    <row r="120" spans="1:52" s="359" customFormat="1" ht="90">
      <c r="A120" s="403"/>
      <c r="B120" s="400"/>
      <c r="C120" s="450" t="s">
        <v>129</v>
      </c>
      <c r="D120" s="326" t="s">
        <v>1314</v>
      </c>
      <c r="E120" s="353" t="s">
        <v>362</v>
      </c>
      <c r="F120" s="260" t="s">
        <v>626</v>
      </c>
      <c r="G120" s="277" t="s">
        <v>699</v>
      </c>
      <c r="H120" s="321" t="s">
        <v>524</v>
      </c>
      <c r="I120" s="316" t="str">
        <f>IF(OR(E120="SE",E120="SA"),VLOOKUP(H120,'Tabla de Peligros y Riesgo'!$C$2:$E$226,2,FALSE),VLOOKUP(H120,'LISTA DE ASPECTOS - IMPACTOS'!$D$3:$F$72,2,FALSE))</f>
        <v>Caída al mismo nivel</v>
      </c>
      <c r="J120" s="317" t="s">
        <v>708</v>
      </c>
      <c r="K120" s="322" t="s">
        <v>685</v>
      </c>
      <c r="L120" s="174">
        <v>4</v>
      </c>
      <c r="M120" s="262">
        <f t="shared" si="7"/>
        <v>18</v>
      </c>
      <c r="N120" s="271"/>
      <c r="O120" s="271"/>
      <c r="P120" s="272"/>
      <c r="Q120" s="275"/>
      <c r="R120" s="174"/>
      <c r="S120" s="174" t="s">
        <v>793</v>
      </c>
      <c r="T120" s="274"/>
      <c r="U120" s="175" t="s">
        <v>739</v>
      </c>
      <c r="V120" s="269"/>
      <c r="W120" s="86">
        <f t="shared" si="8"/>
        <v>18</v>
      </c>
      <c r="X120" s="88"/>
      <c r="Y120" s="86">
        <f t="shared" si="9"/>
        <v>21</v>
      </c>
      <c r="Z120" s="85"/>
      <c r="AA120" s="261" t="s">
        <v>687</v>
      </c>
      <c r="AD120" s="360"/>
      <c r="AE120" s="355"/>
      <c r="AF120" s="355"/>
      <c r="AG120" s="355"/>
      <c r="AH120" s="355"/>
      <c r="AI120" s="355"/>
      <c r="AJ120" s="355"/>
      <c r="AK120" s="355"/>
      <c r="AL120" s="356"/>
      <c r="AM120" s="355"/>
      <c r="AN120" s="356"/>
      <c r="AO120" s="355"/>
      <c r="AP120" s="356"/>
      <c r="AQ120" s="355"/>
      <c r="AR120" s="356"/>
      <c r="AS120" s="355"/>
      <c r="AT120" s="357"/>
      <c r="AU120" s="358"/>
      <c r="AV120" s="289"/>
      <c r="AW120" s="289"/>
      <c r="AX120" s="289"/>
      <c r="AY120" s="289"/>
      <c r="AZ120" s="289"/>
    </row>
    <row r="121" spans="1:52" s="289" customFormat="1" ht="90">
      <c r="A121" s="403"/>
      <c r="B121" s="400"/>
      <c r="C121" s="451"/>
      <c r="D121" s="326" t="s">
        <v>1314</v>
      </c>
      <c r="E121" s="353" t="s">
        <v>362</v>
      </c>
      <c r="F121" s="260" t="s">
        <v>626</v>
      </c>
      <c r="G121" s="277" t="s">
        <v>705</v>
      </c>
      <c r="H121" s="321" t="s">
        <v>507</v>
      </c>
      <c r="I121" s="316" t="str">
        <f>IF(OR(E121="SE",E121="SA"),VLOOKUP(H121,'Tabla de Peligros y Riesgo'!$C$2:$E$226,2,FALSE),VLOOKUP(H121,'LISTA DE ASPECTOS - IMPACTOS'!$D$3:$F$72,2,FALSE))</f>
        <v xml:space="preserve">Golpes </v>
      </c>
      <c r="J121" s="317" t="s">
        <v>706</v>
      </c>
      <c r="K121" s="322" t="s">
        <v>685</v>
      </c>
      <c r="L121" s="174">
        <v>3</v>
      </c>
      <c r="M121" s="262">
        <f t="shared" si="7"/>
        <v>13</v>
      </c>
      <c r="N121" s="174"/>
      <c r="O121" s="174"/>
      <c r="P121" s="84"/>
      <c r="Q121" s="275"/>
      <c r="R121" s="174"/>
      <c r="S121" s="174" t="s">
        <v>710</v>
      </c>
      <c r="T121" s="175"/>
      <c r="U121" s="175" t="s">
        <v>739</v>
      </c>
      <c r="V121" s="276"/>
      <c r="W121" s="86">
        <f t="shared" si="8"/>
        <v>13</v>
      </c>
      <c r="X121" s="88"/>
      <c r="Y121" s="86">
        <f t="shared" si="9"/>
        <v>17</v>
      </c>
      <c r="Z121" s="85"/>
      <c r="AA121" s="268" t="s">
        <v>687</v>
      </c>
      <c r="AB121" s="361"/>
      <c r="AC121" s="354"/>
      <c r="AD121" s="354"/>
      <c r="AE121" s="355"/>
      <c r="AF121" s="355"/>
      <c r="AG121" s="355"/>
      <c r="AH121" s="355"/>
      <c r="AI121" s="355"/>
      <c r="AJ121" s="355"/>
      <c r="AK121" s="355"/>
      <c r="AL121" s="356"/>
      <c r="AM121" s="355"/>
      <c r="AN121" s="356"/>
      <c r="AO121" s="355"/>
      <c r="AP121" s="356"/>
      <c r="AQ121" s="355"/>
      <c r="AR121" s="356"/>
      <c r="AS121" s="355"/>
      <c r="AT121" s="357"/>
      <c r="AU121" s="358"/>
    </row>
    <row r="122" spans="1:52" s="289" customFormat="1" ht="144">
      <c r="A122" s="403"/>
      <c r="B122" s="400"/>
      <c r="C122" s="450" t="s">
        <v>113</v>
      </c>
      <c r="D122" s="326" t="s">
        <v>1314</v>
      </c>
      <c r="E122" s="353" t="s">
        <v>361</v>
      </c>
      <c r="F122" s="260" t="s">
        <v>626</v>
      </c>
      <c r="G122" s="277" t="s">
        <v>712</v>
      </c>
      <c r="H122" s="321" t="s">
        <v>513</v>
      </c>
      <c r="I122" s="316" t="str">
        <f>IF(OR(E122="SE",E122="SA"),VLOOKUP(H122,'Tabla de Peligros y Riesgo'!$C$2:$E$226,2,FALSE),VLOOKUP(H122,'LISTA DE ASPECTOS - IMPACTOS'!$D$3:$F$72,2,FALSE))</f>
        <v xml:space="preserve">Exposición a vibraciones </v>
      </c>
      <c r="J122" s="317" t="str">
        <f>IF(OR(E122="SE",E122="SA"),VLOOKUP(H122,'Tabla de Peligros y Riesgo'!$C$2:$E$226,3,FALSE),VLOOKUP(H122,'LISTA DE ASPECTOS - IMPACTOS'!$D$3:$F$72,3,FALSE))</f>
        <v>Trastornos (vasculares, hueso, articulaciones y neurológicos)</v>
      </c>
      <c r="K122" s="322" t="s">
        <v>685</v>
      </c>
      <c r="L122" s="174">
        <v>3</v>
      </c>
      <c r="M122" s="262">
        <f t="shared" si="7"/>
        <v>13</v>
      </c>
      <c r="N122" s="85"/>
      <c r="O122" s="85"/>
      <c r="P122" s="84"/>
      <c r="Q122" s="275"/>
      <c r="R122" s="174"/>
      <c r="S122" s="334" t="s">
        <v>713</v>
      </c>
      <c r="T122" s="175"/>
      <c r="U122" s="175"/>
      <c r="V122" s="87">
        <v>0.15</v>
      </c>
      <c r="W122" s="86">
        <f t="shared" si="8"/>
        <v>13</v>
      </c>
      <c r="X122" s="88">
        <f>IF(M122&gt;=16,MAX(N122:R122),IF(M122&lt;16,MAX(N122:V122)))</f>
        <v>0.15</v>
      </c>
      <c r="Y122" s="86">
        <f t="shared" si="9"/>
        <v>17</v>
      </c>
      <c r="Z122" s="85"/>
      <c r="AA122" s="261" t="s">
        <v>687</v>
      </c>
      <c r="AB122" s="361"/>
      <c r="AC122" s="354"/>
      <c r="AD122" s="354"/>
      <c r="AE122" s="355"/>
      <c r="AF122" s="355"/>
      <c r="AG122" s="355"/>
      <c r="AH122" s="355"/>
      <c r="AI122" s="355"/>
      <c r="AJ122" s="355"/>
      <c r="AK122" s="355"/>
      <c r="AL122" s="356"/>
      <c r="AM122" s="355"/>
      <c r="AN122" s="356"/>
      <c r="AO122" s="355"/>
      <c r="AP122" s="356"/>
      <c r="AQ122" s="355"/>
      <c r="AR122" s="356"/>
      <c r="AS122" s="355"/>
      <c r="AT122" s="357"/>
      <c r="AU122" s="358"/>
    </row>
    <row r="123" spans="1:52" s="289" customFormat="1" ht="144">
      <c r="A123" s="403"/>
      <c r="B123" s="400"/>
      <c r="C123" s="451"/>
      <c r="D123" s="326" t="s">
        <v>1314</v>
      </c>
      <c r="E123" s="353" t="s">
        <v>361</v>
      </c>
      <c r="F123" s="260" t="s">
        <v>626</v>
      </c>
      <c r="G123" s="277" t="s">
        <v>714</v>
      </c>
      <c r="H123" s="321" t="s">
        <v>715</v>
      </c>
      <c r="I123" s="316" t="str">
        <f>IF(OR(E123="SE",E123="SA"),VLOOKUP(H123,'Tabla de Peligros y Riesgo'!$C$2:$E$226,2,FALSE),VLOOKUP(H123,'LISTA DE ASPECTOS - IMPACTOS'!$D$3:$F$72,2,FALSE))</f>
        <v>Perdida de la audición</v>
      </c>
      <c r="J123" s="317" t="str">
        <f>IF(OR(E123="SE",E123="SA"),VLOOKUP(H123,'Tabla de Peligros y Riesgo'!$C$2:$E$226,3,FALSE),VLOOKUP(H123,'LISTA DE ASPECTOS - IMPACTOS'!$D$3:$F$72,3,FALSE))</f>
        <v>Hipoacusia</v>
      </c>
      <c r="K123" s="322" t="s">
        <v>685</v>
      </c>
      <c r="L123" s="174">
        <v>3</v>
      </c>
      <c r="M123" s="262">
        <f t="shared" si="7"/>
        <v>13</v>
      </c>
      <c r="N123" s="85"/>
      <c r="O123" s="85"/>
      <c r="P123" s="84"/>
      <c r="Q123" s="275" t="s">
        <v>716</v>
      </c>
      <c r="R123" s="174" t="s">
        <v>683</v>
      </c>
      <c r="S123" s="345" t="s">
        <v>717</v>
      </c>
      <c r="T123" s="175"/>
      <c r="U123" s="175" t="s">
        <v>718</v>
      </c>
      <c r="V123" s="87"/>
      <c r="W123" s="86">
        <f t="shared" si="8"/>
        <v>13</v>
      </c>
      <c r="X123" s="88"/>
      <c r="Y123" s="86">
        <f t="shared" si="9"/>
        <v>20</v>
      </c>
      <c r="Z123" s="85"/>
      <c r="AA123" s="261" t="s">
        <v>687</v>
      </c>
      <c r="AB123" s="361"/>
      <c r="AC123" s="354"/>
      <c r="AD123" s="354"/>
      <c r="AE123" s="355"/>
      <c r="AF123" s="355"/>
      <c r="AG123" s="355"/>
      <c r="AH123" s="355"/>
      <c r="AI123" s="355"/>
      <c r="AJ123" s="355"/>
      <c r="AK123" s="355"/>
      <c r="AL123" s="356"/>
      <c r="AM123" s="355"/>
      <c r="AN123" s="356"/>
      <c r="AO123" s="355"/>
      <c r="AP123" s="356"/>
      <c r="AQ123" s="355"/>
      <c r="AR123" s="356"/>
      <c r="AS123" s="355"/>
      <c r="AT123" s="357"/>
      <c r="AU123" s="358"/>
    </row>
    <row r="124" spans="1:52" s="289" customFormat="1" ht="120">
      <c r="A124" s="403"/>
      <c r="B124" s="400"/>
      <c r="C124" s="451"/>
      <c r="D124" s="326" t="s">
        <v>1314</v>
      </c>
      <c r="E124" s="353" t="s">
        <v>362</v>
      </c>
      <c r="F124" s="260" t="s">
        <v>626</v>
      </c>
      <c r="G124" s="277" t="s">
        <v>705</v>
      </c>
      <c r="H124" s="321" t="s">
        <v>707</v>
      </c>
      <c r="I124" s="316" t="str">
        <f>IF(OR(E124="SE",E124="SA"),VLOOKUP(H124,'Tabla de Peligros y Riesgo'!$C$2:$E$226,2,FALSE),VLOOKUP(H124,'LISTA DE ASPECTOS - IMPACTOS'!$D$3:$F$72,2,FALSE))</f>
        <v>Atrapamiento</v>
      </c>
      <c r="J124" s="317" t="s">
        <v>706</v>
      </c>
      <c r="K124" s="322" t="s">
        <v>685</v>
      </c>
      <c r="L124" s="174">
        <v>3</v>
      </c>
      <c r="M124" s="262">
        <f t="shared" si="7"/>
        <v>13</v>
      </c>
      <c r="N124" s="174"/>
      <c r="O124" s="174"/>
      <c r="P124" s="84"/>
      <c r="Q124" s="275"/>
      <c r="R124" s="174"/>
      <c r="S124" s="174" t="s">
        <v>710</v>
      </c>
      <c r="T124" s="175"/>
      <c r="U124" s="175" t="s">
        <v>709</v>
      </c>
      <c r="V124" s="87"/>
      <c r="W124" s="86">
        <f t="shared" si="8"/>
        <v>13</v>
      </c>
      <c r="X124" s="88"/>
      <c r="Y124" s="86">
        <f t="shared" si="9"/>
        <v>17</v>
      </c>
      <c r="Z124" s="85"/>
      <c r="AA124" s="268" t="s">
        <v>687</v>
      </c>
      <c r="AB124" s="361"/>
      <c r="AC124" s="354"/>
      <c r="AD124" s="354"/>
      <c r="AE124" s="355"/>
      <c r="AF124" s="355"/>
      <c r="AG124" s="355"/>
      <c r="AH124" s="355"/>
      <c r="AI124" s="355"/>
      <c r="AJ124" s="355"/>
      <c r="AK124" s="355"/>
      <c r="AL124" s="356"/>
      <c r="AM124" s="355"/>
      <c r="AN124" s="356"/>
      <c r="AO124" s="355"/>
      <c r="AP124" s="356"/>
      <c r="AQ124" s="355"/>
      <c r="AR124" s="356"/>
      <c r="AS124" s="355"/>
      <c r="AT124" s="357"/>
      <c r="AU124" s="358"/>
    </row>
    <row r="125" spans="1:52" s="289" customFormat="1" ht="336">
      <c r="A125" s="403"/>
      <c r="B125" s="400"/>
      <c r="C125" s="451"/>
      <c r="D125" s="326" t="s">
        <v>1314</v>
      </c>
      <c r="E125" s="353" t="s">
        <v>363</v>
      </c>
      <c r="F125" s="260" t="s">
        <v>626</v>
      </c>
      <c r="G125" s="277" t="s">
        <v>727</v>
      </c>
      <c r="H125" s="321" t="s">
        <v>724</v>
      </c>
      <c r="I125" s="316" t="str">
        <f>IF(OR(E125="SE",E125="SA"),VLOOKUP(H125,'Tabla de Peligros y Riesgo'!$C$2:$E$226,2,FALSE),VLOOKUP(H125,'LISTA DE ASPECTOS - IMPACTOS'!$D$3:$F$72,2,FALSE))</f>
        <v>Alteración de la calidad de suelo/agua</v>
      </c>
      <c r="J125" s="317" t="str">
        <f>IF(OR(E125="SE",E125="SA"),VLOOKUP(H125,'Tabla de Peligros y Riesgo'!$C$2:$E$226,3,FALSE),VLOOKUP(H125,'LISTA DE ASPECTOS - IMPACTOS'!$D$3:$F$72,3,FALSE))</f>
        <v>Potencial afectación a la calidad ambiental del agua, suelo, posible impacto a la vida y salud humanas // Afectación a microfauna acuática y terrestre // Potencial incumplimiento de Estándares de Calidad Ambiental (ECA) para agua y para suelo.</v>
      </c>
      <c r="K125" s="322" t="s">
        <v>693</v>
      </c>
      <c r="L125" s="174">
        <v>4</v>
      </c>
      <c r="M125" s="262">
        <f t="shared" si="7"/>
        <v>10</v>
      </c>
      <c r="N125" s="85"/>
      <c r="O125" s="85"/>
      <c r="P125" s="84"/>
      <c r="Q125" s="174"/>
      <c r="R125" s="174"/>
      <c r="S125" s="174" t="s">
        <v>728</v>
      </c>
      <c r="T125" s="175"/>
      <c r="U125" s="175"/>
      <c r="V125" s="87"/>
      <c r="W125" s="86">
        <f t="shared" si="8"/>
        <v>10</v>
      </c>
      <c r="X125" s="88"/>
      <c r="Y125" s="86">
        <f t="shared" si="9"/>
        <v>18</v>
      </c>
      <c r="Z125" s="85"/>
      <c r="AA125" s="261" t="s">
        <v>687</v>
      </c>
      <c r="AB125" s="361"/>
      <c r="AC125" s="354"/>
      <c r="AD125" s="354"/>
      <c r="AE125" s="355"/>
      <c r="AF125" s="355"/>
      <c r="AG125" s="355"/>
      <c r="AH125" s="355"/>
      <c r="AI125" s="355"/>
      <c r="AJ125" s="355"/>
      <c r="AK125" s="355"/>
      <c r="AL125" s="356"/>
      <c r="AM125" s="355"/>
      <c r="AN125" s="356"/>
      <c r="AO125" s="355"/>
      <c r="AP125" s="356"/>
      <c r="AQ125" s="355"/>
      <c r="AR125" s="356"/>
      <c r="AS125" s="355"/>
      <c r="AT125" s="357"/>
      <c r="AU125" s="358"/>
    </row>
    <row r="126" spans="1:52" s="289" customFormat="1" ht="144">
      <c r="A126" s="403"/>
      <c r="B126" s="400"/>
      <c r="C126" s="451"/>
      <c r="D126" s="326" t="s">
        <v>1314</v>
      </c>
      <c r="E126" s="353" t="s">
        <v>363</v>
      </c>
      <c r="F126" s="260" t="s">
        <v>626</v>
      </c>
      <c r="G126" s="277" t="s">
        <v>783</v>
      </c>
      <c r="H126" s="321" t="s">
        <v>417</v>
      </c>
      <c r="I126" s="316" t="str">
        <f>IF(OR(E126="SE",E126="SA"),VLOOKUP(H126,'Tabla de Peligros y Riesgo'!$C$2:$E$226,2,FALSE),VLOOKUP(H126,'LISTA DE ASPECTOS - IMPACTOS'!$D$3:$F$72,2,FALSE))</f>
        <v>Contaminación sonora</v>
      </c>
      <c r="J126" s="317" t="str">
        <f>IF(OR(E126="SE",E126="SA"),VLOOKUP(H126,'Tabla de Peligros y Riesgo'!$C$2:$E$226,3,FALSE),VLOOKUP(H126,'LISTA DE ASPECTOS - IMPACTOS'!$D$3:$F$72,3,FALSE))</f>
        <v>Afectación a la fauna terrestre.
Potencial afectación a la calidad ambiental del recurso agua.</v>
      </c>
      <c r="K126" s="322" t="s">
        <v>702</v>
      </c>
      <c r="L126" s="174">
        <v>5</v>
      </c>
      <c r="M126" s="262">
        <f t="shared" si="7"/>
        <v>19</v>
      </c>
      <c r="N126" s="85"/>
      <c r="O126" s="85"/>
      <c r="P126" s="84"/>
      <c r="Q126" s="174"/>
      <c r="R126" s="174"/>
      <c r="S126" s="174" t="s">
        <v>784</v>
      </c>
      <c r="T126" s="175"/>
      <c r="U126" s="175"/>
      <c r="V126" s="87"/>
      <c r="W126" s="86">
        <f t="shared" si="8"/>
        <v>19</v>
      </c>
      <c r="X126" s="88"/>
      <c r="Y126" s="86">
        <f t="shared" si="9"/>
        <v>22</v>
      </c>
      <c r="Z126" s="85"/>
      <c r="AA126" s="261" t="s">
        <v>687</v>
      </c>
      <c r="AB126" s="361"/>
      <c r="AC126" s="354"/>
      <c r="AD126" s="354"/>
      <c r="AE126" s="355"/>
      <c r="AF126" s="355"/>
      <c r="AG126" s="355"/>
      <c r="AH126" s="355"/>
      <c r="AI126" s="355"/>
      <c r="AJ126" s="355"/>
      <c r="AK126" s="355"/>
      <c r="AL126" s="356"/>
      <c r="AM126" s="355"/>
      <c r="AN126" s="356"/>
      <c r="AO126" s="355"/>
      <c r="AP126" s="356"/>
      <c r="AQ126" s="355"/>
      <c r="AR126" s="356"/>
      <c r="AS126" s="355"/>
      <c r="AT126" s="357"/>
      <c r="AU126" s="358"/>
    </row>
    <row r="127" spans="1:52" s="289" customFormat="1" ht="336">
      <c r="A127" s="403"/>
      <c r="B127" s="400"/>
      <c r="C127" s="451"/>
      <c r="D127" s="326" t="s">
        <v>1314</v>
      </c>
      <c r="E127" s="353" t="s">
        <v>363</v>
      </c>
      <c r="F127" s="260" t="s">
        <v>626</v>
      </c>
      <c r="G127" s="277" t="s">
        <v>723</v>
      </c>
      <c r="H127" s="321" t="s">
        <v>724</v>
      </c>
      <c r="I127" s="316" t="str">
        <f>IF(OR(E127="SE",E127="SA"),VLOOKUP(H127,'Tabla de Peligros y Riesgo'!$C$2:$E$226,2,FALSE),VLOOKUP(H127,'LISTA DE ASPECTOS - IMPACTOS'!$D$3:$F$72,2,FALSE))</f>
        <v>Alteración de la calidad de suelo/agua</v>
      </c>
      <c r="J127" s="317" t="str">
        <f>IF(OR(E127="SE",E127="SA"),VLOOKUP(H127,'Tabla de Peligros y Riesgo'!$C$2:$E$226,3,FALSE),VLOOKUP(H127,'LISTA DE ASPECTOS - IMPACTOS'!$D$3:$F$72,3,FALSE))</f>
        <v>Potencial afectación a la calidad ambiental del agua, suelo, posible impacto a la vida y salud humanas // Afectación a microfauna acuática y terrestre // Potencial incumplimiento de Estándares de Calidad Ambiental (ECA) para agua y para suelo.</v>
      </c>
      <c r="K127" s="322" t="s">
        <v>685</v>
      </c>
      <c r="L127" s="174">
        <v>3</v>
      </c>
      <c r="M127" s="262">
        <f t="shared" si="7"/>
        <v>13</v>
      </c>
      <c r="N127" s="174"/>
      <c r="O127" s="174"/>
      <c r="P127" s="84"/>
      <c r="Q127" s="174" t="s">
        <v>725</v>
      </c>
      <c r="R127" s="174" t="s">
        <v>688</v>
      </c>
      <c r="S127" s="174" t="s">
        <v>726</v>
      </c>
      <c r="T127" s="175"/>
      <c r="U127" s="175"/>
      <c r="V127" s="87"/>
      <c r="W127" s="86">
        <f t="shared" si="8"/>
        <v>13</v>
      </c>
      <c r="X127" s="88"/>
      <c r="Y127" s="86">
        <f t="shared" si="9"/>
        <v>17</v>
      </c>
      <c r="Z127" s="85"/>
      <c r="AA127" s="268" t="s">
        <v>687</v>
      </c>
      <c r="AB127" s="361"/>
      <c r="AC127" s="354"/>
      <c r="AD127" s="354"/>
      <c r="AE127" s="355"/>
      <c r="AF127" s="355"/>
      <c r="AG127" s="355"/>
      <c r="AH127" s="355"/>
      <c r="AI127" s="355"/>
      <c r="AJ127" s="355"/>
      <c r="AK127" s="355"/>
      <c r="AL127" s="356"/>
      <c r="AM127" s="355"/>
      <c r="AN127" s="356"/>
      <c r="AO127" s="355"/>
      <c r="AP127" s="356"/>
      <c r="AQ127" s="355"/>
      <c r="AR127" s="356"/>
      <c r="AS127" s="355"/>
      <c r="AT127" s="357"/>
      <c r="AU127" s="358"/>
    </row>
    <row r="128" spans="1:52" s="289" customFormat="1" ht="120">
      <c r="A128" s="403"/>
      <c r="B128" s="400"/>
      <c r="C128" s="452"/>
      <c r="D128" s="326" t="s">
        <v>1314</v>
      </c>
      <c r="E128" s="353" t="s">
        <v>363</v>
      </c>
      <c r="F128" s="260" t="s">
        <v>626</v>
      </c>
      <c r="G128" s="277" t="s">
        <v>720</v>
      </c>
      <c r="H128" s="321" t="s">
        <v>721</v>
      </c>
      <c r="I128" s="316" t="str">
        <f>IF(OR(E128="SE",E128="SA"),VLOOKUP(H128,'Tabla de Peligros y Riesgo'!$C$2:$E$226,2,FALSE),VLOOKUP(H128,'LISTA DE ASPECTOS - IMPACTOS'!$D$3:$F$72,2,FALSE))</f>
        <v>Alteración de la calidad de aire</v>
      </c>
      <c r="J128" s="317" t="str">
        <f>IF(OR(E128="SE",E128="SA"),VLOOKUP(H128,'Tabla de Peligros y Riesgo'!$C$2:$E$226,3,FALSE),VLOOKUP(H128,'LISTA DE ASPECTOS - IMPACTOS'!$D$3:$F$72,3,FALSE))</f>
        <v>Potencial afectación a la calidad ambiental del aire</v>
      </c>
      <c r="K128" s="322" t="s">
        <v>702</v>
      </c>
      <c r="L128" s="174">
        <v>4</v>
      </c>
      <c r="M128" s="262">
        <f t="shared" si="7"/>
        <v>14</v>
      </c>
      <c r="N128" s="85"/>
      <c r="O128" s="85"/>
      <c r="P128" s="84"/>
      <c r="Q128" s="275"/>
      <c r="R128" s="174"/>
      <c r="S128" s="174" t="s">
        <v>722</v>
      </c>
      <c r="T128" s="175"/>
      <c r="U128" s="175"/>
      <c r="V128" s="87"/>
      <c r="W128" s="86">
        <f t="shared" si="8"/>
        <v>14</v>
      </c>
      <c r="X128" s="88"/>
      <c r="Y128" s="86">
        <f t="shared" si="9"/>
        <v>18</v>
      </c>
      <c r="Z128" s="85"/>
      <c r="AA128" s="261" t="s">
        <v>687</v>
      </c>
      <c r="AB128" s="361"/>
      <c r="AC128" s="354"/>
      <c r="AD128" s="354"/>
      <c r="AE128" s="355"/>
      <c r="AF128" s="355"/>
      <c r="AG128" s="355"/>
      <c r="AH128" s="355"/>
      <c r="AI128" s="355"/>
      <c r="AJ128" s="355"/>
      <c r="AK128" s="355"/>
      <c r="AL128" s="356"/>
      <c r="AM128" s="355"/>
      <c r="AN128" s="356"/>
      <c r="AO128" s="355"/>
      <c r="AP128" s="356"/>
      <c r="AQ128" s="355"/>
      <c r="AR128" s="356"/>
      <c r="AS128" s="355"/>
      <c r="AT128" s="357"/>
      <c r="AU128" s="358"/>
    </row>
    <row r="129" spans="1:52" s="289" customFormat="1" ht="90">
      <c r="A129" s="403"/>
      <c r="B129" s="400"/>
      <c r="C129" s="450" t="s">
        <v>28</v>
      </c>
      <c r="D129" s="326" t="s">
        <v>1314</v>
      </c>
      <c r="E129" s="353" t="s">
        <v>362</v>
      </c>
      <c r="F129" s="260" t="s">
        <v>626</v>
      </c>
      <c r="G129" s="277" t="s">
        <v>699</v>
      </c>
      <c r="H129" s="321" t="s">
        <v>476</v>
      </c>
      <c r="I129" s="316" t="str">
        <f>IF(OR(E129="SE",E129="SA"),VLOOKUP(H129,'Tabla de Peligros y Riesgo'!$C$2:$E$226,2,FALSE),VLOOKUP(H129,'LISTA DE ASPECTOS - IMPACTOS'!$D$3:$F$72,2,FALSE))</f>
        <v>Caída al mismo nivel</v>
      </c>
      <c r="J129" s="317" t="s">
        <v>708</v>
      </c>
      <c r="K129" s="322" t="s">
        <v>685</v>
      </c>
      <c r="L129" s="174">
        <v>4</v>
      </c>
      <c r="M129" s="262">
        <f t="shared" si="7"/>
        <v>18</v>
      </c>
      <c r="N129" s="85"/>
      <c r="O129" s="85"/>
      <c r="P129" s="84"/>
      <c r="Q129" s="275"/>
      <c r="R129" s="174"/>
      <c r="S129" s="174" t="s">
        <v>793</v>
      </c>
      <c r="T129" s="175"/>
      <c r="U129" s="175" t="s">
        <v>739</v>
      </c>
      <c r="V129" s="87"/>
      <c r="W129" s="86">
        <f t="shared" si="8"/>
        <v>18</v>
      </c>
      <c r="X129" s="88"/>
      <c r="Y129" s="86">
        <f t="shared" si="9"/>
        <v>21</v>
      </c>
      <c r="Z129" s="85"/>
      <c r="AA129" s="261" t="s">
        <v>687</v>
      </c>
      <c r="AB129" s="361"/>
      <c r="AC129" s="354"/>
      <c r="AD129" s="354"/>
      <c r="AE129" s="355"/>
      <c r="AF129" s="355"/>
      <c r="AG129" s="355"/>
      <c r="AH129" s="355"/>
      <c r="AI129" s="355"/>
      <c r="AJ129" s="355"/>
      <c r="AK129" s="355"/>
      <c r="AL129" s="356"/>
      <c r="AM129" s="355"/>
      <c r="AN129" s="356"/>
      <c r="AO129" s="355"/>
      <c r="AP129" s="356"/>
      <c r="AQ129" s="355"/>
      <c r="AR129" s="356"/>
      <c r="AS129" s="355"/>
      <c r="AT129" s="357"/>
      <c r="AU129" s="358"/>
    </row>
    <row r="130" spans="1:52" s="289" customFormat="1" ht="90">
      <c r="A130" s="403"/>
      <c r="B130" s="400"/>
      <c r="C130" s="451"/>
      <c r="D130" s="326" t="s">
        <v>1314</v>
      </c>
      <c r="E130" s="353" t="s">
        <v>362</v>
      </c>
      <c r="F130" s="260" t="s">
        <v>626</v>
      </c>
      <c r="G130" s="277" t="s">
        <v>705</v>
      </c>
      <c r="H130" s="321" t="s">
        <v>507</v>
      </c>
      <c r="I130" s="316" t="str">
        <f>IF(OR(E130="SE",E130="SA"),VLOOKUP(H130,'Tabla de Peligros y Riesgo'!$C$2:$E$226,2,FALSE),VLOOKUP(H130,'LISTA DE ASPECTOS - IMPACTOS'!$D$3:$F$72,2,FALSE))</f>
        <v xml:space="preserve">Golpes </v>
      </c>
      <c r="J130" s="317" t="s">
        <v>706</v>
      </c>
      <c r="K130" s="322" t="s">
        <v>685</v>
      </c>
      <c r="L130" s="174">
        <v>3</v>
      </c>
      <c r="M130" s="262">
        <f t="shared" si="7"/>
        <v>13</v>
      </c>
      <c r="N130" s="174"/>
      <c r="O130" s="174"/>
      <c r="P130" s="84"/>
      <c r="Q130" s="275"/>
      <c r="R130" s="174"/>
      <c r="S130" s="174" t="s">
        <v>710</v>
      </c>
      <c r="T130" s="175"/>
      <c r="U130" s="175" t="s">
        <v>739</v>
      </c>
      <c r="V130" s="87"/>
      <c r="W130" s="86">
        <f t="shared" si="8"/>
        <v>13</v>
      </c>
      <c r="X130" s="88"/>
      <c r="Y130" s="86">
        <f t="shared" si="9"/>
        <v>17</v>
      </c>
      <c r="Z130" s="85"/>
      <c r="AA130" s="268" t="s">
        <v>687</v>
      </c>
      <c r="AB130" s="361"/>
      <c r="AC130" s="354"/>
      <c r="AD130" s="354"/>
      <c r="AE130" s="355"/>
      <c r="AF130" s="355"/>
      <c r="AG130" s="355"/>
      <c r="AH130" s="355"/>
      <c r="AI130" s="355"/>
      <c r="AJ130" s="355"/>
      <c r="AK130" s="355"/>
      <c r="AL130" s="356"/>
      <c r="AM130" s="355"/>
      <c r="AN130" s="356"/>
      <c r="AO130" s="355"/>
      <c r="AP130" s="356"/>
      <c r="AQ130" s="355"/>
      <c r="AR130" s="356"/>
      <c r="AS130" s="355"/>
      <c r="AT130" s="357"/>
      <c r="AU130" s="358"/>
    </row>
    <row r="131" spans="1:52" s="289" customFormat="1" ht="192">
      <c r="A131" s="403"/>
      <c r="B131" s="400"/>
      <c r="C131" s="451"/>
      <c r="D131" s="326" t="s">
        <v>1314</v>
      </c>
      <c r="E131" s="353" t="s">
        <v>363</v>
      </c>
      <c r="F131" s="260" t="s">
        <v>626</v>
      </c>
      <c r="G131" s="277" t="s">
        <v>733</v>
      </c>
      <c r="H131" s="321" t="s">
        <v>734</v>
      </c>
      <c r="I131" s="316" t="str">
        <f>IF(OR(E131="SE",E131="SA"),VLOOKUP(H131,'Tabla de Peligros y Riesgo'!$C$2:$E$226,2,FALSE),VLOOKUP(H131,'LISTA DE ASPECTOS - IMPACTOS'!$D$3:$F$72,2,FALSE))</f>
        <v>Alteración de la calidad de suelo/agua</v>
      </c>
      <c r="J131" s="317" t="str">
        <f>IF(OR(E131="SE",E131="SA"),VLOOKUP(H131,'Tabla de Peligros y Riesgo'!$C$2:$E$226,3,FALSE),VLOOKUP(H131,'LISTA DE ASPECTOS - IMPACTOS'!$D$3:$F$72,3,FALSE))</f>
        <v>Potencial incumplimiento de Estándares de Calidad Ambiental (ECA) para aire.
Potencial afectación a la vida y salud humana.</v>
      </c>
      <c r="K131" s="322" t="s">
        <v>702</v>
      </c>
      <c r="L131" s="174">
        <v>4</v>
      </c>
      <c r="M131" s="262">
        <f t="shared" si="7"/>
        <v>14</v>
      </c>
      <c r="N131" s="85"/>
      <c r="O131" s="85"/>
      <c r="P131" s="278"/>
      <c r="Q131" s="275"/>
      <c r="R131" s="174"/>
      <c r="S131" s="174" t="s">
        <v>735</v>
      </c>
      <c r="T131" s="175">
        <v>0.35</v>
      </c>
      <c r="U131" s="175"/>
      <c r="V131" s="87"/>
      <c r="W131" s="86">
        <f t="shared" si="8"/>
        <v>14</v>
      </c>
      <c r="X131" s="88"/>
      <c r="Y131" s="86">
        <f t="shared" si="9"/>
        <v>18</v>
      </c>
      <c r="Z131" s="85"/>
      <c r="AA131" s="261" t="s">
        <v>687</v>
      </c>
      <c r="AB131" s="488"/>
      <c r="AC131" s="489"/>
      <c r="AD131" s="489"/>
      <c r="AE131" s="355"/>
      <c r="AF131" s="355"/>
      <c r="AG131" s="355"/>
      <c r="AH131" s="355"/>
      <c r="AI131" s="355"/>
      <c r="AJ131" s="355"/>
      <c r="AK131" s="355"/>
      <c r="AL131" s="356"/>
      <c r="AM131" s="355"/>
      <c r="AN131" s="356"/>
      <c r="AO131" s="355"/>
      <c r="AP131" s="356"/>
      <c r="AQ131" s="355"/>
      <c r="AR131" s="356"/>
      <c r="AS131" s="355"/>
      <c r="AT131" s="357"/>
      <c r="AU131" s="358"/>
    </row>
    <row r="132" spans="1:52" s="289" customFormat="1" ht="75">
      <c r="A132" s="403"/>
      <c r="B132" s="399" t="s">
        <v>130</v>
      </c>
      <c r="C132" s="450" t="s">
        <v>18</v>
      </c>
      <c r="D132" s="326" t="s">
        <v>1314</v>
      </c>
      <c r="E132" s="353" t="s">
        <v>361</v>
      </c>
      <c r="F132" s="260" t="s">
        <v>626</v>
      </c>
      <c r="G132" s="277" t="s">
        <v>684</v>
      </c>
      <c r="H132" s="316" t="s">
        <v>470</v>
      </c>
      <c r="I132" s="316" t="str">
        <f>IF(OR(E132="SE",E132="SA"),VLOOKUP(H132,'Tabla de Peligros y Riesgo'!$C$2:$E$226,2,FALSE),VLOOKUP(H132,'LISTA DE ASPECTOS - IMPACTOS'!$D$3:$F$72,2,FALSE))</f>
        <v>Riesgo Psicosocial</v>
      </c>
      <c r="J132" s="317" t="str">
        <f>IF(OR(E132="SE",E132="SA"),VLOOKUP(H132,'Tabla de Peligros y Riesgo'!$C$2:$E$226,3,FALSE),VLOOKUP(H132,'LISTA DE ASPECTOS - IMPACTOS'!$D$3:$F$72,3,FALSE))</f>
        <v>Estrés / Depresión</v>
      </c>
      <c r="K132" s="318" t="s">
        <v>685</v>
      </c>
      <c r="L132" s="268">
        <v>4</v>
      </c>
      <c r="M132" s="262">
        <f t="shared" si="7"/>
        <v>18</v>
      </c>
      <c r="N132" s="85"/>
      <c r="O132" s="85"/>
      <c r="P132" s="279"/>
      <c r="Q132" s="332"/>
      <c r="R132" s="174"/>
      <c r="S132" s="345" t="s">
        <v>686</v>
      </c>
      <c r="T132" s="280"/>
      <c r="U132" s="175"/>
      <c r="V132" s="269"/>
      <c r="W132" s="86">
        <f t="shared" si="8"/>
        <v>18</v>
      </c>
      <c r="X132" s="86">
        <v>22</v>
      </c>
      <c r="Y132" s="86">
        <f t="shared" si="9"/>
        <v>21</v>
      </c>
      <c r="Z132" s="85"/>
      <c r="AA132" s="261" t="s">
        <v>687</v>
      </c>
      <c r="AB132" s="354"/>
      <c r="AC132" s="354"/>
      <c r="AD132" s="354"/>
      <c r="AE132" s="355"/>
      <c r="AF132" s="355"/>
      <c r="AG132" s="355"/>
      <c r="AH132" s="355"/>
      <c r="AI132" s="355"/>
      <c r="AJ132" s="355"/>
      <c r="AK132" s="355"/>
      <c r="AL132" s="356"/>
      <c r="AM132" s="355"/>
      <c r="AN132" s="356"/>
      <c r="AO132" s="355"/>
      <c r="AP132" s="356"/>
      <c r="AQ132" s="355"/>
      <c r="AR132" s="356"/>
      <c r="AS132" s="355"/>
      <c r="AT132" s="357"/>
      <c r="AU132" s="358"/>
    </row>
    <row r="133" spans="1:52" s="359" customFormat="1" ht="120">
      <c r="A133" s="403"/>
      <c r="B133" s="400"/>
      <c r="C133" s="451"/>
      <c r="D133" s="326" t="s">
        <v>1314</v>
      </c>
      <c r="E133" s="353" t="s">
        <v>363</v>
      </c>
      <c r="F133" s="260" t="s">
        <v>626</v>
      </c>
      <c r="G133" s="277" t="s">
        <v>1166</v>
      </c>
      <c r="H133" s="316" t="s">
        <v>724</v>
      </c>
      <c r="I133" s="316" t="s">
        <v>1316</v>
      </c>
      <c r="J133" s="317" t="s">
        <v>1317</v>
      </c>
      <c r="K133" s="318" t="s">
        <v>693</v>
      </c>
      <c r="L133" s="268">
        <v>5</v>
      </c>
      <c r="M133" s="262">
        <f t="shared" si="7"/>
        <v>15</v>
      </c>
      <c r="N133" s="263"/>
      <c r="O133" s="265"/>
      <c r="P133" s="266"/>
      <c r="Q133" s="332"/>
      <c r="R133" s="174"/>
      <c r="S133" s="268" t="s">
        <v>1318</v>
      </c>
      <c r="T133" s="266"/>
      <c r="U133" s="175"/>
      <c r="V133" s="269"/>
      <c r="W133" s="86">
        <f t="shared" si="8"/>
        <v>15</v>
      </c>
      <c r="X133" s="192"/>
      <c r="Y133" s="86">
        <f t="shared" si="9"/>
        <v>19</v>
      </c>
      <c r="Z133" s="270"/>
      <c r="AA133" s="261" t="s">
        <v>687</v>
      </c>
      <c r="AD133" s="360"/>
      <c r="AE133" s="355"/>
      <c r="AF133" s="355"/>
      <c r="AG133" s="355"/>
      <c r="AH133" s="355"/>
      <c r="AI133" s="355"/>
      <c r="AJ133" s="355"/>
      <c r="AK133" s="355"/>
      <c r="AL133" s="356"/>
      <c r="AM133" s="355"/>
      <c r="AN133" s="356"/>
      <c r="AO133" s="355"/>
      <c r="AP133" s="356"/>
      <c r="AQ133" s="355"/>
      <c r="AR133" s="356"/>
      <c r="AS133" s="355"/>
      <c r="AT133" s="357"/>
      <c r="AU133" s="358"/>
      <c r="AV133" s="289"/>
      <c r="AW133" s="289"/>
      <c r="AX133" s="289"/>
      <c r="AY133" s="289"/>
      <c r="AZ133" s="289"/>
    </row>
    <row r="134" spans="1:52" s="359" customFormat="1" ht="60">
      <c r="A134" s="403"/>
      <c r="B134" s="400"/>
      <c r="C134" s="452"/>
      <c r="D134" s="326" t="s">
        <v>1314</v>
      </c>
      <c r="E134" s="353" t="s">
        <v>361</v>
      </c>
      <c r="F134" s="260" t="s">
        <v>626</v>
      </c>
      <c r="G134" s="277" t="s">
        <v>694</v>
      </c>
      <c r="H134" s="316" t="s">
        <v>521</v>
      </c>
      <c r="I134" s="316" t="str">
        <f>IF(OR(E134="SE",E134="SA"),VLOOKUP(H134,'Tabla de Peligros y Riesgo'!$C$2:$E$226,2,FALSE),VLOOKUP(H134,'LISTA DE ASPECTOS - IMPACTOS'!$D$3:$F$72,2,FALSE))</f>
        <v>Riesgo Psicosocial</v>
      </c>
      <c r="J134" s="317" t="str">
        <f>IF(OR(E134="SE",E134="SA"),VLOOKUP(H134,'Tabla de Peligros y Riesgo'!$C$2:$E$226,3,FALSE),VLOOKUP(H134,'LISTA DE ASPECTOS - IMPACTOS'!$D$3:$F$72,3,FALSE))</f>
        <v>Estrés / Depresión</v>
      </c>
      <c r="K134" s="318" t="s">
        <v>685</v>
      </c>
      <c r="L134" s="268">
        <v>4</v>
      </c>
      <c r="M134" s="262">
        <f t="shared" si="7"/>
        <v>18</v>
      </c>
      <c r="N134" s="263"/>
      <c r="O134" s="265"/>
      <c r="P134" s="266"/>
      <c r="Q134" s="267"/>
      <c r="R134" s="174"/>
      <c r="S134" s="174" t="s">
        <v>736</v>
      </c>
      <c r="T134" s="263"/>
      <c r="U134" s="175"/>
      <c r="V134" s="269"/>
      <c r="W134" s="86">
        <f t="shared" si="8"/>
        <v>18</v>
      </c>
      <c r="X134" s="192"/>
      <c r="Y134" s="86">
        <f t="shared" si="9"/>
        <v>21</v>
      </c>
      <c r="Z134" s="270"/>
      <c r="AA134" s="261" t="s">
        <v>687</v>
      </c>
      <c r="AD134" s="360"/>
      <c r="AE134" s="355"/>
      <c r="AF134" s="355"/>
      <c r="AG134" s="355"/>
      <c r="AH134" s="355"/>
      <c r="AI134" s="355"/>
      <c r="AJ134" s="355"/>
      <c r="AK134" s="355"/>
      <c r="AL134" s="356"/>
      <c r="AM134" s="355"/>
      <c r="AN134" s="356"/>
      <c r="AO134" s="355"/>
      <c r="AP134" s="356"/>
      <c r="AQ134" s="355"/>
      <c r="AR134" s="356"/>
      <c r="AS134" s="355"/>
      <c r="AT134" s="357"/>
      <c r="AU134" s="358"/>
      <c r="AV134" s="289"/>
      <c r="AW134" s="289"/>
      <c r="AX134" s="289"/>
      <c r="AY134" s="289"/>
      <c r="AZ134" s="289"/>
    </row>
    <row r="135" spans="1:52" s="359" customFormat="1" ht="48">
      <c r="A135" s="403"/>
      <c r="B135" s="400"/>
      <c r="C135" s="319" t="s">
        <v>20</v>
      </c>
      <c r="D135" s="326" t="s">
        <v>1314</v>
      </c>
      <c r="E135" s="353" t="s">
        <v>361</v>
      </c>
      <c r="F135" s="260" t="s">
        <v>626</v>
      </c>
      <c r="G135" s="277" t="s">
        <v>695</v>
      </c>
      <c r="H135" s="316" t="s">
        <v>696</v>
      </c>
      <c r="I135" s="316" t="str">
        <f>IF(OR(E135="SE",E135="SA"),VLOOKUP(H135,'Tabla de Peligros y Riesgo'!$C$2:$E$226,2,FALSE),VLOOKUP(H135,'LISTA DE ASPECTOS - IMPACTOS'!$D$3:$F$72,2,FALSE))</f>
        <v>INFECCION VIRAL</v>
      </c>
      <c r="J135" s="317" t="s">
        <v>740</v>
      </c>
      <c r="K135" s="324" t="s">
        <v>685</v>
      </c>
      <c r="L135" s="174">
        <v>4</v>
      </c>
      <c r="M135" s="262">
        <f t="shared" si="7"/>
        <v>18</v>
      </c>
      <c r="N135" s="271"/>
      <c r="O135" s="271"/>
      <c r="P135" s="272"/>
      <c r="Q135" s="273" t="s">
        <v>697</v>
      </c>
      <c r="R135" s="174" t="s">
        <v>683</v>
      </c>
      <c r="S135" s="268" t="s">
        <v>1315</v>
      </c>
      <c r="T135" s="274"/>
      <c r="U135" s="325"/>
      <c r="V135" s="284"/>
      <c r="W135" s="86">
        <f t="shared" si="8"/>
        <v>18</v>
      </c>
      <c r="X135" s="88">
        <f>IF(M135&gt;=16,MAX(N135:R135),IF(M135&lt;16,MAX(N135:T135)))</f>
        <v>0</v>
      </c>
      <c r="Y135" s="86">
        <f t="shared" si="9"/>
        <v>23</v>
      </c>
      <c r="Z135" s="85"/>
      <c r="AA135" s="261" t="s">
        <v>687</v>
      </c>
      <c r="AD135" s="360"/>
      <c r="AE135" s="355"/>
      <c r="AF135" s="355"/>
      <c r="AG135" s="355"/>
      <c r="AH135" s="355"/>
      <c r="AI135" s="355"/>
      <c r="AJ135" s="355"/>
      <c r="AK135" s="355"/>
      <c r="AL135" s="356"/>
      <c r="AM135" s="355"/>
      <c r="AN135" s="356"/>
      <c r="AO135" s="355"/>
      <c r="AP135" s="356"/>
      <c r="AQ135" s="355"/>
      <c r="AR135" s="356"/>
      <c r="AS135" s="355"/>
      <c r="AT135" s="357"/>
      <c r="AU135" s="358"/>
      <c r="AV135" s="289"/>
      <c r="AW135" s="289"/>
      <c r="AX135" s="289"/>
      <c r="AY135" s="289"/>
      <c r="AZ135" s="289"/>
    </row>
    <row r="136" spans="1:52" s="289" customFormat="1" ht="48">
      <c r="A136" s="403"/>
      <c r="B136" s="400"/>
      <c r="C136" s="450" t="s">
        <v>22</v>
      </c>
      <c r="D136" s="326" t="s">
        <v>1314</v>
      </c>
      <c r="E136" s="353" t="s">
        <v>361</v>
      </c>
      <c r="F136" s="260" t="s">
        <v>626</v>
      </c>
      <c r="G136" s="277" t="s">
        <v>700</v>
      </c>
      <c r="H136" s="321" t="s">
        <v>741</v>
      </c>
      <c r="I136" s="316" t="str">
        <f>IF(OR(E136="SE",E136="SA"),VLOOKUP(H136,'Tabla de Peligros y Riesgo'!$C$2:$E$226,2,FALSE),VLOOKUP(H136,'LISTA DE ASPECTOS - IMPACTOS'!$D$3:$F$72,2,FALSE))</f>
        <v>Inhalación de gases Toxicos</v>
      </c>
      <c r="J136" s="317" t="str">
        <f>IF(OR(E136="SE",E136="SA"),VLOOKUP(H136,'Tabla de Peligros y Riesgo'!$C$2:$E$226,3,FALSE),VLOOKUP(H136,'LISTA DE ASPECTOS - IMPACTOS'!$D$3:$F$72,3,FALSE))</f>
        <v>Intoxicación</v>
      </c>
      <c r="K136" s="322" t="s">
        <v>702</v>
      </c>
      <c r="L136" s="174">
        <v>3</v>
      </c>
      <c r="M136" s="262">
        <f t="shared" si="7"/>
        <v>9</v>
      </c>
      <c r="N136" s="85"/>
      <c r="O136" s="85"/>
      <c r="P136" s="84"/>
      <c r="Q136" s="275" t="s">
        <v>742</v>
      </c>
      <c r="R136" s="174" t="s">
        <v>688</v>
      </c>
      <c r="S136" s="345" t="s">
        <v>703</v>
      </c>
      <c r="T136" s="346"/>
      <c r="U136" s="346" t="s">
        <v>704</v>
      </c>
      <c r="V136" s="87"/>
      <c r="W136" s="86">
        <f t="shared" si="8"/>
        <v>9</v>
      </c>
      <c r="X136" s="88"/>
      <c r="Y136" s="86">
        <f t="shared" si="9"/>
        <v>17</v>
      </c>
      <c r="Z136" s="85"/>
      <c r="AA136" s="261" t="s">
        <v>687</v>
      </c>
      <c r="AB136" s="361"/>
      <c r="AC136" s="354"/>
      <c r="AD136" s="354"/>
      <c r="AE136" s="355"/>
      <c r="AF136" s="355"/>
      <c r="AG136" s="355"/>
      <c r="AH136" s="355"/>
      <c r="AI136" s="355"/>
      <c r="AJ136" s="355"/>
      <c r="AK136" s="355"/>
      <c r="AL136" s="356"/>
      <c r="AM136" s="355"/>
      <c r="AN136" s="356"/>
      <c r="AO136" s="355"/>
      <c r="AP136" s="356"/>
      <c r="AQ136" s="355"/>
      <c r="AR136" s="356"/>
      <c r="AS136" s="355"/>
      <c r="AT136" s="357"/>
      <c r="AU136" s="358"/>
    </row>
    <row r="137" spans="1:52" s="289" customFormat="1" ht="90">
      <c r="A137" s="403"/>
      <c r="B137" s="400"/>
      <c r="C137" s="451"/>
      <c r="D137" s="326" t="s">
        <v>1314</v>
      </c>
      <c r="E137" s="353" t="s">
        <v>362</v>
      </c>
      <c r="F137" s="260" t="s">
        <v>626</v>
      </c>
      <c r="G137" s="277" t="s">
        <v>743</v>
      </c>
      <c r="H137" s="321" t="s">
        <v>452</v>
      </c>
      <c r="I137" s="316" t="str">
        <f>IF(OR(E137="SE",E137="SA"),VLOOKUP(H137,'Tabla de Peligros y Riesgo'!$C$2:$E$226,2,FALSE),VLOOKUP(H137,'LISTA DE ASPECTOS - IMPACTOS'!$D$3:$F$72,2,FALSE))</f>
        <v>Caída de roca</v>
      </c>
      <c r="J137" s="317" t="str">
        <f>IF(OR(E137="SE",E137="SA"),VLOOKUP(H137,'Tabla de Peligros y Riesgo'!$C$2:$E$226,3,FALSE),VLOOKUP(H137,'LISTA DE ASPECTOS - IMPACTOS'!$D$3:$F$72,3,FALSE))</f>
        <v>Contusión/Fractura/Muerte</v>
      </c>
      <c r="K137" s="322" t="s">
        <v>702</v>
      </c>
      <c r="L137" s="174">
        <v>2</v>
      </c>
      <c r="M137" s="262">
        <f t="shared" si="7"/>
        <v>5</v>
      </c>
      <c r="N137" s="85"/>
      <c r="O137" s="85"/>
      <c r="P137" s="279"/>
      <c r="Q137" s="275" t="s">
        <v>744</v>
      </c>
      <c r="R137" s="174" t="s">
        <v>688</v>
      </c>
      <c r="S137" s="174" t="s">
        <v>745</v>
      </c>
      <c r="T137" s="280"/>
      <c r="U137" s="175" t="s">
        <v>739</v>
      </c>
      <c r="V137" s="269"/>
      <c r="W137" s="86">
        <f t="shared" si="8"/>
        <v>5</v>
      </c>
      <c r="X137" s="88"/>
      <c r="Y137" s="86">
        <f t="shared" si="9"/>
        <v>12</v>
      </c>
      <c r="Z137" s="85"/>
      <c r="AA137" s="261" t="s">
        <v>687</v>
      </c>
      <c r="AB137" s="354"/>
      <c r="AC137" s="354"/>
      <c r="AD137" s="354"/>
      <c r="AE137" s="355"/>
      <c r="AF137" s="355"/>
      <c r="AG137" s="355"/>
      <c r="AH137" s="355"/>
      <c r="AI137" s="355"/>
      <c r="AJ137" s="355"/>
      <c r="AK137" s="355"/>
      <c r="AL137" s="356"/>
      <c r="AM137" s="355"/>
      <c r="AN137" s="356"/>
      <c r="AO137" s="355"/>
      <c r="AP137" s="356"/>
      <c r="AQ137" s="355"/>
      <c r="AR137" s="356"/>
      <c r="AS137" s="355"/>
      <c r="AT137" s="357"/>
      <c r="AU137" s="358"/>
    </row>
    <row r="138" spans="1:52" s="359" customFormat="1" ht="90">
      <c r="A138" s="403"/>
      <c r="B138" s="400"/>
      <c r="C138" s="451"/>
      <c r="D138" s="326" t="s">
        <v>1314</v>
      </c>
      <c r="E138" s="353" t="s">
        <v>362</v>
      </c>
      <c r="F138" s="260" t="s">
        <v>626</v>
      </c>
      <c r="G138" s="277" t="s">
        <v>699</v>
      </c>
      <c r="H138" s="321" t="s">
        <v>577</v>
      </c>
      <c r="I138" s="316" t="str">
        <f>IF(OR(E138="SE",E138="SA"),VLOOKUP(H138,'Tabla de Peligros y Riesgo'!$C$2:$E$226,2,FALSE),VLOOKUP(H138,'LISTA DE ASPECTOS - IMPACTOS'!$D$3:$F$72,2,FALSE))</f>
        <v>Caída al mismo nivel</v>
      </c>
      <c r="J138" s="317" t="s">
        <v>708</v>
      </c>
      <c r="K138" s="322" t="s">
        <v>685</v>
      </c>
      <c r="L138" s="174">
        <v>4</v>
      </c>
      <c r="M138" s="262">
        <f t="shared" si="7"/>
        <v>18</v>
      </c>
      <c r="N138" s="85"/>
      <c r="O138" s="85"/>
      <c r="P138" s="272"/>
      <c r="Q138" s="275"/>
      <c r="R138" s="174"/>
      <c r="S138" s="174" t="s">
        <v>795</v>
      </c>
      <c r="T138" s="274"/>
      <c r="U138" s="175" t="s">
        <v>739</v>
      </c>
      <c r="V138" s="284"/>
      <c r="W138" s="86">
        <f t="shared" si="8"/>
        <v>18</v>
      </c>
      <c r="X138" s="88"/>
      <c r="Y138" s="86">
        <f t="shared" si="9"/>
        <v>21</v>
      </c>
      <c r="Z138" s="85"/>
      <c r="AA138" s="261" t="s">
        <v>687</v>
      </c>
      <c r="AD138" s="360"/>
      <c r="AE138" s="355"/>
      <c r="AF138" s="355"/>
      <c r="AG138" s="355"/>
      <c r="AH138" s="355"/>
      <c r="AI138" s="355"/>
      <c r="AJ138" s="355"/>
      <c r="AK138" s="355"/>
      <c r="AL138" s="356"/>
      <c r="AM138" s="355"/>
      <c r="AN138" s="356"/>
      <c r="AO138" s="355"/>
      <c r="AP138" s="356"/>
      <c r="AQ138" s="355"/>
      <c r="AR138" s="356"/>
      <c r="AS138" s="355"/>
      <c r="AT138" s="357"/>
      <c r="AU138" s="358"/>
      <c r="AV138" s="289"/>
      <c r="AW138" s="289"/>
      <c r="AX138" s="289"/>
      <c r="AY138" s="289"/>
      <c r="AZ138" s="289"/>
    </row>
    <row r="139" spans="1:52" s="289" customFormat="1" ht="90">
      <c r="A139" s="403"/>
      <c r="B139" s="400"/>
      <c r="C139" s="174" t="s">
        <v>131</v>
      </c>
      <c r="D139" s="326" t="s">
        <v>1314</v>
      </c>
      <c r="E139" s="353" t="s">
        <v>362</v>
      </c>
      <c r="F139" s="260" t="s">
        <v>626</v>
      </c>
      <c r="G139" s="277" t="s">
        <v>705</v>
      </c>
      <c r="H139" s="321" t="s">
        <v>507</v>
      </c>
      <c r="I139" s="316" t="str">
        <f>IF(OR(E139="SE",E139="SA"),VLOOKUP(H139,'Tabla de Peligros y Riesgo'!$C$2:$E$226,2,FALSE),VLOOKUP(H139,'LISTA DE ASPECTOS - IMPACTOS'!$D$3:$F$72,2,FALSE))</f>
        <v xml:space="preserve">Golpes </v>
      </c>
      <c r="J139" s="317" t="s">
        <v>706</v>
      </c>
      <c r="K139" s="322" t="s">
        <v>685</v>
      </c>
      <c r="L139" s="174">
        <v>3</v>
      </c>
      <c r="M139" s="262">
        <f t="shared" si="7"/>
        <v>13</v>
      </c>
      <c r="N139" s="174"/>
      <c r="O139" s="174"/>
      <c r="P139" s="84"/>
      <c r="Q139" s="275"/>
      <c r="R139" s="174"/>
      <c r="S139" s="174" t="s">
        <v>710</v>
      </c>
      <c r="T139" s="175"/>
      <c r="U139" s="175" t="s">
        <v>739</v>
      </c>
      <c r="V139" s="87"/>
      <c r="W139" s="86">
        <f t="shared" si="8"/>
        <v>13</v>
      </c>
      <c r="X139" s="88"/>
      <c r="Y139" s="86">
        <f t="shared" si="9"/>
        <v>17</v>
      </c>
      <c r="Z139" s="85"/>
      <c r="AA139" s="268" t="s">
        <v>687</v>
      </c>
      <c r="AB139" s="361"/>
      <c r="AC139" s="354"/>
      <c r="AD139" s="354"/>
      <c r="AE139" s="355"/>
      <c r="AF139" s="355"/>
      <c r="AG139" s="355"/>
      <c r="AH139" s="355"/>
      <c r="AI139" s="355"/>
      <c r="AJ139" s="355"/>
      <c r="AK139" s="355"/>
      <c r="AL139" s="356"/>
      <c r="AM139" s="355"/>
      <c r="AN139" s="356"/>
      <c r="AO139" s="355"/>
      <c r="AP139" s="356"/>
      <c r="AQ139" s="355"/>
      <c r="AR139" s="356"/>
      <c r="AS139" s="355"/>
      <c r="AT139" s="357"/>
      <c r="AU139" s="358"/>
    </row>
    <row r="140" spans="1:52" s="289" customFormat="1" ht="72">
      <c r="A140" s="403"/>
      <c r="B140" s="400"/>
      <c r="C140" s="450" t="s">
        <v>132</v>
      </c>
      <c r="D140" s="326" t="s">
        <v>1314</v>
      </c>
      <c r="E140" s="353" t="s">
        <v>361</v>
      </c>
      <c r="F140" s="260" t="s">
        <v>626</v>
      </c>
      <c r="G140" s="277" t="s">
        <v>441</v>
      </c>
      <c r="H140" s="321" t="s">
        <v>519</v>
      </c>
      <c r="I140" s="316" t="str">
        <f>IF(OR(E140="SE",E140="SA"),VLOOKUP(H140,'Tabla de Peligros y Riesgo'!$C$2:$E$226,2,FALSE),VLOOKUP(H140,'LISTA DE ASPECTOS - IMPACTOS'!$D$3:$F$72,2,FALSE))</f>
        <v>Riesgos Disergonómico</v>
      </c>
      <c r="J140" s="317" t="str">
        <f>IF(OR(E140="SE",E140="SA"),VLOOKUP(H140,'Tabla de Peligros y Riesgo'!$C$2:$E$226,3,FALSE),VLOOKUP(H140,'LISTA DE ASPECTOS - IMPACTOS'!$D$3:$F$72,3,FALSE))</f>
        <v>Lumbalgia/Dorsalgia/ Hiperlordosis/ Tendinitis de Hombro</v>
      </c>
      <c r="K140" s="322" t="s">
        <v>702</v>
      </c>
      <c r="L140" s="174">
        <v>4</v>
      </c>
      <c r="M140" s="262">
        <f t="shared" si="7"/>
        <v>14</v>
      </c>
      <c r="N140" s="174"/>
      <c r="O140" s="174"/>
      <c r="P140" s="84"/>
      <c r="Q140" s="275"/>
      <c r="R140" s="174"/>
      <c r="S140" s="345" t="s">
        <v>711</v>
      </c>
      <c r="T140" s="175"/>
      <c r="U140" s="175"/>
      <c r="V140" s="87"/>
      <c r="W140" s="86">
        <f t="shared" si="8"/>
        <v>14</v>
      </c>
      <c r="X140" s="88"/>
      <c r="Y140" s="86">
        <f t="shared" si="9"/>
        <v>18</v>
      </c>
      <c r="Z140" s="85"/>
      <c r="AA140" s="261" t="s">
        <v>687</v>
      </c>
      <c r="AB140" s="361"/>
      <c r="AC140" s="354"/>
      <c r="AD140" s="354"/>
      <c r="AE140" s="355"/>
      <c r="AF140" s="355"/>
      <c r="AG140" s="355"/>
      <c r="AH140" s="355"/>
      <c r="AI140" s="355"/>
      <c r="AJ140" s="355"/>
      <c r="AK140" s="355"/>
      <c r="AL140" s="356"/>
      <c r="AM140" s="355"/>
      <c r="AN140" s="356"/>
      <c r="AO140" s="355"/>
      <c r="AP140" s="356"/>
      <c r="AQ140" s="355"/>
      <c r="AR140" s="356"/>
      <c r="AS140" s="355"/>
      <c r="AT140" s="357"/>
      <c r="AU140" s="358"/>
    </row>
    <row r="141" spans="1:52" s="289" customFormat="1" ht="90">
      <c r="A141" s="403"/>
      <c r="B141" s="400"/>
      <c r="C141" s="451"/>
      <c r="D141" s="326" t="s">
        <v>1314</v>
      </c>
      <c r="E141" s="353" t="s">
        <v>362</v>
      </c>
      <c r="F141" s="260" t="s">
        <v>626</v>
      </c>
      <c r="G141" s="277" t="s">
        <v>699</v>
      </c>
      <c r="H141" s="321" t="s">
        <v>524</v>
      </c>
      <c r="I141" s="316" t="str">
        <f>IF(OR(E141="SE",E141="SA"),VLOOKUP(H141,'Tabla de Peligros y Riesgo'!$C$2:$E$226,2,FALSE),VLOOKUP(H141,'LISTA DE ASPECTOS - IMPACTOS'!$D$3:$F$72,2,FALSE))</f>
        <v>Caída al mismo nivel</v>
      </c>
      <c r="J141" s="317" t="s">
        <v>708</v>
      </c>
      <c r="K141" s="322" t="s">
        <v>685</v>
      </c>
      <c r="L141" s="174">
        <v>4</v>
      </c>
      <c r="M141" s="262">
        <f t="shared" si="7"/>
        <v>18</v>
      </c>
      <c r="N141" s="85"/>
      <c r="O141" s="85"/>
      <c r="P141" s="84"/>
      <c r="Q141" s="275"/>
      <c r="R141" s="174"/>
      <c r="S141" s="174" t="s">
        <v>795</v>
      </c>
      <c r="T141" s="175"/>
      <c r="U141" s="175" t="s">
        <v>739</v>
      </c>
      <c r="V141" s="87">
        <v>0.15</v>
      </c>
      <c r="W141" s="86">
        <f t="shared" si="8"/>
        <v>18</v>
      </c>
      <c r="X141" s="88">
        <f>IF(M141&gt;=16,MAX(N141:R141),IF(M141&lt;16,MAX(N141:V141)))</f>
        <v>0</v>
      </c>
      <c r="Y141" s="86">
        <f t="shared" si="9"/>
        <v>21</v>
      </c>
      <c r="Z141" s="85"/>
      <c r="AA141" s="261" t="s">
        <v>687</v>
      </c>
      <c r="AB141" s="361"/>
      <c r="AC141" s="354"/>
      <c r="AD141" s="354"/>
      <c r="AE141" s="355"/>
      <c r="AF141" s="355"/>
      <c r="AG141" s="355"/>
      <c r="AH141" s="355"/>
      <c r="AI141" s="355"/>
      <c r="AJ141" s="355"/>
      <c r="AK141" s="355"/>
      <c r="AL141" s="356"/>
      <c r="AM141" s="355"/>
      <c r="AN141" s="356"/>
      <c r="AO141" s="355"/>
      <c r="AP141" s="356"/>
      <c r="AQ141" s="355"/>
      <c r="AR141" s="356"/>
      <c r="AS141" s="355"/>
      <c r="AT141" s="357"/>
      <c r="AU141" s="358"/>
    </row>
    <row r="142" spans="1:52" s="289" customFormat="1" ht="105">
      <c r="A142" s="403"/>
      <c r="B142" s="400"/>
      <c r="C142" s="451"/>
      <c r="D142" s="326" t="s">
        <v>1314</v>
      </c>
      <c r="E142" s="353" t="s">
        <v>362</v>
      </c>
      <c r="F142" s="260" t="s">
        <v>626</v>
      </c>
      <c r="G142" s="277" t="s">
        <v>729</v>
      </c>
      <c r="H142" s="321" t="s">
        <v>730</v>
      </c>
      <c r="I142" s="316" t="str">
        <f>IF(OR(E142="SE",E142="SA"),VLOOKUP(H142,'Tabla de Peligros y Riesgo'!$C$2:$E$226,2,FALSE),VLOOKUP(H142,'LISTA DE ASPECTOS - IMPACTOS'!$D$3:$F$72,2,FALSE))</f>
        <v>Cortes</v>
      </c>
      <c r="J142" s="317" t="str">
        <f>IF(OR(E142="SE",E142="SA"),VLOOKUP(H142,'Tabla de Peligros y Riesgo'!$C$2:$E$226,3,FALSE),VLOOKUP(H142,'LISTA DE ASPECTOS - IMPACTOS'!$D$3:$F$72,3,FALSE))</f>
        <v>Herida punzocortante</v>
      </c>
      <c r="K142" s="322" t="s">
        <v>702</v>
      </c>
      <c r="L142" s="174">
        <v>3</v>
      </c>
      <c r="M142" s="262">
        <f t="shared" si="7"/>
        <v>9</v>
      </c>
      <c r="N142" s="85"/>
      <c r="O142" s="85"/>
      <c r="P142" s="84"/>
      <c r="Q142" s="275" t="s">
        <v>731</v>
      </c>
      <c r="R142" s="174" t="s">
        <v>683</v>
      </c>
      <c r="S142" s="174" t="s">
        <v>732</v>
      </c>
      <c r="T142" s="175"/>
      <c r="U142" s="175" t="s">
        <v>739</v>
      </c>
      <c r="V142" s="87"/>
      <c r="W142" s="86">
        <f t="shared" si="8"/>
        <v>9</v>
      </c>
      <c r="X142" s="88"/>
      <c r="Y142" s="86">
        <f t="shared" si="9"/>
        <v>20</v>
      </c>
      <c r="Z142" s="85"/>
      <c r="AA142" s="261" t="s">
        <v>687</v>
      </c>
      <c r="AB142" s="361"/>
      <c r="AC142" s="354"/>
      <c r="AD142" s="354"/>
      <c r="AE142" s="355"/>
      <c r="AF142" s="355"/>
      <c r="AG142" s="355"/>
      <c r="AH142" s="355"/>
      <c r="AI142" s="355"/>
      <c r="AJ142" s="355"/>
      <c r="AK142" s="355"/>
      <c r="AL142" s="356"/>
      <c r="AM142" s="355"/>
      <c r="AN142" s="356"/>
      <c r="AO142" s="355"/>
      <c r="AP142" s="356"/>
      <c r="AQ142" s="355"/>
      <c r="AR142" s="356"/>
      <c r="AS142" s="355"/>
      <c r="AT142" s="357"/>
      <c r="AU142" s="358"/>
    </row>
    <row r="143" spans="1:52" s="289" customFormat="1" ht="120">
      <c r="A143" s="403"/>
      <c r="B143" s="400"/>
      <c r="C143" s="452"/>
      <c r="D143" s="326" t="s">
        <v>1314</v>
      </c>
      <c r="E143" s="353" t="s">
        <v>362</v>
      </c>
      <c r="F143" s="260" t="s">
        <v>626</v>
      </c>
      <c r="G143" s="277" t="s">
        <v>705</v>
      </c>
      <c r="H143" s="321" t="s">
        <v>707</v>
      </c>
      <c r="I143" s="316" t="str">
        <f>IF(OR(E143="SE",E143="SA"),VLOOKUP(H143,'Tabla de Peligros y Riesgo'!$C$2:$E$226,2,FALSE),VLOOKUP(H143,'LISTA DE ASPECTOS - IMPACTOS'!$D$3:$F$72,2,FALSE))</f>
        <v>Atrapamiento</v>
      </c>
      <c r="J143" s="317" t="s">
        <v>706</v>
      </c>
      <c r="K143" s="322" t="s">
        <v>685</v>
      </c>
      <c r="L143" s="174">
        <v>3</v>
      </c>
      <c r="M143" s="262">
        <f t="shared" si="7"/>
        <v>13</v>
      </c>
      <c r="N143" s="174"/>
      <c r="O143" s="174"/>
      <c r="P143" s="84"/>
      <c r="Q143" s="275"/>
      <c r="R143" s="174"/>
      <c r="S143" s="174" t="s">
        <v>710</v>
      </c>
      <c r="T143" s="175"/>
      <c r="U143" s="175" t="s">
        <v>739</v>
      </c>
      <c r="V143" s="87"/>
      <c r="W143" s="86">
        <f t="shared" si="8"/>
        <v>13</v>
      </c>
      <c r="X143" s="88"/>
      <c r="Y143" s="86">
        <f t="shared" si="9"/>
        <v>17</v>
      </c>
      <c r="Z143" s="85"/>
      <c r="AA143" s="268" t="s">
        <v>687</v>
      </c>
      <c r="AB143" s="361"/>
      <c r="AC143" s="354"/>
      <c r="AD143" s="354"/>
      <c r="AE143" s="355"/>
      <c r="AF143" s="355"/>
      <c r="AG143" s="355"/>
      <c r="AH143" s="355"/>
      <c r="AI143" s="355"/>
      <c r="AJ143" s="355"/>
      <c r="AK143" s="355"/>
      <c r="AL143" s="356"/>
      <c r="AM143" s="355"/>
      <c r="AN143" s="356"/>
      <c r="AO143" s="355"/>
      <c r="AP143" s="356"/>
      <c r="AQ143" s="355"/>
      <c r="AR143" s="356"/>
      <c r="AS143" s="355"/>
      <c r="AT143" s="357"/>
      <c r="AU143" s="358"/>
    </row>
    <row r="144" spans="1:52" s="289" customFormat="1" ht="72">
      <c r="A144" s="403"/>
      <c r="B144" s="400"/>
      <c r="C144" s="450" t="s">
        <v>133</v>
      </c>
      <c r="D144" s="326" t="s">
        <v>1314</v>
      </c>
      <c r="E144" s="353" t="s">
        <v>361</v>
      </c>
      <c r="F144" s="260" t="s">
        <v>626</v>
      </c>
      <c r="G144" s="277" t="s">
        <v>441</v>
      </c>
      <c r="H144" s="321" t="s">
        <v>519</v>
      </c>
      <c r="I144" s="316" t="str">
        <f>IF(OR(E144="SE",E144="SA"),VLOOKUP(H144,'Tabla de Peligros y Riesgo'!$C$2:$E$226,2,FALSE),VLOOKUP(H144,'LISTA DE ASPECTOS - IMPACTOS'!$D$3:$F$72,2,FALSE))</f>
        <v>Riesgos Disergonómico</v>
      </c>
      <c r="J144" s="317" t="str">
        <f>IF(OR(E144="SE",E144="SA"),VLOOKUP(H144,'Tabla de Peligros y Riesgo'!$C$2:$E$226,3,FALSE),VLOOKUP(H144,'LISTA DE ASPECTOS - IMPACTOS'!$D$3:$F$72,3,FALSE))</f>
        <v>Lumbalgia/Dorsalgia/ Hiperlordosis/ Tendinitis de Hombro</v>
      </c>
      <c r="K144" s="322" t="s">
        <v>702</v>
      </c>
      <c r="L144" s="174">
        <v>4</v>
      </c>
      <c r="M144" s="262">
        <f t="shared" si="7"/>
        <v>14</v>
      </c>
      <c r="N144" s="174"/>
      <c r="O144" s="174"/>
      <c r="P144" s="84"/>
      <c r="Q144" s="275"/>
      <c r="R144" s="174"/>
      <c r="S144" s="345" t="s">
        <v>711</v>
      </c>
      <c r="T144" s="175"/>
      <c r="U144" s="175"/>
      <c r="V144" s="87"/>
      <c r="W144" s="86">
        <f t="shared" si="8"/>
        <v>14</v>
      </c>
      <c r="X144" s="88">
        <f>IF(M144&gt;=16,MAX(N144:R144),IF(M144&lt;16,MAX(N144:V144)))</f>
        <v>0</v>
      </c>
      <c r="Y144" s="86">
        <f t="shared" si="9"/>
        <v>18</v>
      </c>
      <c r="Z144" s="85"/>
      <c r="AA144" s="261" t="s">
        <v>687</v>
      </c>
      <c r="AB144" s="361"/>
      <c r="AC144" s="354"/>
      <c r="AD144" s="354"/>
      <c r="AE144" s="355"/>
      <c r="AF144" s="355"/>
      <c r="AG144" s="355"/>
      <c r="AH144" s="355"/>
      <c r="AI144" s="355"/>
      <c r="AJ144" s="355"/>
      <c r="AK144" s="355"/>
      <c r="AL144" s="356"/>
      <c r="AM144" s="355"/>
      <c r="AN144" s="356"/>
      <c r="AO144" s="355"/>
      <c r="AP144" s="356"/>
      <c r="AQ144" s="355"/>
      <c r="AR144" s="356"/>
      <c r="AS144" s="355"/>
      <c r="AT144" s="357"/>
      <c r="AU144" s="358"/>
    </row>
    <row r="145" spans="1:47" s="289" customFormat="1" ht="90">
      <c r="A145" s="403"/>
      <c r="B145" s="400"/>
      <c r="C145" s="451"/>
      <c r="D145" s="326" t="s">
        <v>1314</v>
      </c>
      <c r="E145" s="353" t="s">
        <v>362</v>
      </c>
      <c r="F145" s="260" t="s">
        <v>626</v>
      </c>
      <c r="G145" s="277" t="s">
        <v>796</v>
      </c>
      <c r="H145" s="321" t="s">
        <v>797</v>
      </c>
      <c r="I145" s="316" t="str">
        <f>IF(OR(E145="SE",E145="SA"),VLOOKUP(H145,'Tabla de Peligros y Riesgo'!$C$2:$E$226,2,FALSE),VLOOKUP(H145,'LISTA DE ASPECTOS - IMPACTOS'!$D$3:$F$72,2,FALSE))</f>
        <v>Aplastamiento</v>
      </c>
      <c r="J145" s="317" t="str">
        <f>IF(OR(E145="SE",E145="SA"),VLOOKUP(H145,'Tabla de Peligros y Riesgo'!$C$2:$E$226,3,FALSE),VLOOKUP(H145,'LISTA DE ASPECTOS - IMPACTOS'!$D$3:$F$72,3,FALSE))</f>
        <v>Contusión/Fractura/Muerte</v>
      </c>
      <c r="K145" s="322" t="s">
        <v>685</v>
      </c>
      <c r="L145" s="174">
        <v>2</v>
      </c>
      <c r="M145" s="262">
        <f t="shared" si="7"/>
        <v>8</v>
      </c>
      <c r="N145" s="85"/>
      <c r="O145" s="85"/>
      <c r="P145" s="84"/>
      <c r="Q145" s="275" t="s">
        <v>798</v>
      </c>
      <c r="R145" s="174" t="s">
        <v>688</v>
      </c>
      <c r="S145" s="174" t="s">
        <v>799</v>
      </c>
      <c r="T145" s="175"/>
      <c r="U145" s="175" t="s">
        <v>739</v>
      </c>
      <c r="V145" s="87"/>
      <c r="W145" s="86">
        <f t="shared" si="8"/>
        <v>8</v>
      </c>
      <c r="X145" s="88"/>
      <c r="Y145" s="86">
        <f t="shared" si="9"/>
        <v>12</v>
      </c>
      <c r="Z145" s="85"/>
      <c r="AA145" s="261" t="s">
        <v>687</v>
      </c>
      <c r="AB145" s="361"/>
      <c r="AC145" s="354"/>
      <c r="AD145" s="354"/>
      <c r="AE145" s="355"/>
      <c r="AF145" s="355"/>
      <c r="AG145" s="355"/>
      <c r="AH145" s="355"/>
      <c r="AI145" s="355"/>
      <c r="AJ145" s="355"/>
      <c r="AK145" s="355"/>
      <c r="AL145" s="356"/>
      <c r="AM145" s="355"/>
      <c r="AN145" s="356"/>
      <c r="AO145" s="355"/>
      <c r="AP145" s="356"/>
      <c r="AQ145" s="355"/>
      <c r="AR145" s="356"/>
      <c r="AS145" s="355"/>
      <c r="AT145" s="357"/>
      <c r="AU145" s="358"/>
    </row>
    <row r="146" spans="1:47" s="289" customFormat="1" ht="120">
      <c r="A146" s="403"/>
      <c r="B146" s="400"/>
      <c r="C146" s="451"/>
      <c r="D146" s="326" t="s">
        <v>1314</v>
      </c>
      <c r="E146" s="353" t="s">
        <v>362</v>
      </c>
      <c r="F146" s="260" t="s">
        <v>626</v>
      </c>
      <c r="G146" s="277" t="s">
        <v>705</v>
      </c>
      <c r="H146" s="321" t="s">
        <v>707</v>
      </c>
      <c r="I146" s="316" t="str">
        <f>IF(OR(E146="SE",E146="SA"),VLOOKUP(H146,'Tabla de Peligros y Riesgo'!$C$2:$E$226,2,FALSE),VLOOKUP(H146,'LISTA DE ASPECTOS - IMPACTOS'!$D$3:$F$72,2,FALSE))</f>
        <v>Atrapamiento</v>
      </c>
      <c r="J146" s="317" t="s">
        <v>706</v>
      </c>
      <c r="K146" s="322" t="s">
        <v>685</v>
      </c>
      <c r="L146" s="174">
        <v>3</v>
      </c>
      <c r="M146" s="262">
        <f t="shared" si="7"/>
        <v>13</v>
      </c>
      <c r="N146" s="85"/>
      <c r="O146" s="85"/>
      <c r="P146" s="84"/>
      <c r="Q146" s="275"/>
      <c r="R146" s="174"/>
      <c r="S146" s="174" t="s">
        <v>800</v>
      </c>
      <c r="T146" s="175"/>
      <c r="U146" s="175" t="s">
        <v>739</v>
      </c>
      <c r="V146" s="87"/>
      <c r="W146" s="86">
        <f t="shared" si="8"/>
        <v>13</v>
      </c>
      <c r="X146" s="88"/>
      <c r="Y146" s="86">
        <f t="shared" si="9"/>
        <v>17</v>
      </c>
      <c r="Z146" s="85"/>
      <c r="AA146" s="261" t="s">
        <v>687</v>
      </c>
      <c r="AB146" s="361"/>
      <c r="AC146" s="354"/>
      <c r="AD146" s="354"/>
      <c r="AE146" s="355"/>
      <c r="AF146" s="355"/>
      <c r="AG146" s="355"/>
      <c r="AH146" s="355"/>
      <c r="AI146" s="355"/>
      <c r="AJ146" s="355"/>
      <c r="AK146" s="355"/>
      <c r="AL146" s="356"/>
      <c r="AM146" s="355"/>
      <c r="AN146" s="356"/>
      <c r="AO146" s="355"/>
      <c r="AP146" s="356"/>
      <c r="AQ146" s="355"/>
      <c r="AR146" s="356"/>
      <c r="AS146" s="355"/>
      <c r="AT146" s="357"/>
      <c r="AU146" s="358"/>
    </row>
    <row r="147" spans="1:47" s="289" customFormat="1" ht="120">
      <c r="A147" s="403"/>
      <c r="B147" s="400"/>
      <c r="C147" s="451"/>
      <c r="D147" s="326" t="s">
        <v>1314</v>
      </c>
      <c r="E147" s="353" t="s">
        <v>363</v>
      </c>
      <c r="F147" s="260" t="s">
        <v>626</v>
      </c>
      <c r="G147" s="277" t="s">
        <v>720</v>
      </c>
      <c r="H147" s="321" t="s">
        <v>721</v>
      </c>
      <c r="I147" s="316" t="str">
        <f>IF(OR(E147="SE",E147="SA"),VLOOKUP(H147,'Tabla de Peligros y Riesgo'!$C$2:$E$226,2,FALSE),VLOOKUP(H147,'LISTA DE ASPECTOS - IMPACTOS'!$D$3:$F$72,2,FALSE))</f>
        <v>Alteración de la calidad de aire</v>
      </c>
      <c r="J147" s="317" t="str">
        <f>IF(OR(E147="SE",E147="SA"),VLOOKUP(H147,'Tabla de Peligros y Riesgo'!$C$2:$E$226,3,FALSE),VLOOKUP(H147,'LISTA DE ASPECTOS - IMPACTOS'!$D$3:$F$72,3,FALSE))</f>
        <v>Potencial afectación a la calidad ambiental del aire</v>
      </c>
      <c r="K147" s="322" t="s">
        <v>702</v>
      </c>
      <c r="L147" s="174">
        <v>4</v>
      </c>
      <c r="M147" s="262">
        <f t="shared" si="7"/>
        <v>14</v>
      </c>
      <c r="N147" s="85"/>
      <c r="O147" s="85"/>
      <c r="P147" s="84"/>
      <c r="Q147" s="275"/>
      <c r="R147" s="174"/>
      <c r="S147" s="174" t="s">
        <v>722</v>
      </c>
      <c r="T147" s="175"/>
      <c r="U147" s="175"/>
      <c r="V147" s="87"/>
      <c r="W147" s="86">
        <f t="shared" si="8"/>
        <v>14</v>
      </c>
      <c r="X147" s="88"/>
      <c r="Y147" s="86">
        <f t="shared" si="9"/>
        <v>18</v>
      </c>
      <c r="Z147" s="85"/>
      <c r="AA147" s="261" t="s">
        <v>687</v>
      </c>
      <c r="AB147" s="361"/>
      <c r="AC147" s="354"/>
      <c r="AD147" s="354"/>
      <c r="AE147" s="355"/>
      <c r="AF147" s="355"/>
      <c r="AG147" s="355"/>
      <c r="AH147" s="355"/>
      <c r="AI147" s="355"/>
      <c r="AJ147" s="355"/>
      <c r="AK147" s="355"/>
      <c r="AL147" s="356"/>
      <c r="AM147" s="355"/>
      <c r="AN147" s="356"/>
      <c r="AO147" s="355"/>
      <c r="AP147" s="356"/>
      <c r="AQ147" s="355"/>
      <c r="AR147" s="356"/>
      <c r="AS147" s="355"/>
      <c r="AT147" s="357"/>
      <c r="AU147" s="358"/>
    </row>
    <row r="148" spans="1:47" s="289" customFormat="1" ht="90">
      <c r="A148" s="403"/>
      <c r="B148" s="400"/>
      <c r="C148" s="451"/>
      <c r="D148" s="326" t="s">
        <v>1314</v>
      </c>
      <c r="E148" s="353" t="s">
        <v>362</v>
      </c>
      <c r="F148" s="260" t="s">
        <v>626</v>
      </c>
      <c r="G148" s="277" t="s">
        <v>699</v>
      </c>
      <c r="H148" s="321" t="s">
        <v>524</v>
      </c>
      <c r="I148" s="316" t="str">
        <f>IF(OR(E148="SE",E148="SA"),VLOOKUP(H148,'Tabla de Peligros y Riesgo'!$C$2:$E$226,2,FALSE),VLOOKUP(H148,'LISTA DE ASPECTOS - IMPACTOS'!$D$3:$F$72,2,FALSE))</f>
        <v>Caída al mismo nivel</v>
      </c>
      <c r="J148" s="317" t="s">
        <v>708</v>
      </c>
      <c r="K148" s="322" t="s">
        <v>685</v>
      </c>
      <c r="L148" s="174">
        <v>4</v>
      </c>
      <c r="M148" s="262">
        <f t="shared" si="7"/>
        <v>18</v>
      </c>
      <c r="N148" s="85"/>
      <c r="O148" s="85"/>
      <c r="P148" s="84"/>
      <c r="Q148" s="275"/>
      <c r="R148" s="174"/>
      <c r="S148" s="174" t="s">
        <v>795</v>
      </c>
      <c r="T148" s="175"/>
      <c r="U148" s="175" t="s">
        <v>739</v>
      </c>
      <c r="V148" s="87"/>
      <c r="W148" s="86">
        <f t="shared" si="8"/>
        <v>18</v>
      </c>
      <c r="X148" s="88"/>
      <c r="Y148" s="86">
        <f t="shared" si="9"/>
        <v>21</v>
      </c>
      <c r="Z148" s="85"/>
      <c r="AA148" s="261" t="s">
        <v>687</v>
      </c>
      <c r="AB148" s="361"/>
      <c r="AC148" s="354"/>
      <c r="AD148" s="354"/>
      <c r="AE148" s="355"/>
      <c r="AF148" s="355"/>
      <c r="AG148" s="355"/>
      <c r="AH148" s="355"/>
      <c r="AI148" s="355"/>
      <c r="AJ148" s="355"/>
      <c r="AK148" s="355"/>
      <c r="AL148" s="356"/>
      <c r="AM148" s="355"/>
      <c r="AN148" s="356"/>
      <c r="AO148" s="355"/>
      <c r="AP148" s="356"/>
      <c r="AQ148" s="355"/>
      <c r="AR148" s="356"/>
      <c r="AS148" s="355"/>
      <c r="AT148" s="357"/>
      <c r="AU148" s="358"/>
    </row>
    <row r="149" spans="1:47" s="289" customFormat="1" ht="72">
      <c r="A149" s="403"/>
      <c r="B149" s="400"/>
      <c r="C149" s="450" t="s">
        <v>124</v>
      </c>
      <c r="D149" s="326" t="s">
        <v>1314</v>
      </c>
      <c r="E149" s="353" t="s">
        <v>361</v>
      </c>
      <c r="F149" s="260" t="s">
        <v>626</v>
      </c>
      <c r="G149" s="277" t="s">
        <v>441</v>
      </c>
      <c r="H149" s="321" t="s">
        <v>519</v>
      </c>
      <c r="I149" s="316" t="str">
        <f>IF(OR(E149="SE",E149="SA"),VLOOKUP(H149,'Tabla de Peligros y Riesgo'!$C$2:$E$226,2,FALSE),VLOOKUP(H149,'LISTA DE ASPECTOS - IMPACTOS'!$D$3:$F$72,2,FALSE))</f>
        <v>Riesgos Disergonómico</v>
      </c>
      <c r="J149" s="317" t="str">
        <f>IF(OR(E149="SE",E149="SA"),VLOOKUP(H149,'Tabla de Peligros y Riesgo'!$C$2:$E$226,3,FALSE),VLOOKUP(H149,'LISTA DE ASPECTOS - IMPACTOS'!$D$3:$F$72,3,FALSE))</f>
        <v>Lumbalgia/Dorsalgia/ Hiperlordosis/ Tendinitis de Hombro</v>
      </c>
      <c r="K149" s="322" t="s">
        <v>702</v>
      </c>
      <c r="L149" s="174">
        <v>4</v>
      </c>
      <c r="M149" s="262">
        <f t="shared" si="7"/>
        <v>14</v>
      </c>
      <c r="N149" s="174"/>
      <c r="O149" s="174"/>
      <c r="P149" s="84"/>
      <c r="Q149" s="275"/>
      <c r="R149" s="174"/>
      <c r="S149" s="345" t="s">
        <v>711</v>
      </c>
      <c r="T149" s="175"/>
      <c r="U149" s="175"/>
      <c r="V149" s="87"/>
      <c r="W149" s="86">
        <f t="shared" si="8"/>
        <v>14</v>
      </c>
      <c r="X149" s="88"/>
      <c r="Y149" s="86">
        <f t="shared" si="9"/>
        <v>18</v>
      </c>
      <c r="Z149" s="85"/>
      <c r="AA149" s="261" t="s">
        <v>687</v>
      </c>
      <c r="AB149" s="361"/>
      <c r="AC149" s="354"/>
      <c r="AD149" s="354"/>
      <c r="AE149" s="355"/>
      <c r="AF149" s="355"/>
      <c r="AG149" s="355"/>
      <c r="AH149" s="355"/>
      <c r="AI149" s="355"/>
      <c r="AJ149" s="355"/>
      <c r="AK149" s="355"/>
      <c r="AL149" s="356"/>
      <c r="AM149" s="355"/>
      <c r="AN149" s="356"/>
      <c r="AO149" s="355"/>
      <c r="AP149" s="356"/>
      <c r="AQ149" s="355"/>
      <c r="AR149" s="356"/>
      <c r="AS149" s="355"/>
      <c r="AT149" s="357"/>
      <c r="AU149" s="358"/>
    </row>
    <row r="150" spans="1:47" s="289" customFormat="1" ht="192">
      <c r="A150" s="403"/>
      <c r="B150" s="400"/>
      <c r="C150" s="451"/>
      <c r="D150" s="326" t="s">
        <v>1314</v>
      </c>
      <c r="E150" s="353" t="s">
        <v>363</v>
      </c>
      <c r="F150" s="260" t="s">
        <v>626</v>
      </c>
      <c r="G150" s="277" t="s">
        <v>733</v>
      </c>
      <c r="H150" s="321" t="s">
        <v>780</v>
      </c>
      <c r="I150" s="316" t="str">
        <f>IF(OR(E150="SE",E150="SA"),VLOOKUP(H150,'Tabla de Peligros y Riesgo'!$C$2:$E$226,2,FALSE),VLOOKUP(H150,'LISTA DE ASPECTOS - IMPACTOS'!$D$3:$F$72,2,FALSE))</f>
        <v>Alteración de la calidad de suelo/agua</v>
      </c>
      <c r="J150" s="317" t="str">
        <f>IF(OR(E150="SE",E150="SA"),VLOOKUP(H150,'Tabla de Peligros y Riesgo'!$C$2:$E$226,3,FALSE),VLOOKUP(H150,'LISTA DE ASPECTOS - IMPACTOS'!$D$3:$F$72,3,FALSE))</f>
        <v>Potencial incumplimiento de Estándares de Calidad Ambiental (ECA) para aire.
Potencial afectación a la vida y salud humana.</v>
      </c>
      <c r="K150" s="322" t="s">
        <v>702</v>
      </c>
      <c r="L150" s="174">
        <v>4</v>
      </c>
      <c r="M150" s="262">
        <f t="shared" si="7"/>
        <v>14</v>
      </c>
      <c r="N150" s="85"/>
      <c r="O150" s="85"/>
      <c r="P150" s="84"/>
      <c r="Q150" s="275"/>
      <c r="R150" s="174"/>
      <c r="S150" s="174" t="s">
        <v>781</v>
      </c>
      <c r="T150" s="175"/>
      <c r="U150" s="175"/>
      <c r="V150" s="87"/>
      <c r="W150" s="86">
        <f t="shared" si="8"/>
        <v>14</v>
      </c>
      <c r="X150" s="88"/>
      <c r="Y150" s="86">
        <f t="shared" si="9"/>
        <v>18</v>
      </c>
      <c r="Z150" s="85"/>
      <c r="AA150" s="261" t="s">
        <v>687</v>
      </c>
      <c r="AB150" s="361"/>
      <c r="AC150" s="354"/>
      <c r="AD150" s="354"/>
      <c r="AE150" s="355"/>
      <c r="AF150" s="355"/>
      <c r="AG150" s="355"/>
      <c r="AH150" s="355"/>
      <c r="AI150" s="355"/>
      <c r="AJ150" s="355"/>
      <c r="AK150" s="355"/>
      <c r="AL150" s="356"/>
      <c r="AM150" s="355"/>
      <c r="AN150" s="356"/>
      <c r="AO150" s="355"/>
      <c r="AP150" s="356"/>
      <c r="AQ150" s="355"/>
      <c r="AR150" s="356"/>
      <c r="AS150" s="355"/>
      <c r="AT150" s="357"/>
      <c r="AU150" s="358"/>
    </row>
    <row r="151" spans="1:47" s="289" customFormat="1" ht="90">
      <c r="A151" s="403"/>
      <c r="B151" s="400"/>
      <c r="C151" s="452"/>
      <c r="D151" s="326" t="s">
        <v>1314</v>
      </c>
      <c r="E151" s="353" t="s">
        <v>362</v>
      </c>
      <c r="F151" s="260" t="s">
        <v>626</v>
      </c>
      <c r="G151" s="277" t="s">
        <v>705</v>
      </c>
      <c r="H151" s="321" t="s">
        <v>507</v>
      </c>
      <c r="I151" s="316" t="str">
        <f>IF(OR(E151="SE",E151="SA"),VLOOKUP(H151,'Tabla de Peligros y Riesgo'!$C$2:$E$226,2,FALSE),VLOOKUP(H151,'LISTA DE ASPECTOS - IMPACTOS'!$D$3:$F$72,2,FALSE))</f>
        <v xml:space="preserve">Golpes </v>
      </c>
      <c r="J151" s="317" t="s">
        <v>706</v>
      </c>
      <c r="K151" s="322" t="s">
        <v>685</v>
      </c>
      <c r="L151" s="174">
        <v>3</v>
      </c>
      <c r="M151" s="262">
        <f t="shared" si="7"/>
        <v>13</v>
      </c>
      <c r="N151" s="174"/>
      <c r="O151" s="174"/>
      <c r="P151" s="84"/>
      <c r="Q151" s="275"/>
      <c r="R151" s="174"/>
      <c r="S151" s="174" t="s">
        <v>710</v>
      </c>
      <c r="T151" s="175"/>
      <c r="U151" s="175" t="s">
        <v>739</v>
      </c>
      <c r="V151" s="87"/>
      <c r="W151" s="86">
        <f t="shared" si="8"/>
        <v>13</v>
      </c>
      <c r="X151" s="88">
        <f>IF(M151&gt;=16,MAX(N151:R151),IF(M151&lt;16,MAX(N151:V151)))</f>
        <v>0</v>
      </c>
      <c r="Y151" s="86">
        <f t="shared" si="9"/>
        <v>17</v>
      </c>
      <c r="Z151" s="85"/>
      <c r="AA151" s="268" t="s">
        <v>687</v>
      </c>
      <c r="AB151" s="361"/>
      <c r="AC151" s="354"/>
      <c r="AD151" s="354"/>
      <c r="AE151" s="355"/>
      <c r="AF151" s="355"/>
      <c r="AG151" s="355"/>
      <c r="AH151" s="355"/>
      <c r="AI151" s="355"/>
      <c r="AJ151" s="355"/>
      <c r="AK151" s="355"/>
      <c r="AL151" s="356"/>
      <c r="AM151" s="355"/>
      <c r="AN151" s="356"/>
      <c r="AO151" s="355"/>
      <c r="AP151" s="356"/>
      <c r="AQ151" s="355"/>
      <c r="AR151" s="356"/>
      <c r="AS151" s="355"/>
      <c r="AT151" s="357"/>
      <c r="AU151" s="358"/>
    </row>
    <row r="152" spans="1:47" s="289" customFormat="1" ht="72">
      <c r="A152" s="403"/>
      <c r="B152" s="400"/>
      <c r="C152" s="450" t="s">
        <v>126</v>
      </c>
      <c r="D152" s="326" t="s">
        <v>1314</v>
      </c>
      <c r="E152" s="353" t="s">
        <v>361</v>
      </c>
      <c r="F152" s="260" t="s">
        <v>626</v>
      </c>
      <c r="G152" s="277" t="s">
        <v>441</v>
      </c>
      <c r="H152" s="321" t="s">
        <v>519</v>
      </c>
      <c r="I152" s="316" t="str">
        <f>IF(OR(E152="SE",E152="SA"),VLOOKUP(H152,'Tabla de Peligros y Riesgo'!$C$2:$E$226,2,FALSE),VLOOKUP(H152,'LISTA DE ASPECTOS - IMPACTOS'!$D$3:$F$72,2,FALSE))</f>
        <v>Riesgos Disergonómico</v>
      </c>
      <c r="J152" s="317" t="str">
        <f>IF(OR(E152="SE",E152="SA"),VLOOKUP(H152,'Tabla de Peligros y Riesgo'!$C$2:$E$226,3,FALSE),VLOOKUP(H152,'LISTA DE ASPECTOS - IMPACTOS'!$D$3:$F$72,3,FALSE))</f>
        <v>Lumbalgia/Dorsalgia/ Hiperlordosis/ Tendinitis de Hombro</v>
      </c>
      <c r="K152" s="322" t="s">
        <v>702</v>
      </c>
      <c r="L152" s="174">
        <v>4</v>
      </c>
      <c r="M152" s="262">
        <f t="shared" si="7"/>
        <v>14</v>
      </c>
      <c r="N152" s="174"/>
      <c r="O152" s="174"/>
      <c r="P152" s="84"/>
      <c r="Q152" s="275"/>
      <c r="R152" s="174"/>
      <c r="S152" s="345" t="s">
        <v>711</v>
      </c>
      <c r="T152" s="175"/>
      <c r="U152" s="175"/>
      <c r="V152" s="87"/>
      <c r="W152" s="86">
        <f t="shared" si="8"/>
        <v>14</v>
      </c>
      <c r="X152" s="88"/>
      <c r="Y152" s="86">
        <f t="shared" si="9"/>
        <v>18</v>
      </c>
      <c r="Z152" s="85"/>
      <c r="AA152" s="261" t="s">
        <v>687</v>
      </c>
      <c r="AB152" s="361"/>
      <c r="AC152" s="354"/>
      <c r="AD152" s="354"/>
      <c r="AE152" s="355"/>
      <c r="AF152" s="355"/>
      <c r="AG152" s="355"/>
      <c r="AH152" s="355"/>
      <c r="AI152" s="355"/>
      <c r="AJ152" s="355"/>
      <c r="AK152" s="355"/>
      <c r="AL152" s="356"/>
      <c r="AM152" s="355"/>
      <c r="AN152" s="356"/>
      <c r="AO152" s="355"/>
      <c r="AP152" s="356"/>
      <c r="AQ152" s="355"/>
      <c r="AR152" s="356"/>
      <c r="AS152" s="355"/>
      <c r="AT152" s="357"/>
      <c r="AU152" s="358"/>
    </row>
    <row r="153" spans="1:47" s="289" customFormat="1" ht="105">
      <c r="A153" s="403"/>
      <c r="B153" s="400"/>
      <c r="C153" s="451"/>
      <c r="D153" s="326" t="s">
        <v>1314</v>
      </c>
      <c r="E153" s="353" t="s">
        <v>362</v>
      </c>
      <c r="F153" s="260" t="s">
        <v>626</v>
      </c>
      <c r="G153" s="277" t="s">
        <v>729</v>
      </c>
      <c r="H153" s="321" t="s">
        <v>730</v>
      </c>
      <c r="I153" s="316" t="str">
        <f>IF(OR(E153="SE",E153="SA"),VLOOKUP(H153,'Tabla de Peligros y Riesgo'!$C$2:$E$226,2,FALSE),VLOOKUP(H153,'LISTA DE ASPECTOS - IMPACTOS'!$D$3:$F$72,2,FALSE))</f>
        <v>Cortes</v>
      </c>
      <c r="J153" s="317" t="str">
        <f>IF(OR(E153="SE",E153="SA"),VLOOKUP(H153,'Tabla de Peligros y Riesgo'!$C$2:$E$226,3,FALSE),VLOOKUP(H153,'LISTA DE ASPECTOS - IMPACTOS'!$D$3:$F$72,3,FALSE))</f>
        <v>Herida punzocortante</v>
      </c>
      <c r="K153" s="322" t="s">
        <v>702</v>
      </c>
      <c r="L153" s="174">
        <v>3</v>
      </c>
      <c r="M153" s="262">
        <f t="shared" si="7"/>
        <v>9</v>
      </c>
      <c r="N153" s="85"/>
      <c r="O153" s="85"/>
      <c r="P153" s="84"/>
      <c r="Q153" s="275" t="s">
        <v>731</v>
      </c>
      <c r="R153" s="174" t="s">
        <v>683</v>
      </c>
      <c r="S153" s="174" t="s">
        <v>732</v>
      </c>
      <c r="T153" s="175"/>
      <c r="U153" s="175" t="s">
        <v>739</v>
      </c>
      <c r="V153" s="87"/>
      <c r="W153" s="86">
        <f t="shared" si="8"/>
        <v>9</v>
      </c>
      <c r="X153" s="88"/>
      <c r="Y153" s="86">
        <f t="shared" si="9"/>
        <v>20</v>
      </c>
      <c r="Z153" s="85"/>
      <c r="AA153" s="261" t="s">
        <v>687</v>
      </c>
      <c r="AB153" s="361"/>
      <c r="AC153" s="354"/>
      <c r="AD153" s="354"/>
      <c r="AE153" s="355"/>
      <c r="AF153" s="355"/>
      <c r="AG153" s="355"/>
      <c r="AH153" s="355"/>
      <c r="AI153" s="355"/>
      <c r="AJ153" s="355"/>
      <c r="AK153" s="355"/>
      <c r="AL153" s="356"/>
      <c r="AM153" s="355"/>
      <c r="AN153" s="356"/>
      <c r="AO153" s="355"/>
      <c r="AP153" s="356"/>
      <c r="AQ153" s="355"/>
      <c r="AR153" s="356"/>
      <c r="AS153" s="355"/>
      <c r="AT153" s="357"/>
      <c r="AU153" s="358"/>
    </row>
    <row r="154" spans="1:47" s="289" customFormat="1" ht="90">
      <c r="A154" s="403"/>
      <c r="B154" s="400"/>
      <c r="C154" s="452"/>
      <c r="D154" s="326" t="s">
        <v>1314</v>
      </c>
      <c r="E154" s="353" t="s">
        <v>362</v>
      </c>
      <c r="F154" s="260" t="s">
        <v>626</v>
      </c>
      <c r="G154" s="277" t="s">
        <v>705</v>
      </c>
      <c r="H154" s="321" t="s">
        <v>507</v>
      </c>
      <c r="I154" s="316" t="str">
        <f>IF(OR(E154="SE",E154="SA"),VLOOKUP(H154,'Tabla de Peligros y Riesgo'!$C$2:$E$226,2,FALSE),VLOOKUP(H154,'LISTA DE ASPECTOS - IMPACTOS'!$D$3:$F$72,2,FALSE))</f>
        <v xml:space="preserve">Golpes </v>
      </c>
      <c r="J154" s="317" t="s">
        <v>706</v>
      </c>
      <c r="K154" s="322" t="s">
        <v>685</v>
      </c>
      <c r="L154" s="174">
        <v>3</v>
      </c>
      <c r="M154" s="262">
        <f t="shared" si="7"/>
        <v>13</v>
      </c>
      <c r="N154" s="174"/>
      <c r="O154" s="174"/>
      <c r="P154" s="84"/>
      <c r="Q154" s="275"/>
      <c r="R154" s="174"/>
      <c r="S154" s="174" t="s">
        <v>710</v>
      </c>
      <c r="T154" s="175"/>
      <c r="U154" s="175" t="s">
        <v>739</v>
      </c>
      <c r="V154" s="87">
        <v>0.15</v>
      </c>
      <c r="W154" s="86">
        <f t="shared" si="8"/>
        <v>13</v>
      </c>
      <c r="X154" s="88">
        <f>IF(M154&gt;=16,MAX(N154:R154),IF(M154&lt;16,MAX(N154:V154)))</f>
        <v>0.15</v>
      </c>
      <c r="Y154" s="86">
        <f t="shared" si="9"/>
        <v>17</v>
      </c>
      <c r="Z154" s="85"/>
      <c r="AA154" s="268" t="s">
        <v>687</v>
      </c>
      <c r="AB154" s="361"/>
      <c r="AC154" s="354"/>
      <c r="AD154" s="354"/>
      <c r="AE154" s="355"/>
      <c r="AF154" s="355"/>
      <c r="AG154" s="355"/>
      <c r="AH154" s="355"/>
      <c r="AI154" s="355"/>
      <c r="AJ154" s="355"/>
      <c r="AK154" s="355"/>
      <c r="AL154" s="356"/>
      <c r="AM154" s="355"/>
      <c r="AN154" s="356"/>
      <c r="AO154" s="355"/>
      <c r="AP154" s="356"/>
      <c r="AQ154" s="355"/>
      <c r="AR154" s="356"/>
      <c r="AS154" s="355"/>
      <c r="AT154" s="357"/>
      <c r="AU154" s="358"/>
    </row>
    <row r="155" spans="1:47" s="289" customFormat="1" ht="72">
      <c r="A155" s="403"/>
      <c r="B155" s="400"/>
      <c r="C155" s="450" t="s">
        <v>127</v>
      </c>
      <c r="D155" s="326" t="s">
        <v>1314</v>
      </c>
      <c r="E155" s="353" t="s">
        <v>361</v>
      </c>
      <c r="F155" s="260" t="s">
        <v>626</v>
      </c>
      <c r="G155" s="277" t="s">
        <v>441</v>
      </c>
      <c r="H155" s="321" t="s">
        <v>519</v>
      </c>
      <c r="I155" s="316" t="str">
        <f>IF(OR(E155="SE",E155="SA"),VLOOKUP(H155,'Tabla de Peligros y Riesgo'!$C$2:$E$226,2,FALSE),VLOOKUP(H155,'LISTA DE ASPECTOS - IMPACTOS'!$D$3:$F$72,2,FALSE))</f>
        <v>Riesgos Disergonómico</v>
      </c>
      <c r="J155" s="317" t="str">
        <f>IF(OR(E155="SE",E155="SA"),VLOOKUP(H155,'Tabla de Peligros y Riesgo'!$C$2:$E$226,3,FALSE),VLOOKUP(H155,'LISTA DE ASPECTOS - IMPACTOS'!$D$3:$F$72,3,FALSE))</f>
        <v>Lumbalgia/Dorsalgia/ Hiperlordosis/ Tendinitis de Hombro</v>
      </c>
      <c r="K155" s="322" t="s">
        <v>702</v>
      </c>
      <c r="L155" s="174">
        <v>4</v>
      </c>
      <c r="M155" s="262">
        <f t="shared" si="7"/>
        <v>14</v>
      </c>
      <c r="N155" s="174"/>
      <c r="O155" s="174"/>
      <c r="P155" s="84"/>
      <c r="Q155" s="275"/>
      <c r="R155" s="174"/>
      <c r="S155" s="345" t="s">
        <v>711</v>
      </c>
      <c r="T155" s="175"/>
      <c r="U155" s="175"/>
      <c r="V155" s="87"/>
      <c r="W155" s="86">
        <f t="shared" si="8"/>
        <v>14</v>
      </c>
      <c r="X155" s="88"/>
      <c r="Y155" s="86">
        <f t="shared" si="9"/>
        <v>18</v>
      </c>
      <c r="Z155" s="85"/>
      <c r="AA155" s="261" t="s">
        <v>687</v>
      </c>
      <c r="AB155" s="361"/>
      <c r="AC155" s="354"/>
      <c r="AD155" s="354"/>
      <c r="AE155" s="355"/>
      <c r="AF155" s="355"/>
      <c r="AG155" s="355"/>
      <c r="AH155" s="355"/>
      <c r="AI155" s="355"/>
      <c r="AJ155" s="355"/>
      <c r="AK155" s="355"/>
      <c r="AL155" s="356"/>
      <c r="AM155" s="355"/>
      <c r="AN155" s="356"/>
      <c r="AO155" s="355"/>
      <c r="AP155" s="356"/>
      <c r="AQ155" s="355"/>
      <c r="AR155" s="356"/>
      <c r="AS155" s="355"/>
      <c r="AT155" s="357"/>
      <c r="AU155" s="358"/>
    </row>
    <row r="156" spans="1:47" s="289" customFormat="1" ht="90">
      <c r="A156" s="403"/>
      <c r="B156" s="400"/>
      <c r="C156" s="452"/>
      <c r="D156" s="326" t="s">
        <v>1314</v>
      </c>
      <c r="E156" s="353" t="s">
        <v>362</v>
      </c>
      <c r="F156" s="260" t="s">
        <v>626</v>
      </c>
      <c r="G156" s="277" t="s">
        <v>705</v>
      </c>
      <c r="H156" s="321" t="s">
        <v>507</v>
      </c>
      <c r="I156" s="316" t="str">
        <f>IF(OR(E156="SE",E156="SA"),VLOOKUP(H156,'Tabla de Peligros y Riesgo'!$C$2:$E$226,2,FALSE),VLOOKUP(H156,'LISTA DE ASPECTOS - IMPACTOS'!$D$3:$F$72,2,FALSE))</f>
        <v xml:space="preserve">Golpes </v>
      </c>
      <c r="J156" s="317" t="s">
        <v>706</v>
      </c>
      <c r="K156" s="322" t="s">
        <v>685</v>
      </c>
      <c r="L156" s="174">
        <v>3</v>
      </c>
      <c r="M156" s="262">
        <f t="shared" si="7"/>
        <v>13</v>
      </c>
      <c r="N156" s="174"/>
      <c r="O156" s="174"/>
      <c r="P156" s="84"/>
      <c r="Q156" s="275"/>
      <c r="R156" s="174"/>
      <c r="S156" s="174" t="s">
        <v>710</v>
      </c>
      <c r="T156" s="175"/>
      <c r="U156" s="175" t="s">
        <v>739</v>
      </c>
      <c r="V156" s="87"/>
      <c r="W156" s="86">
        <f t="shared" si="8"/>
        <v>13</v>
      </c>
      <c r="X156" s="88"/>
      <c r="Y156" s="86">
        <f t="shared" si="9"/>
        <v>17</v>
      </c>
      <c r="Z156" s="85"/>
      <c r="AA156" s="268" t="s">
        <v>687</v>
      </c>
      <c r="AB156" s="361"/>
      <c r="AC156" s="354"/>
      <c r="AD156" s="354"/>
      <c r="AE156" s="355"/>
      <c r="AF156" s="355"/>
      <c r="AG156" s="355"/>
      <c r="AH156" s="355"/>
      <c r="AI156" s="355"/>
      <c r="AJ156" s="355"/>
      <c r="AK156" s="355"/>
      <c r="AL156" s="356"/>
      <c r="AM156" s="355"/>
      <c r="AN156" s="356"/>
      <c r="AO156" s="355"/>
      <c r="AP156" s="356"/>
      <c r="AQ156" s="355"/>
      <c r="AR156" s="356"/>
      <c r="AS156" s="355"/>
      <c r="AT156" s="357"/>
      <c r="AU156" s="358"/>
    </row>
    <row r="157" spans="1:47" s="289" customFormat="1" ht="72">
      <c r="A157" s="403"/>
      <c r="B157" s="400"/>
      <c r="C157" s="450" t="s">
        <v>128</v>
      </c>
      <c r="D157" s="326" t="s">
        <v>1314</v>
      </c>
      <c r="E157" s="353" t="s">
        <v>361</v>
      </c>
      <c r="F157" s="260" t="s">
        <v>626</v>
      </c>
      <c r="G157" s="277" t="s">
        <v>441</v>
      </c>
      <c r="H157" s="321" t="s">
        <v>519</v>
      </c>
      <c r="I157" s="316" t="str">
        <f>IF(OR(E157="SE",E157="SA"),VLOOKUP(H157,'Tabla de Peligros y Riesgo'!$C$2:$E$226,2,FALSE),VLOOKUP(H157,'LISTA DE ASPECTOS - IMPACTOS'!$D$3:$F$72,2,FALSE))</f>
        <v>Riesgos Disergonómico</v>
      </c>
      <c r="J157" s="317" t="str">
        <f>IF(OR(E157="SE",E157="SA"),VLOOKUP(H157,'Tabla de Peligros y Riesgo'!$C$2:$E$226,3,FALSE),VLOOKUP(H157,'LISTA DE ASPECTOS - IMPACTOS'!$D$3:$F$72,3,FALSE))</f>
        <v>Lumbalgia/Dorsalgia/ Hiperlordosis/ Tendinitis de Hombro</v>
      </c>
      <c r="K157" s="322" t="s">
        <v>702</v>
      </c>
      <c r="L157" s="174">
        <v>4</v>
      </c>
      <c r="M157" s="262">
        <f t="shared" si="7"/>
        <v>14</v>
      </c>
      <c r="N157" s="174"/>
      <c r="O157" s="174"/>
      <c r="P157" s="84"/>
      <c r="Q157" s="275"/>
      <c r="R157" s="174"/>
      <c r="S157" s="345" t="s">
        <v>711</v>
      </c>
      <c r="T157" s="175"/>
      <c r="U157" s="175"/>
      <c r="V157" s="87"/>
      <c r="W157" s="86">
        <f t="shared" si="8"/>
        <v>14</v>
      </c>
      <c r="X157" s="88"/>
      <c r="Y157" s="86">
        <f t="shared" si="9"/>
        <v>18</v>
      </c>
      <c r="Z157" s="85"/>
      <c r="AA157" s="261" t="s">
        <v>687</v>
      </c>
      <c r="AB157" s="361"/>
      <c r="AC157" s="354"/>
      <c r="AD157" s="354"/>
      <c r="AE157" s="355"/>
      <c r="AF157" s="355"/>
      <c r="AG157" s="355"/>
      <c r="AH157" s="355"/>
      <c r="AI157" s="355"/>
      <c r="AJ157" s="355"/>
      <c r="AK157" s="355"/>
      <c r="AL157" s="356"/>
      <c r="AM157" s="355"/>
      <c r="AN157" s="356"/>
      <c r="AO157" s="355"/>
      <c r="AP157" s="356"/>
      <c r="AQ157" s="355"/>
      <c r="AR157" s="356"/>
      <c r="AS157" s="355"/>
      <c r="AT157" s="357"/>
      <c r="AU157" s="358"/>
    </row>
    <row r="158" spans="1:47" s="289" customFormat="1" ht="105">
      <c r="A158" s="403"/>
      <c r="B158" s="400"/>
      <c r="C158" s="451"/>
      <c r="D158" s="326" t="s">
        <v>1314</v>
      </c>
      <c r="E158" s="353" t="s">
        <v>362</v>
      </c>
      <c r="F158" s="260" t="s">
        <v>626</v>
      </c>
      <c r="G158" s="277" t="s">
        <v>729</v>
      </c>
      <c r="H158" s="321" t="s">
        <v>730</v>
      </c>
      <c r="I158" s="316" t="str">
        <f>IF(OR(E158="SE",E158="SA"),VLOOKUP(H158,'Tabla de Peligros y Riesgo'!$C$2:$E$226,2,FALSE),VLOOKUP(H158,'LISTA DE ASPECTOS - IMPACTOS'!$D$3:$F$72,2,FALSE))</f>
        <v>Cortes</v>
      </c>
      <c r="J158" s="317" t="str">
        <f>IF(OR(E158="SE",E158="SA"),VLOOKUP(H158,'Tabla de Peligros y Riesgo'!$C$2:$E$226,3,FALSE),VLOOKUP(H158,'LISTA DE ASPECTOS - IMPACTOS'!$D$3:$F$72,3,FALSE))</f>
        <v>Herida punzocortante</v>
      </c>
      <c r="K158" s="322" t="s">
        <v>702</v>
      </c>
      <c r="L158" s="174">
        <v>3</v>
      </c>
      <c r="M158" s="262">
        <f t="shared" si="7"/>
        <v>9</v>
      </c>
      <c r="N158" s="85"/>
      <c r="O158" s="85"/>
      <c r="P158" s="84"/>
      <c r="Q158" s="275" t="s">
        <v>731</v>
      </c>
      <c r="R158" s="174" t="s">
        <v>683</v>
      </c>
      <c r="S158" s="174" t="s">
        <v>732</v>
      </c>
      <c r="T158" s="175"/>
      <c r="U158" s="175" t="s">
        <v>739</v>
      </c>
      <c r="V158" s="87"/>
      <c r="W158" s="86">
        <f t="shared" si="8"/>
        <v>9</v>
      </c>
      <c r="X158" s="88"/>
      <c r="Y158" s="86">
        <f t="shared" si="9"/>
        <v>20</v>
      </c>
      <c r="Z158" s="85"/>
      <c r="AA158" s="261" t="s">
        <v>687</v>
      </c>
      <c r="AB158" s="361"/>
      <c r="AC158" s="354"/>
      <c r="AD158" s="354"/>
      <c r="AE158" s="355"/>
      <c r="AF158" s="355"/>
      <c r="AG158" s="355"/>
      <c r="AH158" s="355"/>
      <c r="AI158" s="355"/>
      <c r="AJ158" s="355"/>
      <c r="AK158" s="355"/>
      <c r="AL158" s="356"/>
      <c r="AM158" s="355"/>
      <c r="AN158" s="356"/>
      <c r="AO158" s="355"/>
      <c r="AP158" s="356"/>
      <c r="AQ158" s="355"/>
      <c r="AR158" s="356"/>
      <c r="AS158" s="355"/>
      <c r="AT158" s="357"/>
      <c r="AU158" s="358"/>
    </row>
    <row r="159" spans="1:47" s="289" customFormat="1" ht="90">
      <c r="A159" s="403"/>
      <c r="B159" s="400"/>
      <c r="C159" s="452"/>
      <c r="D159" s="326" t="s">
        <v>1314</v>
      </c>
      <c r="E159" s="353" t="s">
        <v>362</v>
      </c>
      <c r="F159" s="260" t="s">
        <v>626</v>
      </c>
      <c r="G159" s="277" t="s">
        <v>705</v>
      </c>
      <c r="H159" s="321" t="s">
        <v>507</v>
      </c>
      <c r="I159" s="316" t="str">
        <f>IF(OR(E159="SE",E159="SA"),VLOOKUP(H159,'Tabla de Peligros y Riesgo'!$C$2:$E$226,2,FALSE),VLOOKUP(H159,'LISTA DE ASPECTOS - IMPACTOS'!$D$3:$F$72,2,FALSE))</f>
        <v xml:space="preserve">Golpes </v>
      </c>
      <c r="J159" s="317" t="s">
        <v>706</v>
      </c>
      <c r="K159" s="322" t="s">
        <v>685</v>
      </c>
      <c r="L159" s="174">
        <v>3</v>
      </c>
      <c r="M159" s="262">
        <f t="shared" si="7"/>
        <v>13</v>
      </c>
      <c r="N159" s="174"/>
      <c r="O159" s="174"/>
      <c r="P159" s="84"/>
      <c r="Q159" s="275"/>
      <c r="R159" s="174"/>
      <c r="S159" s="174" t="s">
        <v>710</v>
      </c>
      <c r="T159" s="175"/>
      <c r="U159" s="175" t="s">
        <v>739</v>
      </c>
      <c r="V159" s="87"/>
      <c r="W159" s="86">
        <f t="shared" si="8"/>
        <v>13</v>
      </c>
      <c r="X159" s="88"/>
      <c r="Y159" s="86">
        <f t="shared" si="9"/>
        <v>17</v>
      </c>
      <c r="Z159" s="85"/>
      <c r="AA159" s="268" t="s">
        <v>687</v>
      </c>
      <c r="AB159" s="361"/>
      <c r="AC159" s="354"/>
      <c r="AD159" s="354"/>
      <c r="AE159" s="355"/>
      <c r="AF159" s="355"/>
      <c r="AG159" s="355"/>
      <c r="AH159" s="355"/>
      <c r="AI159" s="355"/>
      <c r="AJ159" s="355"/>
      <c r="AK159" s="355"/>
      <c r="AL159" s="356"/>
      <c r="AM159" s="355"/>
      <c r="AN159" s="356"/>
      <c r="AO159" s="355"/>
      <c r="AP159" s="356"/>
      <c r="AQ159" s="355"/>
      <c r="AR159" s="356"/>
      <c r="AS159" s="355"/>
      <c r="AT159" s="357"/>
      <c r="AU159" s="358"/>
    </row>
    <row r="160" spans="1:47" s="289" customFormat="1" ht="120">
      <c r="A160" s="403"/>
      <c r="B160" s="400"/>
      <c r="C160" s="268" t="s">
        <v>25</v>
      </c>
      <c r="D160" s="326" t="s">
        <v>1314</v>
      </c>
      <c r="E160" s="353" t="s">
        <v>362</v>
      </c>
      <c r="F160" s="260" t="s">
        <v>626</v>
      </c>
      <c r="G160" s="277" t="s">
        <v>705</v>
      </c>
      <c r="H160" s="321" t="s">
        <v>707</v>
      </c>
      <c r="I160" s="316" t="str">
        <f>IF(OR(E160="SE",E160="SA"),VLOOKUP(H160,'Tabla de Peligros y Riesgo'!$C$2:$E$226,2,FALSE),VLOOKUP(H160,'LISTA DE ASPECTOS - IMPACTOS'!$D$3:$F$72,2,FALSE))</f>
        <v>Atrapamiento</v>
      </c>
      <c r="J160" s="317" t="s">
        <v>706</v>
      </c>
      <c r="K160" s="322" t="s">
        <v>685</v>
      </c>
      <c r="L160" s="174">
        <v>3</v>
      </c>
      <c r="M160" s="262">
        <f t="shared" si="7"/>
        <v>13</v>
      </c>
      <c r="N160" s="85"/>
      <c r="O160" s="85"/>
      <c r="P160" s="84"/>
      <c r="Q160" s="275"/>
      <c r="R160" s="174"/>
      <c r="S160" s="174" t="s">
        <v>800</v>
      </c>
      <c r="T160" s="175"/>
      <c r="U160" s="175" t="s">
        <v>739</v>
      </c>
      <c r="V160" s="87"/>
      <c r="W160" s="86">
        <f t="shared" si="8"/>
        <v>13</v>
      </c>
      <c r="X160" s="88">
        <f>IF(M160&gt;=16,MAX(N160:R160),IF(M160&lt;16,MAX(N160:V160)))</f>
        <v>0</v>
      </c>
      <c r="Y160" s="86">
        <f t="shared" si="9"/>
        <v>17</v>
      </c>
      <c r="Z160" s="85"/>
      <c r="AA160" s="261" t="s">
        <v>687</v>
      </c>
      <c r="AB160" s="361"/>
      <c r="AC160" s="354"/>
      <c r="AD160" s="354"/>
      <c r="AE160" s="355"/>
      <c r="AF160" s="355"/>
      <c r="AG160" s="355"/>
      <c r="AH160" s="355"/>
      <c r="AI160" s="355"/>
      <c r="AJ160" s="355"/>
      <c r="AK160" s="355"/>
      <c r="AL160" s="356"/>
      <c r="AM160" s="355"/>
      <c r="AN160" s="356"/>
      <c r="AO160" s="355"/>
      <c r="AP160" s="356"/>
      <c r="AQ160" s="355"/>
      <c r="AR160" s="356"/>
      <c r="AS160" s="355"/>
      <c r="AT160" s="357"/>
      <c r="AU160" s="358"/>
    </row>
    <row r="161" spans="1:52" s="289" customFormat="1" ht="144">
      <c r="A161" s="403"/>
      <c r="B161" s="400"/>
      <c r="C161" s="450" t="s">
        <v>113</v>
      </c>
      <c r="D161" s="326" t="s">
        <v>1314</v>
      </c>
      <c r="E161" s="353" t="s">
        <v>361</v>
      </c>
      <c r="F161" s="260" t="s">
        <v>626</v>
      </c>
      <c r="G161" s="277" t="s">
        <v>712</v>
      </c>
      <c r="H161" s="321" t="s">
        <v>513</v>
      </c>
      <c r="I161" s="316" t="str">
        <f>IF(OR(E161="SE",E161="SA"),VLOOKUP(H161,'Tabla de Peligros y Riesgo'!$C$2:$E$226,2,FALSE),VLOOKUP(H161,'LISTA DE ASPECTOS - IMPACTOS'!$D$3:$F$72,2,FALSE))</f>
        <v xml:space="preserve">Exposición a vibraciones </v>
      </c>
      <c r="J161" s="317" t="str">
        <f>IF(OR(E161="SE",E161="SA"),VLOOKUP(H161,'Tabla de Peligros y Riesgo'!$C$2:$E$226,3,FALSE),VLOOKUP(H161,'LISTA DE ASPECTOS - IMPACTOS'!$D$3:$F$72,3,FALSE))</f>
        <v>Trastornos (vasculares, hueso, articulaciones y neurológicos)</v>
      </c>
      <c r="K161" s="322" t="s">
        <v>685</v>
      </c>
      <c r="L161" s="174">
        <v>3</v>
      </c>
      <c r="M161" s="262">
        <f t="shared" si="7"/>
        <v>13</v>
      </c>
      <c r="N161" s="85"/>
      <c r="O161" s="85"/>
      <c r="P161" s="84"/>
      <c r="Q161" s="275"/>
      <c r="R161" s="174"/>
      <c r="S161" s="334" t="s">
        <v>713</v>
      </c>
      <c r="T161" s="175"/>
      <c r="U161" s="175"/>
      <c r="V161" s="87"/>
      <c r="W161" s="86">
        <f t="shared" si="8"/>
        <v>13</v>
      </c>
      <c r="X161" s="88"/>
      <c r="Y161" s="86">
        <f t="shared" si="9"/>
        <v>17</v>
      </c>
      <c r="Z161" s="85"/>
      <c r="AA161" s="261" t="s">
        <v>687</v>
      </c>
      <c r="AB161" s="361"/>
      <c r="AC161" s="354"/>
      <c r="AD161" s="354"/>
      <c r="AE161" s="355"/>
      <c r="AF161" s="355"/>
      <c r="AG161" s="355"/>
      <c r="AH161" s="355"/>
      <c r="AI161" s="355"/>
      <c r="AJ161" s="355"/>
      <c r="AK161" s="355"/>
      <c r="AL161" s="356"/>
      <c r="AM161" s="355"/>
      <c r="AN161" s="356"/>
      <c r="AO161" s="355"/>
      <c r="AP161" s="356"/>
      <c r="AQ161" s="355"/>
      <c r="AR161" s="356"/>
      <c r="AS161" s="355"/>
      <c r="AT161" s="357"/>
      <c r="AU161" s="358"/>
    </row>
    <row r="162" spans="1:52" s="289" customFormat="1" ht="144">
      <c r="A162" s="403"/>
      <c r="B162" s="400"/>
      <c r="C162" s="451"/>
      <c r="D162" s="326" t="s">
        <v>1314</v>
      </c>
      <c r="E162" s="353" t="s">
        <v>361</v>
      </c>
      <c r="F162" s="260" t="s">
        <v>626</v>
      </c>
      <c r="G162" s="277" t="s">
        <v>714</v>
      </c>
      <c r="H162" s="321" t="s">
        <v>715</v>
      </c>
      <c r="I162" s="316" t="str">
        <f>IF(OR(E162="SE",E162="SA"),VLOOKUP(H162,'Tabla de Peligros y Riesgo'!$C$2:$E$226,2,FALSE),VLOOKUP(H162,'LISTA DE ASPECTOS - IMPACTOS'!$D$3:$F$72,2,FALSE))</f>
        <v>Perdida de la audición</v>
      </c>
      <c r="J162" s="317" t="str">
        <f>IF(OR(E162="SE",E162="SA"),VLOOKUP(H162,'Tabla de Peligros y Riesgo'!$C$2:$E$226,3,FALSE),VLOOKUP(H162,'LISTA DE ASPECTOS - IMPACTOS'!$D$3:$F$72,3,FALSE))</f>
        <v>Hipoacusia</v>
      </c>
      <c r="K162" s="322" t="s">
        <v>685</v>
      </c>
      <c r="L162" s="174">
        <v>3</v>
      </c>
      <c r="M162" s="262">
        <f t="shared" ref="M162:M170" si="10">IF(CONCATENATE(L162,K162)="1A",1,IF(CONCATENATE(L162,K162)="1B",2,IF(CONCATENATE(L162,K162)="2A",3,IF(CONCATENATE(L162,K162)="1C",4,IF(CONCATENATE(L162,K162)="2B",5,IF(CONCATENATE(L162,K162)="3A",6,IF(CONCATENATE(L162,K162)="1D",7,IF(CONCATENATE(L162,K162)="2C",8,IF(CONCATENATE(L162,K162)="3B",9,IF(CONCATENATE(L162,K162)="4A",10,IF(CONCATENATE(L162,K162)="1E",11,IF(CONCATENATE(L162,K162)="2D",12,IF(CONCATENATE(L162,K162)="3C",13,IF(CONCATENATE(L162,K162)="4B",14,IF(CONCATENATE(L162,K162)="5A",15,IF(CONCATENATE(L162,K162)="2E",16,IF(CONCATENATE(L162,K162)="3D",17,IF(CONCATENATE(L162,K162)="4C",18,IF(CONCATENATE(L162,K162)="5B",19,IF(CONCATENATE(L162,K162)="3E",20,IF(CONCATENATE(L162,K162)="4D",21,IF(CONCATENATE(L162,K162)="5C",22,IF(CONCATENATE(L162,K162)="4E",23,IF(CONCATENATE(L162,K162)="5D",24,IF(CONCATENATE(L162,K162)="5E",25,"")))))))))))))))))))))))))</f>
        <v>13</v>
      </c>
      <c r="N162" s="85"/>
      <c r="O162" s="85"/>
      <c r="P162" s="84"/>
      <c r="Q162" s="275" t="s">
        <v>716</v>
      </c>
      <c r="R162" s="174" t="s">
        <v>683</v>
      </c>
      <c r="S162" s="345" t="s">
        <v>717</v>
      </c>
      <c r="T162" s="175"/>
      <c r="U162" s="175" t="s">
        <v>718</v>
      </c>
      <c r="V162" s="87"/>
      <c r="W162" s="86">
        <f t="shared" ref="W162:W170" si="11">M162</f>
        <v>13</v>
      </c>
      <c r="X162" s="88"/>
      <c r="Y162" s="86">
        <f t="shared" ref="Y162:Y170" si="12">_xlfn.IFS(AND(W162=1,N162&lt;&gt;0),25,AND(W162=1,O162&lt;&gt;0),21,AND(W162=1,R162="ALTO"),16,AND(W162=1,R162="BAJO"),11,AND(W162=1,S162&lt;&gt;0),2,AND(W162=2,N162&lt;&gt;0),25,AND(W162=2,O162&lt;&gt;0),21,AND(W162=2,R162="ALTO"),16,AND(W162=2,R162="BAJO"),11,AND(W162=2,S162&lt;&gt;0),4,AND(W162=3,N162&lt;&gt;0),25,AND(W162=3,O162&lt;&gt;0),21,AND(W162=3,R162="ALTO"),16,AND(W162=3,R162="BAJO"),12,AND(W162=3,S162&lt;&gt;0),5,AND(W162=4,N162&lt;&gt;0),25,AND(W162=4,O162&lt;&gt;0),13,AND(W162=4,R162="ALTO"),16,AND(W162=4,R162="BAJO"),14,AND(W162=4,S162&lt;&gt;0),7,AND(W162=5,N162&lt;&gt;0),25,AND(W162=5,O162&lt;&gt;0),21,AND(W162=5,R162="ALTO"),16,AND(W162=5,R162="BAJO"),12,AND(W162=5,S162&lt;&gt;0),8,AND(W162=6,N162&lt;&gt;0),25,AND(W162=6,O162&lt;&gt;0),21,AND(W162=6,R162="ALTO"),20,AND(W162=6,R162="BAJO"),17,AND(W162=6,S162&lt;&gt;0),6,AND(W162=7,N162&lt;&gt;0),25,AND(W162=7,O162&lt;&gt;0),23,AND(W162=7,R162="ALTO"),16,AND(W162=7,R162="BAJO"),11,AND(W162=7,S162&lt;&gt;0),7,AND(W162=8,N162&lt;&gt;0),25,AND(W162=8,O162&lt;&gt;0),21,AND(W162=8,R162="ALTO"),16,AND(W162=8,R162="BAJO"),12,AND(W162=8,S162&lt;&gt;0),8,AND(W162=9,N162&lt;&gt;0),25,AND(W162=9,O162&lt;&gt;0),21,AND(W162=9,R162="ALTO"),20,AND(W162=9,R162="BAJO"),17,AND(W162=9,S162&lt;&gt;0),13,AND(W162=10,N162&lt;&gt;0),25,AND(W162=10,O162&lt;&gt;0),22,AND(W162=10,R162="ALTO"),21,AND(W162=10,R162="BAJO"),18,AND(W162=10,S162&lt;&gt;0),18,AND(W162=11,N162&lt;&gt;0),25,AND(W162=11,O162&lt;&gt;0),23,AND(W162=11,R162="ALTO"),20,AND(W162=11,R162="BAJO"),16,AND(W162=11,S162&lt;&gt;0),11,AND(W162=12,N162&lt;&gt;0),25,AND(W162=12,O162&lt;&gt;0),23,AND(W162=12,R162="ALTO"),20,AND(W162=12,R162="BAJO"),16,AND(W162=12,S162&lt;&gt;0),12,AND(W162=13,N162&lt;&gt;0),25,AND(W162=13,O162&lt;&gt;0),21,AND(W162=13,R162="ALTO"),20,AND(W162=13,R162="BAJO"),17,AND(W162=13,S162&lt;&gt;0),17,AND(W162=14,N162&lt;&gt;0),25,AND(W162=14,O162&lt;&gt;0),24,AND(W162=14,R162="ALTO"),23,AND(W162=14,R162="BAJO"),21,AND(W162=14,S162&lt;&gt;0),18,AND(W162=15,N162&lt;&gt;0),25,AND(W162=15,O162&lt;&gt;0),24,AND(W162=15,R162="ALTO"),22,AND(W162=15,R162="BAJO"),19,AND(W162=15,S162&lt;&gt;0),19,AND(W162=16,N162&lt;&gt;0),25,AND(W162=16,O162&lt;&gt;0),23,AND(W162=16,R162="ALTO"),23,AND(W162=16,R162="BAJO"),23,AND(W162=16,S162&lt;&gt;0),20,AND(W162=17,N162&lt;&gt;0),25,AND(W162=17,O162&lt;&gt;0),24,AND(W162=17,R162="ALTO"),23,AND(W162=17,R162="BAJO"),21,AND(W162=17,S162&lt;&gt;0),20,AND(W162=18,N162&lt;&gt;0),25,AND(W162=18,O162&lt;&gt;0),24,AND(W162=18,R162="ALTO"),23,AND(W162=18,R162="BAJO"),22,AND(W162=18,S162&lt;&gt;0),21,AND(W162=19,N162&lt;&gt;0),25,AND(W162=19,O162&lt;&gt;0),25,AND(W162=19,R162="ALTO"),24,AND(W162=19,R162="BAJO"),22,AND(W162=19,S162&lt;&gt;0),22,AND(W162&lt;&gt;0,U162&lt;&gt;0),W162,TRUE,"FALSO")</f>
        <v>20</v>
      </c>
      <c r="Z162" s="85"/>
      <c r="AA162" s="261" t="s">
        <v>687</v>
      </c>
      <c r="AB162" s="361"/>
      <c r="AC162" s="354"/>
      <c r="AD162" s="354"/>
      <c r="AE162" s="355"/>
      <c r="AF162" s="355"/>
      <c r="AG162" s="355"/>
      <c r="AH162" s="355"/>
      <c r="AI162" s="355"/>
      <c r="AJ162" s="355"/>
      <c r="AK162" s="355"/>
      <c r="AL162" s="356"/>
      <c r="AM162" s="355"/>
      <c r="AN162" s="356"/>
      <c r="AO162" s="355"/>
      <c r="AP162" s="356"/>
      <c r="AQ162" s="355"/>
      <c r="AR162" s="356"/>
      <c r="AS162" s="355"/>
      <c r="AT162" s="357"/>
      <c r="AU162" s="358"/>
    </row>
    <row r="163" spans="1:52" s="289" customFormat="1" ht="120">
      <c r="A163" s="403"/>
      <c r="B163" s="400"/>
      <c r="C163" s="451"/>
      <c r="D163" s="326" t="s">
        <v>1314</v>
      </c>
      <c r="E163" s="353" t="s">
        <v>362</v>
      </c>
      <c r="F163" s="260" t="s">
        <v>626</v>
      </c>
      <c r="G163" s="277" t="s">
        <v>705</v>
      </c>
      <c r="H163" s="321" t="s">
        <v>707</v>
      </c>
      <c r="I163" s="316" t="str">
        <f>IF(OR(E163="SE",E163="SA"),VLOOKUP(H163,'Tabla de Peligros y Riesgo'!$C$2:$E$226,2,FALSE),VLOOKUP(H163,'LISTA DE ASPECTOS - IMPACTOS'!$D$3:$F$72,2,FALSE))</f>
        <v>Atrapamiento</v>
      </c>
      <c r="J163" s="317" t="s">
        <v>706</v>
      </c>
      <c r="K163" s="322" t="s">
        <v>685</v>
      </c>
      <c r="L163" s="174">
        <v>3</v>
      </c>
      <c r="M163" s="262">
        <f t="shared" si="10"/>
        <v>13</v>
      </c>
      <c r="N163" s="85"/>
      <c r="O163" s="85"/>
      <c r="P163" s="84"/>
      <c r="Q163" s="275"/>
      <c r="R163" s="174"/>
      <c r="S163" s="174" t="s">
        <v>800</v>
      </c>
      <c r="T163" s="175"/>
      <c r="U163" s="175" t="s">
        <v>739</v>
      </c>
      <c r="V163" s="87">
        <v>0.15</v>
      </c>
      <c r="W163" s="86">
        <f t="shared" si="11"/>
        <v>13</v>
      </c>
      <c r="X163" s="88">
        <f>IF(M163&gt;=16,MAX(N163:R163),IF(M163&lt;16,MAX(N163:V163)))</f>
        <v>0.15</v>
      </c>
      <c r="Y163" s="86">
        <f t="shared" si="12"/>
        <v>17</v>
      </c>
      <c r="Z163" s="85"/>
      <c r="AA163" s="261" t="s">
        <v>687</v>
      </c>
      <c r="AB163" s="361"/>
      <c r="AC163" s="354"/>
      <c r="AD163" s="354"/>
      <c r="AE163" s="355"/>
      <c r="AF163" s="355"/>
      <c r="AG163" s="355"/>
      <c r="AH163" s="355"/>
      <c r="AI163" s="355"/>
      <c r="AJ163" s="355"/>
      <c r="AK163" s="355"/>
      <c r="AL163" s="356"/>
      <c r="AM163" s="355"/>
      <c r="AN163" s="356"/>
      <c r="AO163" s="355"/>
      <c r="AP163" s="356"/>
      <c r="AQ163" s="355"/>
      <c r="AR163" s="356"/>
      <c r="AS163" s="355"/>
      <c r="AT163" s="357"/>
      <c r="AU163" s="358"/>
    </row>
    <row r="164" spans="1:52" s="289" customFormat="1" ht="336">
      <c r="A164" s="403"/>
      <c r="B164" s="400"/>
      <c r="C164" s="451"/>
      <c r="D164" s="326" t="s">
        <v>1314</v>
      </c>
      <c r="E164" s="353" t="s">
        <v>363</v>
      </c>
      <c r="F164" s="260" t="s">
        <v>626</v>
      </c>
      <c r="G164" s="277" t="s">
        <v>727</v>
      </c>
      <c r="H164" s="321" t="s">
        <v>724</v>
      </c>
      <c r="I164" s="316" t="str">
        <f>IF(OR(E164="SE",E164="SA"),VLOOKUP(H164,'Tabla de Peligros y Riesgo'!$C$2:$E$226,2,FALSE),VLOOKUP(H164,'LISTA DE ASPECTOS - IMPACTOS'!$D$3:$F$72,2,FALSE))</f>
        <v>Alteración de la calidad de suelo/agua</v>
      </c>
      <c r="J164" s="317" t="str">
        <f>IF(OR(E164="SE",E164="SA"),VLOOKUP(H164,'Tabla de Peligros y Riesgo'!$C$2:$E$226,3,FALSE),VLOOKUP(H164,'LISTA DE ASPECTOS - IMPACTOS'!$D$3:$F$72,3,FALSE))</f>
        <v>Potencial afectación a la calidad ambiental del agua, suelo, posible impacto a la vida y salud humanas // Afectación a microfauna acuática y terrestre // Potencial incumplimiento de Estándares de Calidad Ambiental (ECA) para agua y para suelo.</v>
      </c>
      <c r="K164" s="322" t="s">
        <v>693</v>
      </c>
      <c r="L164" s="174">
        <v>4</v>
      </c>
      <c r="M164" s="262">
        <f t="shared" si="10"/>
        <v>10</v>
      </c>
      <c r="N164" s="85"/>
      <c r="O164" s="85"/>
      <c r="P164" s="84"/>
      <c r="Q164" s="174"/>
      <c r="R164" s="174"/>
      <c r="S164" s="174" t="s">
        <v>728</v>
      </c>
      <c r="T164" s="175"/>
      <c r="U164" s="175"/>
      <c r="V164" s="87"/>
      <c r="W164" s="86">
        <f t="shared" si="11"/>
        <v>10</v>
      </c>
      <c r="X164" s="88"/>
      <c r="Y164" s="86">
        <f t="shared" si="12"/>
        <v>18</v>
      </c>
      <c r="Z164" s="85"/>
      <c r="AA164" s="261" t="s">
        <v>687</v>
      </c>
      <c r="AB164" s="361"/>
      <c r="AC164" s="354"/>
      <c r="AD164" s="354"/>
      <c r="AE164" s="355"/>
      <c r="AF164" s="355"/>
      <c r="AG164" s="355"/>
      <c r="AH164" s="355"/>
      <c r="AI164" s="355"/>
      <c r="AJ164" s="355"/>
      <c r="AK164" s="355"/>
      <c r="AL164" s="356"/>
      <c r="AM164" s="355"/>
      <c r="AN164" s="356"/>
      <c r="AO164" s="355"/>
      <c r="AP164" s="356"/>
      <c r="AQ164" s="355"/>
      <c r="AR164" s="356"/>
      <c r="AS164" s="355"/>
      <c r="AT164" s="357"/>
      <c r="AU164" s="358"/>
    </row>
    <row r="165" spans="1:52" s="289" customFormat="1" ht="144">
      <c r="A165" s="403"/>
      <c r="B165" s="400"/>
      <c r="C165" s="451"/>
      <c r="D165" s="326" t="s">
        <v>1314</v>
      </c>
      <c r="E165" s="353" t="s">
        <v>363</v>
      </c>
      <c r="F165" s="260" t="s">
        <v>626</v>
      </c>
      <c r="G165" s="277" t="s">
        <v>783</v>
      </c>
      <c r="H165" s="321" t="s">
        <v>417</v>
      </c>
      <c r="I165" s="316" t="str">
        <f>IF(OR(E165="SE",E165="SA"),VLOOKUP(H165,'Tabla de Peligros y Riesgo'!$C$2:$E$226,2,FALSE),VLOOKUP(H165,'LISTA DE ASPECTOS - IMPACTOS'!$D$3:$F$72,2,FALSE))</f>
        <v>Contaminación sonora</v>
      </c>
      <c r="J165" s="317" t="str">
        <f>IF(OR(E165="SE",E165="SA"),VLOOKUP(H165,'Tabla de Peligros y Riesgo'!$C$2:$E$226,3,FALSE),VLOOKUP(H165,'LISTA DE ASPECTOS - IMPACTOS'!$D$3:$F$72,3,FALSE))</f>
        <v>Afectación a la fauna terrestre.
Potencial afectación a la calidad ambiental del recurso agua.</v>
      </c>
      <c r="K165" s="322" t="s">
        <v>702</v>
      </c>
      <c r="L165" s="174">
        <v>5</v>
      </c>
      <c r="M165" s="262">
        <f t="shared" si="10"/>
        <v>19</v>
      </c>
      <c r="N165" s="85"/>
      <c r="O165" s="85"/>
      <c r="P165" s="84"/>
      <c r="Q165" s="174"/>
      <c r="R165" s="174"/>
      <c r="S165" s="174" t="s">
        <v>784</v>
      </c>
      <c r="T165" s="175"/>
      <c r="U165" s="175"/>
      <c r="V165" s="87"/>
      <c r="W165" s="86">
        <f t="shared" si="11"/>
        <v>19</v>
      </c>
      <c r="X165" s="88"/>
      <c r="Y165" s="86">
        <f t="shared" si="12"/>
        <v>22</v>
      </c>
      <c r="Z165" s="85"/>
      <c r="AA165" s="261" t="s">
        <v>687</v>
      </c>
      <c r="AB165" s="361"/>
      <c r="AC165" s="354"/>
      <c r="AD165" s="354"/>
      <c r="AE165" s="355"/>
      <c r="AF165" s="355"/>
      <c r="AG165" s="355"/>
      <c r="AH165" s="355"/>
      <c r="AI165" s="355"/>
      <c r="AJ165" s="355"/>
      <c r="AK165" s="355"/>
      <c r="AL165" s="356"/>
      <c r="AM165" s="355"/>
      <c r="AN165" s="356"/>
      <c r="AO165" s="355"/>
      <c r="AP165" s="356"/>
      <c r="AQ165" s="355"/>
      <c r="AR165" s="356"/>
      <c r="AS165" s="355"/>
      <c r="AT165" s="357"/>
      <c r="AU165" s="358"/>
    </row>
    <row r="166" spans="1:52" s="289" customFormat="1" ht="336">
      <c r="A166" s="403"/>
      <c r="B166" s="400"/>
      <c r="C166" s="451"/>
      <c r="D166" s="326" t="s">
        <v>1314</v>
      </c>
      <c r="E166" s="353" t="s">
        <v>363</v>
      </c>
      <c r="F166" s="260" t="s">
        <v>626</v>
      </c>
      <c r="G166" s="277" t="s">
        <v>723</v>
      </c>
      <c r="H166" s="321" t="s">
        <v>724</v>
      </c>
      <c r="I166" s="316" t="str">
        <f>IF(OR(E166="SE",E166="SA"),VLOOKUP(H166,'Tabla de Peligros y Riesgo'!$C$2:$E$226,2,FALSE),VLOOKUP(H166,'LISTA DE ASPECTOS - IMPACTOS'!$D$3:$F$72,2,FALSE))</f>
        <v>Alteración de la calidad de suelo/agua</v>
      </c>
      <c r="J166" s="317" t="str">
        <f>IF(OR(E166="SE",E166="SA"),VLOOKUP(H166,'Tabla de Peligros y Riesgo'!$C$2:$E$226,3,FALSE),VLOOKUP(H166,'LISTA DE ASPECTOS - IMPACTOS'!$D$3:$F$72,3,FALSE))</f>
        <v>Potencial afectación a la calidad ambiental del agua, suelo, posible impacto a la vida y salud humanas // Afectación a microfauna acuática y terrestre // Potencial incumplimiento de Estándares de Calidad Ambiental (ECA) para agua y para suelo.</v>
      </c>
      <c r="K166" s="322" t="s">
        <v>685</v>
      </c>
      <c r="L166" s="174">
        <v>3</v>
      </c>
      <c r="M166" s="262">
        <f t="shared" si="10"/>
        <v>13</v>
      </c>
      <c r="N166" s="174"/>
      <c r="O166" s="174"/>
      <c r="P166" s="84"/>
      <c r="Q166" s="174" t="s">
        <v>725</v>
      </c>
      <c r="R166" s="174" t="s">
        <v>688</v>
      </c>
      <c r="S166" s="174" t="s">
        <v>726</v>
      </c>
      <c r="T166" s="175"/>
      <c r="U166" s="175"/>
      <c r="V166" s="87"/>
      <c r="W166" s="86">
        <f t="shared" si="11"/>
        <v>13</v>
      </c>
      <c r="X166" s="88"/>
      <c r="Y166" s="86">
        <f t="shared" si="12"/>
        <v>17</v>
      </c>
      <c r="Z166" s="85"/>
      <c r="AA166" s="268" t="s">
        <v>687</v>
      </c>
      <c r="AB166" s="361"/>
      <c r="AC166" s="354"/>
      <c r="AD166" s="354"/>
      <c r="AE166" s="355"/>
      <c r="AF166" s="355"/>
      <c r="AG166" s="355"/>
      <c r="AH166" s="355"/>
      <c r="AI166" s="355"/>
      <c r="AJ166" s="355"/>
      <c r="AK166" s="355"/>
      <c r="AL166" s="356"/>
      <c r="AM166" s="355"/>
      <c r="AN166" s="356"/>
      <c r="AO166" s="355"/>
      <c r="AP166" s="356"/>
      <c r="AQ166" s="355"/>
      <c r="AR166" s="356"/>
      <c r="AS166" s="355"/>
      <c r="AT166" s="357"/>
      <c r="AU166" s="358"/>
    </row>
    <row r="167" spans="1:52" s="289" customFormat="1" ht="120">
      <c r="A167" s="403"/>
      <c r="B167" s="400"/>
      <c r="C167" s="452"/>
      <c r="D167" s="326" t="s">
        <v>1314</v>
      </c>
      <c r="E167" s="353" t="s">
        <v>363</v>
      </c>
      <c r="F167" s="260" t="s">
        <v>626</v>
      </c>
      <c r="G167" s="277" t="s">
        <v>720</v>
      </c>
      <c r="H167" s="321" t="s">
        <v>721</v>
      </c>
      <c r="I167" s="316" t="str">
        <f>IF(OR(E167="SE",E167="SA"),VLOOKUP(H167,'Tabla de Peligros y Riesgo'!$C$2:$E$226,2,FALSE),VLOOKUP(H167,'LISTA DE ASPECTOS - IMPACTOS'!$D$3:$F$72,2,FALSE))</f>
        <v>Alteración de la calidad de aire</v>
      </c>
      <c r="J167" s="317" t="str">
        <f>IF(OR(E167="SE",E167="SA"),VLOOKUP(H167,'Tabla de Peligros y Riesgo'!$C$2:$E$226,3,FALSE),VLOOKUP(H167,'LISTA DE ASPECTOS - IMPACTOS'!$D$3:$F$72,3,FALSE))</f>
        <v>Potencial afectación a la calidad ambiental del aire</v>
      </c>
      <c r="K167" s="322" t="s">
        <v>702</v>
      </c>
      <c r="L167" s="174">
        <v>4</v>
      </c>
      <c r="M167" s="262">
        <f t="shared" si="10"/>
        <v>14</v>
      </c>
      <c r="N167" s="85"/>
      <c r="O167" s="85"/>
      <c r="P167" s="84"/>
      <c r="Q167" s="275"/>
      <c r="R167" s="174"/>
      <c r="S167" s="174" t="s">
        <v>722</v>
      </c>
      <c r="T167" s="175"/>
      <c r="U167" s="175"/>
      <c r="V167" s="87"/>
      <c r="W167" s="86">
        <f t="shared" si="11"/>
        <v>14</v>
      </c>
      <c r="X167" s="88"/>
      <c r="Y167" s="86">
        <f t="shared" si="12"/>
        <v>18</v>
      </c>
      <c r="Z167" s="85"/>
      <c r="AA167" s="261" t="s">
        <v>687</v>
      </c>
      <c r="AB167" s="361"/>
      <c r="AC167" s="354"/>
      <c r="AD167" s="354"/>
      <c r="AE167" s="355"/>
      <c r="AF167" s="355"/>
      <c r="AG167" s="355"/>
      <c r="AH167" s="355"/>
      <c r="AI167" s="355"/>
      <c r="AJ167" s="355"/>
      <c r="AK167" s="355"/>
      <c r="AL167" s="356"/>
      <c r="AM167" s="355"/>
      <c r="AN167" s="356"/>
      <c r="AO167" s="355"/>
      <c r="AP167" s="356"/>
      <c r="AQ167" s="355"/>
      <c r="AR167" s="356"/>
      <c r="AS167" s="355"/>
      <c r="AT167" s="357"/>
      <c r="AU167" s="358"/>
    </row>
    <row r="168" spans="1:52" s="289" customFormat="1" ht="90">
      <c r="A168" s="403"/>
      <c r="B168" s="400"/>
      <c r="C168" s="450" t="s">
        <v>28</v>
      </c>
      <c r="D168" s="326" t="s">
        <v>1314</v>
      </c>
      <c r="E168" s="353" t="s">
        <v>362</v>
      </c>
      <c r="F168" s="260" t="s">
        <v>626</v>
      </c>
      <c r="G168" s="277" t="s">
        <v>699</v>
      </c>
      <c r="H168" s="321" t="s">
        <v>476</v>
      </c>
      <c r="I168" s="316" t="str">
        <f>IF(OR(E168="SE",E168="SA"),VLOOKUP(H168,'Tabla de Peligros y Riesgo'!$C$2:$E$226,2,FALSE),VLOOKUP(H168,'LISTA DE ASPECTOS - IMPACTOS'!$D$3:$F$72,2,FALSE))</f>
        <v>Caída al mismo nivel</v>
      </c>
      <c r="J168" s="317" t="s">
        <v>708</v>
      </c>
      <c r="K168" s="322" t="s">
        <v>685</v>
      </c>
      <c r="L168" s="174">
        <v>4</v>
      </c>
      <c r="M168" s="262">
        <f t="shared" si="10"/>
        <v>18</v>
      </c>
      <c r="N168" s="85"/>
      <c r="O168" s="85"/>
      <c r="P168" s="84"/>
      <c r="Q168" s="275"/>
      <c r="R168" s="174"/>
      <c r="S168" s="174" t="s">
        <v>795</v>
      </c>
      <c r="T168" s="175"/>
      <c r="U168" s="175" t="s">
        <v>739</v>
      </c>
      <c r="V168" s="87"/>
      <c r="W168" s="86">
        <f t="shared" si="11"/>
        <v>18</v>
      </c>
      <c r="X168" s="88"/>
      <c r="Y168" s="86">
        <f t="shared" si="12"/>
        <v>21</v>
      </c>
      <c r="Z168" s="85"/>
      <c r="AA168" s="261" t="s">
        <v>687</v>
      </c>
      <c r="AB168" s="361"/>
      <c r="AC168" s="354"/>
      <c r="AD168" s="354"/>
      <c r="AE168" s="355"/>
      <c r="AF168" s="355"/>
      <c r="AG168" s="355"/>
      <c r="AH168" s="355"/>
      <c r="AI168" s="355"/>
      <c r="AJ168" s="355"/>
      <c r="AK168" s="355"/>
      <c r="AL168" s="356"/>
      <c r="AM168" s="355"/>
      <c r="AN168" s="356"/>
      <c r="AO168" s="355"/>
      <c r="AP168" s="356"/>
      <c r="AQ168" s="355"/>
      <c r="AR168" s="356"/>
      <c r="AS168" s="355"/>
      <c r="AT168" s="357"/>
      <c r="AU168" s="358"/>
    </row>
    <row r="169" spans="1:52" s="289" customFormat="1" ht="90">
      <c r="A169" s="403"/>
      <c r="B169" s="400"/>
      <c r="C169" s="451"/>
      <c r="D169" s="326" t="s">
        <v>1314</v>
      </c>
      <c r="E169" s="353" t="s">
        <v>362</v>
      </c>
      <c r="F169" s="260" t="s">
        <v>626</v>
      </c>
      <c r="G169" s="277" t="s">
        <v>705</v>
      </c>
      <c r="H169" s="321" t="s">
        <v>507</v>
      </c>
      <c r="I169" s="316" t="str">
        <f>IF(OR(E169="SE",E169="SA"),VLOOKUP(H169,'Tabla de Peligros y Riesgo'!$C$2:$E$226,2,FALSE),VLOOKUP(H169,'LISTA DE ASPECTOS - IMPACTOS'!$D$3:$F$72,2,FALSE))</f>
        <v xml:space="preserve">Golpes </v>
      </c>
      <c r="J169" s="317" t="s">
        <v>706</v>
      </c>
      <c r="K169" s="322" t="s">
        <v>685</v>
      </c>
      <c r="L169" s="174">
        <v>3</v>
      </c>
      <c r="M169" s="262">
        <f t="shared" si="10"/>
        <v>13</v>
      </c>
      <c r="N169" s="174"/>
      <c r="O169" s="174"/>
      <c r="P169" s="84"/>
      <c r="Q169" s="275"/>
      <c r="R169" s="174"/>
      <c r="S169" s="174" t="s">
        <v>710</v>
      </c>
      <c r="T169" s="175"/>
      <c r="U169" s="175" t="s">
        <v>739</v>
      </c>
      <c r="V169" s="87"/>
      <c r="W169" s="86">
        <f t="shared" si="11"/>
        <v>13</v>
      </c>
      <c r="X169" s="88"/>
      <c r="Y169" s="86">
        <f t="shared" si="12"/>
        <v>17</v>
      </c>
      <c r="Z169" s="85"/>
      <c r="AA169" s="268" t="s">
        <v>687</v>
      </c>
      <c r="AB169" s="361"/>
      <c r="AC169" s="354"/>
      <c r="AD169" s="354"/>
      <c r="AE169" s="355"/>
      <c r="AF169" s="355"/>
      <c r="AG169" s="355"/>
      <c r="AH169" s="355"/>
      <c r="AI169" s="355"/>
      <c r="AJ169" s="355"/>
      <c r="AK169" s="355"/>
      <c r="AL169" s="356"/>
      <c r="AM169" s="355"/>
      <c r="AN169" s="356"/>
      <c r="AO169" s="355"/>
      <c r="AP169" s="356"/>
      <c r="AQ169" s="355"/>
      <c r="AR169" s="356"/>
      <c r="AS169" s="355"/>
      <c r="AT169" s="357"/>
      <c r="AU169" s="358"/>
    </row>
    <row r="170" spans="1:52" s="289" customFormat="1" ht="192">
      <c r="A170" s="403"/>
      <c r="B170" s="407"/>
      <c r="C170" s="452"/>
      <c r="D170" s="326" t="s">
        <v>1314</v>
      </c>
      <c r="E170" s="353" t="s">
        <v>363</v>
      </c>
      <c r="F170" s="260" t="s">
        <v>626</v>
      </c>
      <c r="G170" s="277" t="s">
        <v>733</v>
      </c>
      <c r="H170" s="321" t="s">
        <v>734</v>
      </c>
      <c r="I170" s="316" t="str">
        <f>IF(OR(E170="SE",E170="SA"),VLOOKUP(H170,'Tabla de Peligros y Riesgo'!$C$2:$E$226,2,FALSE),VLOOKUP(H170,'LISTA DE ASPECTOS - IMPACTOS'!$D$3:$F$72,2,FALSE))</f>
        <v>Alteración de la calidad de suelo/agua</v>
      </c>
      <c r="J170" s="317" t="str">
        <f>IF(OR(E170="SE",E170="SA"),VLOOKUP(H170,'Tabla de Peligros y Riesgo'!$C$2:$E$226,3,FALSE),VLOOKUP(H170,'LISTA DE ASPECTOS - IMPACTOS'!$D$3:$F$72,3,FALSE))</f>
        <v>Potencial incumplimiento de Estándares de Calidad Ambiental (ECA) para aire.
Potencial afectación a la vida y salud humana.</v>
      </c>
      <c r="K170" s="322" t="s">
        <v>702</v>
      </c>
      <c r="L170" s="174">
        <v>4</v>
      </c>
      <c r="M170" s="262">
        <f t="shared" si="10"/>
        <v>14</v>
      </c>
      <c r="N170" s="85"/>
      <c r="O170" s="85"/>
      <c r="P170" s="278"/>
      <c r="Q170" s="275"/>
      <c r="R170" s="174"/>
      <c r="S170" s="174" t="s">
        <v>735</v>
      </c>
      <c r="T170" s="175">
        <v>0.35</v>
      </c>
      <c r="U170" s="175"/>
      <c r="V170" s="87"/>
      <c r="W170" s="86">
        <f t="shared" si="11"/>
        <v>14</v>
      </c>
      <c r="X170" s="88"/>
      <c r="Y170" s="86">
        <f t="shared" si="12"/>
        <v>18</v>
      </c>
      <c r="Z170" s="85"/>
      <c r="AA170" s="261" t="s">
        <v>687</v>
      </c>
      <c r="AB170" s="488"/>
      <c r="AC170" s="489"/>
      <c r="AD170" s="489"/>
      <c r="AE170" s="355"/>
      <c r="AF170" s="355"/>
      <c r="AG170" s="355"/>
      <c r="AH170" s="355"/>
      <c r="AI170" s="355"/>
      <c r="AJ170" s="355"/>
      <c r="AK170" s="355"/>
      <c r="AL170" s="356"/>
      <c r="AM170" s="355"/>
      <c r="AN170" s="356"/>
      <c r="AO170" s="355"/>
      <c r="AP170" s="356"/>
      <c r="AQ170" s="355"/>
      <c r="AR170" s="356"/>
      <c r="AS170" s="355"/>
      <c r="AT170" s="357"/>
      <c r="AU170" s="358"/>
    </row>
    <row r="171" spans="1:52" s="289" customFormat="1" ht="75">
      <c r="A171" s="440" t="s">
        <v>1307</v>
      </c>
      <c r="B171" s="399" t="s">
        <v>150</v>
      </c>
      <c r="C171" s="450" t="s">
        <v>18</v>
      </c>
      <c r="D171" s="326" t="s">
        <v>1314</v>
      </c>
      <c r="E171" s="353" t="s">
        <v>361</v>
      </c>
      <c r="F171" s="260" t="s">
        <v>626</v>
      </c>
      <c r="G171" s="277" t="s">
        <v>684</v>
      </c>
      <c r="H171" s="316" t="s">
        <v>470</v>
      </c>
      <c r="I171" s="316" t="str">
        <f>IF(OR(E171="SE",E171="SA"),VLOOKUP(H171,'Tabla de Peligros y Riesgo'!$C$2:$E$226,2,FALSE),VLOOKUP(H171,'LISTA DE ASPECTOS - IMPACTOS'!$D$3:$F$72,2,FALSE))</f>
        <v>Riesgo Psicosocial</v>
      </c>
      <c r="J171" s="317" t="str">
        <f>IF(OR(E171="SE",E171="SA"),VLOOKUP(H171,'Tabla de Peligros y Riesgo'!$C$2:$E$226,3,FALSE),VLOOKUP(H171,'LISTA DE ASPECTOS - IMPACTOS'!$D$3:$F$72,3,FALSE))</f>
        <v>Estrés / Depresión</v>
      </c>
      <c r="K171" s="318" t="s">
        <v>685</v>
      </c>
      <c r="L171" s="268">
        <v>4</v>
      </c>
      <c r="M171" s="262">
        <f t="shared" ref="M171:M190" si="13">IF(CONCATENATE(L171,K171)="1A",1,IF(CONCATENATE(L171,K171)="1B",2,IF(CONCATENATE(L171,K171)="2A",3,IF(CONCATENATE(L171,K171)="1C",4,IF(CONCATENATE(L171,K171)="2B",5,IF(CONCATENATE(L171,K171)="3A",6,IF(CONCATENATE(L171,K171)="1D",7,IF(CONCATENATE(L171,K171)="2C",8,IF(CONCATENATE(L171,K171)="3B",9,IF(CONCATENATE(L171,K171)="4A",10,IF(CONCATENATE(L171,K171)="1E",11,IF(CONCATENATE(L171,K171)="2D",12,IF(CONCATENATE(L171,K171)="3C",13,IF(CONCATENATE(L171,K171)="4B",14,IF(CONCATENATE(L171,K171)="5A",15,IF(CONCATENATE(L171,K171)="2E",16,IF(CONCATENATE(L171,K171)="3D",17,IF(CONCATENATE(L171,K171)="4C",18,IF(CONCATENATE(L171,K171)="5B",19,IF(CONCATENATE(L171,K171)="3E",20,IF(CONCATENATE(L171,K171)="4D",21,IF(CONCATENATE(L171,K171)="5C",22,IF(CONCATENATE(L171,K171)="4E",23,IF(CONCATENATE(L171,K171)="5D",24,IF(CONCATENATE(L171,K171)="5E",25,"")))))))))))))))))))))))))</f>
        <v>18</v>
      </c>
      <c r="N171" s="85"/>
      <c r="O171" s="85"/>
      <c r="P171" s="279"/>
      <c r="Q171" s="332"/>
      <c r="R171" s="174"/>
      <c r="S171" s="345" t="s">
        <v>686</v>
      </c>
      <c r="T171" s="280"/>
      <c r="U171" s="175"/>
      <c r="V171" s="269"/>
      <c r="W171" s="86">
        <f t="shared" ref="W171:W190" si="14">M171</f>
        <v>18</v>
      </c>
      <c r="X171" s="88"/>
      <c r="Y171" s="86">
        <f t="shared" ref="Y171:Y190" si="15">_xlfn.IFS(AND(W171=1,N171&lt;&gt;0),25,AND(W171=1,O171&lt;&gt;0),21,AND(W171=1,R171="ALTO"),16,AND(W171=1,R171="BAJO"),11,AND(W171=1,S171&lt;&gt;0),2,AND(W171=2,N171&lt;&gt;0),25,AND(W171=2,O171&lt;&gt;0),21,AND(W171=2,R171="ALTO"),16,AND(W171=2,R171="BAJO"),11,AND(W171=2,S171&lt;&gt;0),4,AND(W171=3,N171&lt;&gt;0),25,AND(W171=3,O171&lt;&gt;0),21,AND(W171=3,R171="ALTO"),16,AND(W171=3,R171="BAJO"),12,AND(W171=3,S171&lt;&gt;0),5,AND(W171=4,N171&lt;&gt;0),25,AND(W171=4,O171&lt;&gt;0),13,AND(W171=4,R171="ALTO"),16,AND(W171=4,R171="BAJO"),14,AND(W171=4,S171&lt;&gt;0),7,AND(W171=5,N171&lt;&gt;0),25,AND(W171=5,O171&lt;&gt;0),21,AND(W171=5,R171="ALTO"),16,AND(W171=5,R171="BAJO"),12,AND(W171=5,S171&lt;&gt;0),8,AND(W171=6,N171&lt;&gt;0),25,AND(W171=6,O171&lt;&gt;0),21,AND(W171=6,R171="ALTO"),20,AND(W171=6,R171="BAJO"),17,AND(W171=6,S171&lt;&gt;0),6,AND(W171=7,N171&lt;&gt;0),25,AND(W171=7,O171&lt;&gt;0),23,AND(W171=7,R171="ALTO"),16,AND(W171=7,R171="BAJO"),11,AND(W171=7,S171&lt;&gt;0),7,AND(W171=8,N171&lt;&gt;0),25,AND(W171=8,O171&lt;&gt;0),21,AND(W171=8,R171="ALTO"),16,AND(W171=8,R171="BAJO"),12,AND(W171=8,S171&lt;&gt;0),8,AND(W171=9,N171&lt;&gt;0),25,AND(W171=9,O171&lt;&gt;0),21,AND(W171=9,R171="ALTO"),20,AND(W171=9,R171="BAJO"),17,AND(W171=9,S171&lt;&gt;0),13,AND(W171=10,N171&lt;&gt;0),25,AND(W171=10,O171&lt;&gt;0),22,AND(W171=10,R171="ALTO"),21,AND(W171=10,R171="BAJO"),18,AND(W171=10,S171&lt;&gt;0),18,AND(W171=11,N171&lt;&gt;0),25,AND(W171=11,O171&lt;&gt;0),23,AND(W171=11,R171="ALTO"),20,AND(W171=11,R171="BAJO"),16,AND(W171=11,S171&lt;&gt;0),11,AND(W171=12,N171&lt;&gt;0),25,AND(W171=12,O171&lt;&gt;0),23,AND(W171=12,R171="ALTO"),20,AND(W171=12,R171="BAJO"),16,AND(W171=12,S171&lt;&gt;0),12,AND(W171=13,N171&lt;&gt;0),25,AND(W171=13,O171&lt;&gt;0),21,AND(W171=13,R171="ALTO"),20,AND(W171=13,R171="BAJO"),17,AND(W171=13,S171&lt;&gt;0),17,AND(W171=14,N171&lt;&gt;0),25,AND(W171=14,O171&lt;&gt;0),24,AND(W171=14,R171="ALTO"),23,AND(W171=14,R171="BAJO"),21,AND(W171=14,S171&lt;&gt;0),18,AND(W171=15,N171&lt;&gt;0),25,AND(W171=15,O171&lt;&gt;0),24,AND(W171=15,R171="ALTO"),22,AND(W171=15,R171="BAJO"),19,AND(W171=15,S171&lt;&gt;0),19,AND(W171=16,N171&lt;&gt;0),25,AND(W171=16,O171&lt;&gt;0),23,AND(W171=16,R171="ALTO"),23,AND(W171=16,R171="BAJO"),23,AND(W171=16,S171&lt;&gt;0),20,AND(W171=17,N171&lt;&gt;0),25,AND(W171=17,O171&lt;&gt;0),24,AND(W171=17,R171="ALTO"),23,AND(W171=17,R171="BAJO"),21,AND(W171=17,S171&lt;&gt;0),20,AND(W171=18,N171&lt;&gt;0),25,AND(W171=18,O171&lt;&gt;0),24,AND(W171=18,R171="ALTO"),23,AND(W171=18,R171="BAJO"),22,AND(W171=18,S171&lt;&gt;0),21,AND(W171=19,N171&lt;&gt;0),25,AND(W171=19,O171&lt;&gt;0),25,AND(W171=19,R171="ALTO"),24,AND(W171=19,R171="BAJO"),22,AND(W171=19,S171&lt;&gt;0),22,AND(W171&lt;&gt;0,U171&lt;&gt;0),W171,TRUE,"FALSO")</f>
        <v>21</v>
      </c>
      <c r="Z171" s="85"/>
      <c r="AA171" s="261" t="s">
        <v>687</v>
      </c>
      <c r="AB171" s="354"/>
      <c r="AC171" s="354"/>
      <c r="AD171" s="354"/>
      <c r="AE171" s="358"/>
      <c r="AF171" s="358"/>
      <c r="AG171" s="358"/>
      <c r="AH171" s="358"/>
      <c r="AI171" s="358"/>
      <c r="AJ171" s="358"/>
      <c r="AK171" s="358"/>
      <c r="AL171" s="357"/>
      <c r="AM171" s="358"/>
      <c r="AN171" s="357"/>
      <c r="AO171" s="358"/>
      <c r="AP171" s="357"/>
      <c r="AQ171" s="358"/>
      <c r="AR171" s="357"/>
      <c r="AS171" s="358"/>
      <c r="AT171" s="357"/>
      <c r="AU171" s="358"/>
    </row>
    <row r="172" spans="1:52" s="289" customFormat="1" ht="120">
      <c r="A172" s="440"/>
      <c r="B172" s="400"/>
      <c r="C172" s="451"/>
      <c r="D172" s="326" t="s">
        <v>1314</v>
      </c>
      <c r="E172" s="353" t="s">
        <v>363</v>
      </c>
      <c r="F172" s="260" t="s">
        <v>626</v>
      </c>
      <c r="G172" s="277" t="s">
        <v>1166</v>
      </c>
      <c r="H172" s="316" t="s">
        <v>724</v>
      </c>
      <c r="I172" s="316" t="s">
        <v>1316</v>
      </c>
      <c r="J172" s="317" t="s">
        <v>1317</v>
      </c>
      <c r="K172" s="318" t="s">
        <v>693</v>
      </c>
      <c r="L172" s="268">
        <v>5</v>
      </c>
      <c r="M172" s="262">
        <f t="shared" si="13"/>
        <v>15</v>
      </c>
      <c r="N172" s="263"/>
      <c r="O172" s="265"/>
      <c r="P172" s="266"/>
      <c r="Q172" s="332"/>
      <c r="R172" s="174"/>
      <c r="S172" s="268" t="s">
        <v>1318</v>
      </c>
      <c r="T172" s="266"/>
      <c r="U172" s="175"/>
      <c r="V172" s="269"/>
      <c r="W172" s="86">
        <f t="shared" si="14"/>
        <v>15</v>
      </c>
      <c r="X172" s="88"/>
      <c r="Y172" s="86">
        <f t="shared" si="15"/>
        <v>19</v>
      </c>
      <c r="Z172" s="85"/>
      <c r="AA172" s="261" t="s">
        <v>687</v>
      </c>
      <c r="AB172" s="354"/>
      <c r="AC172" s="354"/>
      <c r="AD172" s="354"/>
      <c r="AE172" s="358"/>
      <c r="AF172" s="358"/>
      <c r="AG172" s="358"/>
      <c r="AH172" s="358"/>
      <c r="AI172" s="358"/>
      <c r="AJ172" s="358"/>
      <c r="AK172" s="358"/>
      <c r="AL172" s="357"/>
      <c r="AM172" s="358"/>
      <c r="AN172" s="357"/>
      <c r="AO172" s="358"/>
      <c r="AP172" s="357"/>
      <c r="AQ172" s="358"/>
      <c r="AR172" s="357"/>
      <c r="AS172" s="358"/>
      <c r="AT172" s="357"/>
      <c r="AU172" s="358"/>
    </row>
    <row r="173" spans="1:52" s="289" customFormat="1" ht="60">
      <c r="A173" s="440"/>
      <c r="B173" s="400"/>
      <c r="C173" s="452"/>
      <c r="D173" s="326" t="s">
        <v>1314</v>
      </c>
      <c r="E173" s="353" t="s">
        <v>361</v>
      </c>
      <c r="F173" s="260" t="s">
        <v>626</v>
      </c>
      <c r="G173" s="277" t="s">
        <v>694</v>
      </c>
      <c r="H173" s="316" t="s">
        <v>521</v>
      </c>
      <c r="I173" s="316" t="str">
        <f>IF(OR(E173="SE",E173="SA"),VLOOKUP(H173,'Tabla de Peligros y Riesgo'!$C$2:$E$226,2,FALSE),VLOOKUP(H173,'LISTA DE ASPECTOS - IMPACTOS'!$D$3:$F$72,2,FALSE))</f>
        <v>Riesgo Psicosocial</v>
      </c>
      <c r="J173" s="317" t="str">
        <f>IF(OR(E173="SE",E173="SA"),VLOOKUP(H173,'Tabla de Peligros y Riesgo'!$C$2:$E$226,3,FALSE),VLOOKUP(H173,'LISTA DE ASPECTOS - IMPACTOS'!$D$3:$F$72,3,FALSE))</f>
        <v>Estrés / Depresión</v>
      </c>
      <c r="K173" s="318" t="s">
        <v>685</v>
      </c>
      <c r="L173" s="268">
        <v>4</v>
      </c>
      <c r="M173" s="262">
        <f t="shared" si="13"/>
        <v>18</v>
      </c>
      <c r="N173" s="263"/>
      <c r="O173" s="265"/>
      <c r="P173" s="266"/>
      <c r="Q173" s="267"/>
      <c r="R173" s="174"/>
      <c r="S173" s="174" t="s">
        <v>736</v>
      </c>
      <c r="T173" s="263"/>
      <c r="U173" s="175"/>
      <c r="V173" s="269"/>
      <c r="W173" s="86">
        <f t="shared" si="14"/>
        <v>18</v>
      </c>
      <c r="X173" s="192"/>
      <c r="Y173" s="86">
        <f t="shared" si="15"/>
        <v>21</v>
      </c>
      <c r="Z173" s="270"/>
      <c r="AA173" s="261" t="s">
        <v>687</v>
      </c>
      <c r="AB173" s="354"/>
      <c r="AC173" s="354"/>
      <c r="AD173" s="354"/>
      <c r="AE173" s="358"/>
      <c r="AF173" s="358"/>
      <c r="AG173" s="358"/>
      <c r="AH173" s="358"/>
      <c r="AI173" s="358"/>
      <c r="AJ173" s="358"/>
      <c r="AK173" s="358"/>
      <c r="AL173" s="357"/>
      <c r="AM173" s="358"/>
      <c r="AN173" s="357"/>
      <c r="AO173" s="358"/>
      <c r="AP173" s="357"/>
      <c r="AQ173" s="358"/>
      <c r="AR173" s="357"/>
      <c r="AS173" s="358"/>
      <c r="AT173" s="357"/>
      <c r="AU173" s="358"/>
    </row>
    <row r="174" spans="1:52" s="359" customFormat="1" ht="48">
      <c r="A174" s="440"/>
      <c r="B174" s="400"/>
      <c r="C174" s="319" t="s">
        <v>142</v>
      </c>
      <c r="D174" s="326" t="s">
        <v>1314</v>
      </c>
      <c r="E174" s="353" t="s">
        <v>361</v>
      </c>
      <c r="F174" s="260" t="s">
        <v>626</v>
      </c>
      <c r="G174" s="277" t="s">
        <v>695</v>
      </c>
      <c r="H174" s="316" t="s">
        <v>696</v>
      </c>
      <c r="I174" s="316" t="str">
        <f>IF(OR(E174="SE",E174="SA"),VLOOKUP(H174,'Tabla de Peligros y Riesgo'!$C$2:$E$226,2,FALSE),VLOOKUP(H174,'LISTA DE ASPECTOS - IMPACTOS'!$D$3:$F$72,2,FALSE))</f>
        <v>INFECCION VIRAL</v>
      </c>
      <c r="J174" s="317" t="s">
        <v>740</v>
      </c>
      <c r="K174" s="322" t="s">
        <v>685</v>
      </c>
      <c r="L174" s="174">
        <v>4</v>
      </c>
      <c r="M174" s="262">
        <f t="shared" si="13"/>
        <v>18</v>
      </c>
      <c r="N174" s="271"/>
      <c r="O174" s="271"/>
      <c r="P174" s="272"/>
      <c r="Q174" s="273" t="s">
        <v>697</v>
      </c>
      <c r="R174" s="174" t="s">
        <v>683</v>
      </c>
      <c r="S174" s="268" t="s">
        <v>698</v>
      </c>
      <c r="T174" s="274"/>
      <c r="U174" s="325"/>
      <c r="V174" s="284"/>
      <c r="W174" s="86">
        <f t="shared" si="14"/>
        <v>18</v>
      </c>
      <c r="X174" s="88">
        <f>IF(M174&gt;=16,MAX(N174:R174),IF(M174&lt;16,MAX(N174:T174)))</f>
        <v>0</v>
      </c>
      <c r="Y174" s="86">
        <f t="shared" si="15"/>
        <v>23</v>
      </c>
      <c r="Z174" s="85"/>
      <c r="AA174" s="261" t="s">
        <v>687</v>
      </c>
      <c r="AD174" s="360"/>
      <c r="AE174" s="358"/>
      <c r="AF174" s="358"/>
      <c r="AG174" s="358"/>
      <c r="AH174" s="358"/>
      <c r="AI174" s="358"/>
      <c r="AJ174" s="358"/>
      <c r="AK174" s="358"/>
      <c r="AL174" s="357"/>
      <c r="AM174" s="358"/>
      <c r="AN174" s="357"/>
      <c r="AO174" s="358"/>
      <c r="AP174" s="357"/>
      <c r="AQ174" s="358"/>
      <c r="AR174" s="357"/>
      <c r="AS174" s="358"/>
      <c r="AT174" s="357"/>
      <c r="AU174" s="358"/>
      <c r="AV174" s="289"/>
      <c r="AW174" s="289"/>
      <c r="AX174" s="289"/>
      <c r="AY174" s="289"/>
      <c r="AZ174" s="289"/>
    </row>
    <row r="175" spans="1:52" s="289" customFormat="1" ht="48">
      <c r="A175" s="440"/>
      <c r="B175" s="400"/>
      <c r="C175" s="450" t="s">
        <v>22</v>
      </c>
      <c r="D175" s="326" t="s">
        <v>1314</v>
      </c>
      <c r="E175" s="353" t="s">
        <v>361</v>
      </c>
      <c r="F175" s="260" t="s">
        <v>626</v>
      </c>
      <c r="G175" s="277" t="s">
        <v>700</v>
      </c>
      <c r="H175" s="321" t="s">
        <v>741</v>
      </c>
      <c r="I175" s="316" t="str">
        <f>IF(OR(E175="SE",E175="SA"),VLOOKUP(H175,'Tabla de Peligros y Riesgo'!$C$2:$E$226,2,FALSE),VLOOKUP(H175,'LISTA DE ASPECTOS - IMPACTOS'!$D$3:$F$72,2,FALSE))</f>
        <v>Inhalación de gases Toxicos</v>
      </c>
      <c r="J175" s="317" t="str">
        <f>IF(OR(E175="SE",E175="SA"),VLOOKUP(H175,'Tabla de Peligros y Riesgo'!$C$2:$E$226,3,FALSE),VLOOKUP(H175,'LISTA DE ASPECTOS - IMPACTOS'!$D$3:$F$72,3,FALSE))</f>
        <v>Intoxicación</v>
      </c>
      <c r="K175" s="322" t="s">
        <v>702</v>
      </c>
      <c r="L175" s="174">
        <v>3</v>
      </c>
      <c r="M175" s="262">
        <f t="shared" si="13"/>
        <v>9</v>
      </c>
      <c r="N175" s="85"/>
      <c r="O175" s="85"/>
      <c r="P175" s="84"/>
      <c r="Q175" s="275" t="s">
        <v>742</v>
      </c>
      <c r="R175" s="174" t="s">
        <v>688</v>
      </c>
      <c r="S175" s="345" t="s">
        <v>703</v>
      </c>
      <c r="T175" s="346"/>
      <c r="U175" s="346" t="s">
        <v>704</v>
      </c>
      <c r="V175" s="87"/>
      <c r="W175" s="86">
        <f t="shared" si="14"/>
        <v>9</v>
      </c>
      <c r="X175" s="88"/>
      <c r="Y175" s="86">
        <f t="shared" si="15"/>
        <v>17</v>
      </c>
      <c r="Z175" s="85"/>
      <c r="AA175" s="261" t="s">
        <v>687</v>
      </c>
      <c r="AB175" s="361"/>
      <c r="AC175" s="354"/>
      <c r="AD175" s="354"/>
      <c r="AE175" s="358"/>
      <c r="AF175" s="358"/>
      <c r="AG175" s="358"/>
      <c r="AH175" s="358"/>
      <c r="AI175" s="358"/>
      <c r="AJ175" s="358"/>
      <c r="AK175" s="358"/>
      <c r="AL175" s="357"/>
      <c r="AM175" s="358"/>
      <c r="AN175" s="357"/>
      <c r="AO175" s="358"/>
      <c r="AP175" s="357"/>
      <c r="AQ175" s="358"/>
      <c r="AR175" s="357"/>
      <c r="AS175" s="358"/>
      <c r="AT175" s="357"/>
      <c r="AU175" s="358"/>
    </row>
    <row r="176" spans="1:52" s="289" customFormat="1" ht="90">
      <c r="A176" s="440"/>
      <c r="B176" s="400"/>
      <c r="C176" s="451"/>
      <c r="D176" s="326" t="s">
        <v>1314</v>
      </c>
      <c r="E176" s="353" t="s">
        <v>362</v>
      </c>
      <c r="F176" s="260" t="s">
        <v>626</v>
      </c>
      <c r="G176" s="277" t="s">
        <v>743</v>
      </c>
      <c r="H176" s="321" t="s">
        <v>452</v>
      </c>
      <c r="I176" s="316" t="str">
        <f>IF(OR(E176="SE",E176="SA"),VLOOKUP(H176,'Tabla de Peligros y Riesgo'!$C$2:$E$226,2,FALSE),VLOOKUP(H176,'LISTA DE ASPECTOS - IMPACTOS'!$D$3:$F$72,2,FALSE))</f>
        <v>Caída de roca</v>
      </c>
      <c r="J176" s="317" t="str">
        <f>IF(OR(E176="SE",E176="SA"),VLOOKUP(H176,'Tabla de Peligros y Riesgo'!$C$2:$E$226,3,FALSE),VLOOKUP(H176,'LISTA DE ASPECTOS - IMPACTOS'!$D$3:$F$72,3,FALSE))</f>
        <v>Contusión/Fractura/Muerte</v>
      </c>
      <c r="K176" s="322" t="s">
        <v>702</v>
      </c>
      <c r="L176" s="174">
        <v>2</v>
      </c>
      <c r="M176" s="262">
        <f t="shared" si="13"/>
        <v>5</v>
      </c>
      <c r="N176" s="85"/>
      <c r="O176" s="85"/>
      <c r="P176" s="279"/>
      <c r="Q176" s="275" t="s">
        <v>744</v>
      </c>
      <c r="R176" s="174" t="s">
        <v>688</v>
      </c>
      <c r="S176" s="174" t="s">
        <v>745</v>
      </c>
      <c r="T176" s="280"/>
      <c r="U176" s="175" t="s">
        <v>739</v>
      </c>
      <c r="V176" s="269"/>
      <c r="W176" s="86">
        <f t="shared" si="14"/>
        <v>5</v>
      </c>
      <c r="X176" s="88"/>
      <c r="Y176" s="86">
        <f t="shared" si="15"/>
        <v>12</v>
      </c>
      <c r="Z176" s="85"/>
      <c r="AA176" s="261" t="s">
        <v>687</v>
      </c>
      <c r="AB176" s="354"/>
      <c r="AC176" s="354"/>
      <c r="AD176" s="354"/>
      <c r="AE176" s="358"/>
      <c r="AF176" s="358"/>
      <c r="AG176" s="358"/>
      <c r="AH176" s="358"/>
      <c r="AI176" s="358"/>
      <c r="AJ176" s="358"/>
      <c r="AK176" s="358"/>
      <c r="AL176" s="357"/>
      <c r="AM176" s="358"/>
      <c r="AN176" s="357"/>
      <c r="AO176" s="358"/>
      <c r="AP176" s="357"/>
      <c r="AQ176" s="358"/>
      <c r="AR176" s="357"/>
      <c r="AS176" s="358"/>
      <c r="AT176" s="357"/>
      <c r="AU176" s="358"/>
    </row>
    <row r="177" spans="1:52" s="359" customFormat="1" ht="90">
      <c r="A177" s="440"/>
      <c r="B177" s="400"/>
      <c r="C177" s="451"/>
      <c r="D177" s="326" t="s">
        <v>1314</v>
      </c>
      <c r="E177" s="353" t="s">
        <v>362</v>
      </c>
      <c r="F177" s="260" t="s">
        <v>626</v>
      </c>
      <c r="G177" s="277" t="s">
        <v>699</v>
      </c>
      <c r="H177" s="321" t="s">
        <v>524</v>
      </c>
      <c r="I177" s="316" t="str">
        <f>IF(OR(E177="SE",E177="SA"),VLOOKUP(H177,'Tabla de Peligros y Riesgo'!$C$2:$E$226,2,FALSE),VLOOKUP(H177,'LISTA DE ASPECTOS - IMPACTOS'!$D$3:$F$72,2,FALSE))</f>
        <v>Caída al mismo nivel</v>
      </c>
      <c r="J177" s="317" t="s">
        <v>708</v>
      </c>
      <c r="K177" s="322" t="s">
        <v>685</v>
      </c>
      <c r="L177" s="174">
        <v>4</v>
      </c>
      <c r="M177" s="262">
        <f t="shared" si="13"/>
        <v>18</v>
      </c>
      <c r="N177" s="271"/>
      <c r="O177" s="271"/>
      <c r="P177" s="272"/>
      <c r="Q177" s="275"/>
      <c r="R177" s="174"/>
      <c r="S177" s="174" t="s">
        <v>803</v>
      </c>
      <c r="T177" s="274"/>
      <c r="U177" s="175" t="s">
        <v>739</v>
      </c>
      <c r="V177" s="284"/>
      <c r="W177" s="86">
        <f t="shared" si="14"/>
        <v>18</v>
      </c>
      <c r="X177" s="88"/>
      <c r="Y177" s="86">
        <f t="shared" si="15"/>
        <v>21</v>
      </c>
      <c r="Z177" s="85"/>
      <c r="AA177" s="261" t="s">
        <v>687</v>
      </c>
      <c r="AD177" s="360"/>
      <c r="AE177" s="358"/>
      <c r="AF177" s="358"/>
      <c r="AG177" s="358"/>
      <c r="AH177" s="358"/>
      <c r="AI177" s="358"/>
      <c r="AJ177" s="358"/>
      <c r="AK177" s="358"/>
      <c r="AL177" s="357"/>
      <c r="AM177" s="358"/>
      <c r="AN177" s="357"/>
      <c r="AO177" s="358"/>
      <c r="AP177" s="357"/>
      <c r="AQ177" s="358"/>
      <c r="AR177" s="357"/>
      <c r="AS177" s="358"/>
      <c r="AT177" s="357"/>
      <c r="AU177" s="358"/>
      <c r="AV177" s="289"/>
      <c r="AW177" s="289"/>
      <c r="AX177" s="289"/>
      <c r="AY177" s="289"/>
      <c r="AZ177" s="289"/>
    </row>
    <row r="178" spans="1:52" s="289" customFormat="1" ht="90">
      <c r="A178" s="440"/>
      <c r="B178" s="400"/>
      <c r="C178" s="450" t="s">
        <v>143</v>
      </c>
      <c r="D178" s="326" t="s">
        <v>1314</v>
      </c>
      <c r="E178" s="353" t="s">
        <v>362</v>
      </c>
      <c r="F178" s="260" t="s">
        <v>626</v>
      </c>
      <c r="G178" s="277" t="s">
        <v>699</v>
      </c>
      <c r="H178" s="321" t="s">
        <v>542</v>
      </c>
      <c r="I178" s="316" t="str">
        <f>IF(OR(E178="SE",E178="SA"),VLOOKUP(H178,'Tabla de Peligros y Riesgo'!$C$2:$E$226,2,FALSE),VLOOKUP(H178,'LISTA DE ASPECTOS - IMPACTOS'!$D$3:$F$72,2,FALSE))</f>
        <v>Caída al mismo nivel</v>
      </c>
      <c r="J178" s="317" t="s">
        <v>708</v>
      </c>
      <c r="K178" s="322" t="s">
        <v>685</v>
      </c>
      <c r="L178" s="174">
        <v>4</v>
      </c>
      <c r="M178" s="262">
        <f t="shared" si="13"/>
        <v>18</v>
      </c>
      <c r="N178" s="85"/>
      <c r="O178" s="85"/>
      <c r="P178" s="84"/>
      <c r="Q178" s="275"/>
      <c r="R178" s="174"/>
      <c r="S178" s="174" t="s">
        <v>804</v>
      </c>
      <c r="T178" s="175"/>
      <c r="U178" s="175" t="s">
        <v>739</v>
      </c>
      <c r="V178" s="87"/>
      <c r="W178" s="86">
        <f t="shared" si="14"/>
        <v>18</v>
      </c>
      <c r="X178" s="88"/>
      <c r="Y178" s="86">
        <f t="shared" si="15"/>
        <v>21</v>
      </c>
      <c r="Z178" s="85"/>
      <c r="AA178" s="261" t="s">
        <v>687</v>
      </c>
      <c r="AB178" s="361"/>
      <c r="AC178" s="354"/>
      <c r="AD178" s="354"/>
      <c r="AE178" s="358"/>
      <c r="AF178" s="358"/>
      <c r="AG178" s="358"/>
      <c r="AH178" s="358"/>
      <c r="AI178" s="358"/>
      <c r="AJ178" s="358"/>
      <c r="AK178" s="358"/>
      <c r="AL178" s="357"/>
      <c r="AM178" s="358"/>
      <c r="AN178" s="357"/>
      <c r="AO178" s="358"/>
      <c r="AP178" s="357"/>
      <c r="AQ178" s="358"/>
      <c r="AR178" s="357"/>
      <c r="AS178" s="358"/>
      <c r="AT178" s="357"/>
      <c r="AU178" s="358"/>
    </row>
    <row r="179" spans="1:52" s="289" customFormat="1" ht="120">
      <c r="A179" s="440"/>
      <c r="B179" s="400"/>
      <c r="C179" s="452"/>
      <c r="D179" s="326" t="s">
        <v>1314</v>
      </c>
      <c r="E179" s="353" t="s">
        <v>362</v>
      </c>
      <c r="F179" s="260" t="s">
        <v>626</v>
      </c>
      <c r="G179" s="277" t="s">
        <v>705</v>
      </c>
      <c r="H179" s="321" t="s">
        <v>707</v>
      </c>
      <c r="I179" s="316" t="str">
        <f>IF(OR(E179="SE",E179="SA"),VLOOKUP(H179,'Tabla de Peligros y Riesgo'!$C$2:$E$226,2,FALSE),VLOOKUP(H179,'LISTA DE ASPECTOS - IMPACTOS'!$D$3:$F$72,2,FALSE))</f>
        <v>Atrapamiento</v>
      </c>
      <c r="J179" s="317" t="s">
        <v>706</v>
      </c>
      <c r="K179" s="322" t="s">
        <v>685</v>
      </c>
      <c r="L179" s="174">
        <v>3</v>
      </c>
      <c r="M179" s="262">
        <f t="shared" si="13"/>
        <v>13</v>
      </c>
      <c r="N179" s="85"/>
      <c r="O179" s="85"/>
      <c r="P179" s="84"/>
      <c r="Q179" s="275"/>
      <c r="R179" s="174"/>
      <c r="S179" s="174" t="s">
        <v>805</v>
      </c>
      <c r="T179" s="175"/>
      <c r="U179" s="175" t="s">
        <v>709</v>
      </c>
      <c r="V179" s="87"/>
      <c r="W179" s="86">
        <f t="shared" si="14"/>
        <v>13</v>
      </c>
      <c r="X179" s="88"/>
      <c r="Y179" s="86">
        <f t="shared" si="15"/>
        <v>17</v>
      </c>
      <c r="Z179" s="85"/>
      <c r="AA179" s="261" t="s">
        <v>687</v>
      </c>
      <c r="AB179" s="361"/>
      <c r="AC179" s="354"/>
      <c r="AD179" s="354"/>
      <c r="AE179" s="358"/>
      <c r="AF179" s="358"/>
      <c r="AG179" s="358"/>
      <c r="AH179" s="358"/>
      <c r="AI179" s="358"/>
      <c r="AJ179" s="358"/>
      <c r="AK179" s="358"/>
      <c r="AL179" s="357"/>
      <c r="AM179" s="358"/>
      <c r="AN179" s="357"/>
      <c r="AO179" s="358"/>
      <c r="AP179" s="357"/>
      <c r="AQ179" s="358"/>
      <c r="AR179" s="357"/>
      <c r="AS179" s="358"/>
      <c r="AT179" s="357"/>
      <c r="AU179" s="358"/>
    </row>
    <row r="180" spans="1:52" s="289" customFormat="1" ht="105">
      <c r="A180" s="440"/>
      <c r="B180" s="400"/>
      <c r="C180" s="319" t="s">
        <v>144</v>
      </c>
      <c r="D180" s="326" t="s">
        <v>1314</v>
      </c>
      <c r="E180" s="353" t="s">
        <v>362</v>
      </c>
      <c r="F180" s="260" t="s">
        <v>626</v>
      </c>
      <c r="G180" s="277" t="s">
        <v>705</v>
      </c>
      <c r="H180" s="321" t="s">
        <v>507</v>
      </c>
      <c r="I180" s="316" t="str">
        <f>IF(OR(E180="SE",E180="SA"),VLOOKUP(H180,'Tabla de Peligros y Riesgo'!$C$2:$E$226,2,FALSE),VLOOKUP(H180,'LISTA DE ASPECTOS - IMPACTOS'!$D$3:$F$72,2,FALSE))</f>
        <v xml:space="preserve">Golpes </v>
      </c>
      <c r="J180" s="317" t="s">
        <v>706</v>
      </c>
      <c r="K180" s="322" t="s">
        <v>685</v>
      </c>
      <c r="L180" s="174">
        <v>3</v>
      </c>
      <c r="M180" s="262">
        <f t="shared" si="13"/>
        <v>13</v>
      </c>
      <c r="N180" s="174"/>
      <c r="O180" s="174"/>
      <c r="P180" s="84"/>
      <c r="Q180" s="275"/>
      <c r="R180" s="174"/>
      <c r="S180" s="174" t="s">
        <v>710</v>
      </c>
      <c r="T180" s="175"/>
      <c r="U180" s="175" t="s">
        <v>709</v>
      </c>
      <c r="V180" s="87"/>
      <c r="W180" s="86">
        <f t="shared" si="14"/>
        <v>13</v>
      </c>
      <c r="X180" s="88"/>
      <c r="Y180" s="86">
        <f t="shared" si="15"/>
        <v>17</v>
      </c>
      <c r="Z180" s="85"/>
      <c r="AA180" s="268" t="s">
        <v>687</v>
      </c>
      <c r="AB180" s="361"/>
      <c r="AC180" s="354"/>
      <c r="AD180" s="354"/>
      <c r="AE180" s="358"/>
      <c r="AF180" s="358"/>
      <c r="AG180" s="358"/>
      <c r="AH180" s="358"/>
      <c r="AI180" s="358"/>
      <c r="AJ180" s="358"/>
      <c r="AK180" s="358"/>
      <c r="AL180" s="357"/>
      <c r="AM180" s="358"/>
      <c r="AN180" s="357"/>
      <c r="AO180" s="358"/>
      <c r="AP180" s="357"/>
      <c r="AQ180" s="358"/>
      <c r="AR180" s="357"/>
      <c r="AS180" s="358"/>
      <c r="AT180" s="357"/>
      <c r="AU180" s="358"/>
    </row>
    <row r="181" spans="1:52" s="289" customFormat="1" ht="72">
      <c r="A181" s="440"/>
      <c r="B181" s="400"/>
      <c r="C181" s="450" t="s">
        <v>145</v>
      </c>
      <c r="D181" s="326" t="s">
        <v>1314</v>
      </c>
      <c r="E181" s="353" t="s">
        <v>361</v>
      </c>
      <c r="F181" s="260" t="s">
        <v>626</v>
      </c>
      <c r="G181" s="277" t="s">
        <v>441</v>
      </c>
      <c r="H181" s="321" t="s">
        <v>519</v>
      </c>
      <c r="I181" s="316" t="str">
        <f>IF(OR(E181="SE",E181="SA"),VLOOKUP(H181,'Tabla de Peligros y Riesgo'!$C$2:$E$226,2,FALSE),VLOOKUP(H181,'LISTA DE ASPECTOS - IMPACTOS'!$D$3:$F$72,2,FALSE))</f>
        <v>Riesgos Disergonómico</v>
      </c>
      <c r="J181" s="317" t="str">
        <f>IF(OR(E181="SE",E181="SA"),VLOOKUP(H181,'Tabla de Peligros y Riesgo'!$C$2:$E$226,3,FALSE),VLOOKUP(H181,'LISTA DE ASPECTOS - IMPACTOS'!$D$3:$F$72,3,FALSE))</f>
        <v>Lumbalgia/Dorsalgia/ Hiperlordosis/ Tendinitis de Hombro</v>
      </c>
      <c r="K181" s="322" t="s">
        <v>702</v>
      </c>
      <c r="L181" s="174">
        <v>4</v>
      </c>
      <c r="M181" s="262">
        <f t="shared" si="13"/>
        <v>14</v>
      </c>
      <c r="N181" s="174"/>
      <c r="O181" s="174"/>
      <c r="P181" s="84"/>
      <c r="Q181" s="275"/>
      <c r="R181" s="174"/>
      <c r="S181" s="345" t="s">
        <v>711</v>
      </c>
      <c r="T181" s="175"/>
      <c r="U181" s="175"/>
      <c r="V181" s="87"/>
      <c r="W181" s="86">
        <f t="shared" si="14"/>
        <v>14</v>
      </c>
      <c r="X181" s="88"/>
      <c r="Y181" s="86">
        <f t="shared" si="15"/>
        <v>18</v>
      </c>
      <c r="Z181" s="85"/>
      <c r="AA181" s="261" t="s">
        <v>687</v>
      </c>
      <c r="AB181" s="361"/>
      <c r="AC181" s="354"/>
      <c r="AD181" s="354"/>
      <c r="AE181" s="358"/>
      <c r="AF181" s="358"/>
      <c r="AG181" s="358"/>
      <c r="AH181" s="358"/>
      <c r="AI181" s="358"/>
      <c r="AJ181" s="358"/>
      <c r="AK181" s="358"/>
      <c r="AL181" s="357"/>
      <c r="AM181" s="358"/>
      <c r="AN181" s="357"/>
      <c r="AO181" s="358"/>
      <c r="AP181" s="357"/>
      <c r="AQ181" s="358"/>
      <c r="AR181" s="357"/>
      <c r="AS181" s="358"/>
      <c r="AT181" s="357"/>
      <c r="AU181" s="358"/>
    </row>
    <row r="182" spans="1:52" s="289" customFormat="1" ht="192">
      <c r="A182" s="440"/>
      <c r="B182" s="400"/>
      <c r="C182" s="451"/>
      <c r="D182" s="326" t="s">
        <v>1314</v>
      </c>
      <c r="E182" s="353" t="s">
        <v>363</v>
      </c>
      <c r="F182" s="260" t="s">
        <v>626</v>
      </c>
      <c r="G182" s="277" t="s">
        <v>733</v>
      </c>
      <c r="H182" s="321" t="s">
        <v>734</v>
      </c>
      <c r="I182" s="316" t="str">
        <f>IF(OR(E182="SE",E182="SA"),VLOOKUP(H182,'Tabla de Peligros y Riesgo'!$C$2:$E$226,2,FALSE),VLOOKUP(H182,'LISTA DE ASPECTOS - IMPACTOS'!$D$3:$F$72,2,FALSE))</f>
        <v>Alteración de la calidad de suelo/agua</v>
      </c>
      <c r="J182" s="317" t="str">
        <f>IF(OR(E182="SE",E182="SA"),VLOOKUP(H182,'Tabla de Peligros y Riesgo'!$C$2:$E$226,3,FALSE),VLOOKUP(H182,'LISTA DE ASPECTOS - IMPACTOS'!$D$3:$F$72,3,FALSE))</f>
        <v>Potencial incumplimiento de Estándares de Calidad Ambiental (ECA) para aire.
Potencial afectación a la vida y salud humana.</v>
      </c>
      <c r="K182" s="322" t="s">
        <v>702</v>
      </c>
      <c r="L182" s="174">
        <v>4</v>
      </c>
      <c r="M182" s="262">
        <f t="shared" si="13"/>
        <v>14</v>
      </c>
      <c r="N182" s="85"/>
      <c r="O182" s="85"/>
      <c r="P182" s="278"/>
      <c r="Q182" s="275"/>
      <c r="R182" s="174"/>
      <c r="S182" s="174" t="s">
        <v>735</v>
      </c>
      <c r="T182" s="175">
        <v>0.35</v>
      </c>
      <c r="U182" s="175"/>
      <c r="V182" s="87"/>
      <c r="W182" s="86">
        <f t="shared" si="14"/>
        <v>14</v>
      </c>
      <c r="X182" s="88"/>
      <c r="Y182" s="86">
        <f t="shared" si="15"/>
        <v>18</v>
      </c>
      <c r="Z182" s="85"/>
      <c r="AA182" s="261" t="s">
        <v>687</v>
      </c>
      <c r="AB182" s="488"/>
      <c r="AC182" s="489"/>
      <c r="AD182" s="489"/>
      <c r="AE182" s="355"/>
      <c r="AF182" s="355"/>
      <c r="AG182" s="355"/>
      <c r="AH182" s="355"/>
      <c r="AI182" s="355"/>
      <c r="AJ182" s="355"/>
      <c r="AK182" s="355"/>
      <c r="AL182" s="356"/>
      <c r="AM182" s="355"/>
      <c r="AN182" s="356"/>
      <c r="AO182" s="355"/>
      <c r="AP182" s="356"/>
      <c r="AQ182" s="355"/>
      <c r="AR182" s="356"/>
      <c r="AS182" s="355"/>
      <c r="AT182" s="357"/>
      <c r="AU182" s="358"/>
    </row>
    <row r="183" spans="1:52" s="289" customFormat="1" ht="336">
      <c r="A183" s="440"/>
      <c r="B183" s="400"/>
      <c r="C183" s="451"/>
      <c r="D183" s="326" t="s">
        <v>1314</v>
      </c>
      <c r="E183" s="353" t="s">
        <v>363</v>
      </c>
      <c r="F183" s="260" t="s">
        <v>626</v>
      </c>
      <c r="G183" s="277" t="s">
        <v>727</v>
      </c>
      <c r="H183" s="321" t="s">
        <v>724</v>
      </c>
      <c r="I183" s="316" t="str">
        <f>IF(OR(E183="SE",E183="SA"),VLOOKUP(H183,'Tabla de Peligros y Riesgo'!$C$2:$E$226,2,FALSE),VLOOKUP(H183,'LISTA DE ASPECTOS - IMPACTOS'!$D$3:$F$72,2,FALSE))</f>
        <v>Alteración de la calidad de suelo/agua</v>
      </c>
      <c r="J183" s="317" t="str">
        <f>IF(OR(E183="SE",E183="SA"),VLOOKUP(H183,'Tabla de Peligros y Riesgo'!$C$2:$E$226,3,FALSE),VLOOKUP(H183,'LISTA DE ASPECTOS - IMPACTOS'!$D$3:$F$72,3,FALSE))</f>
        <v>Potencial afectación a la calidad ambiental del agua, suelo, posible impacto a la vida y salud humanas // Afectación a microfauna acuática y terrestre // Potencial incumplimiento de Estándares de Calidad Ambiental (ECA) para agua y para suelo.</v>
      </c>
      <c r="K183" s="322" t="s">
        <v>693</v>
      </c>
      <c r="L183" s="174">
        <v>4</v>
      </c>
      <c r="M183" s="262">
        <f t="shared" si="13"/>
        <v>10</v>
      </c>
      <c r="N183" s="85"/>
      <c r="O183" s="85"/>
      <c r="P183" s="84"/>
      <c r="Q183" s="174"/>
      <c r="R183" s="174"/>
      <c r="S183" s="174" t="s">
        <v>728</v>
      </c>
      <c r="T183" s="175"/>
      <c r="U183" s="175"/>
      <c r="V183" s="87"/>
      <c r="W183" s="86">
        <f t="shared" si="14"/>
        <v>10</v>
      </c>
      <c r="X183" s="88"/>
      <c r="Y183" s="86">
        <f t="shared" si="15"/>
        <v>18</v>
      </c>
      <c r="Z183" s="85"/>
      <c r="AA183" s="261" t="s">
        <v>687</v>
      </c>
      <c r="AB183" s="361"/>
      <c r="AC183" s="354"/>
      <c r="AD183" s="354"/>
      <c r="AE183" s="355"/>
      <c r="AF183" s="355"/>
      <c r="AG183" s="355"/>
      <c r="AH183" s="355"/>
      <c r="AI183" s="355"/>
      <c r="AJ183" s="355"/>
      <c r="AK183" s="355"/>
      <c r="AL183" s="356"/>
      <c r="AM183" s="355"/>
      <c r="AN183" s="356"/>
      <c r="AO183" s="355"/>
      <c r="AP183" s="356"/>
      <c r="AQ183" s="355"/>
      <c r="AR183" s="356"/>
      <c r="AS183" s="355"/>
      <c r="AT183" s="357"/>
      <c r="AU183" s="358"/>
    </row>
    <row r="184" spans="1:52" s="289" customFormat="1" ht="336">
      <c r="A184" s="440"/>
      <c r="B184" s="400"/>
      <c r="C184" s="451"/>
      <c r="D184" s="326" t="s">
        <v>1314</v>
      </c>
      <c r="E184" s="353" t="s">
        <v>363</v>
      </c>
      <c r="F184" s="260" t="s">
        <v>626</v>
      </c>
      <c r="G184" s="277" t="s">
        <v>723</v>
      </c>
      <c r="H184" s="321" t="s">
        <v>724</v>
      </c>
      <c r="I184" s="316" t="str">
        <f>IF(OR(E184="SE",E184="SA"),VLOOKUP(H184,'Tabla de Peligros y Riesgo'!$C$2:$E$226,2,FALSE),VLOOKUP(H184,'LISTA DE ASPECTOS - IMPACTOS'!$D$3:$F$72,2,FALSE))</f>
        <v>Alteración de la calidad de suelo/agua</v>
      </c>
      <c r="J184" s="317" t="str">
        <f>IF(OR(E184="SE",E184="SA"),VLOOKUP(H184,'Tabla de Peligros y Riesgo'!$C$2:$E$226,3,FALSE),VLOOKUP(H184,'LISTA DE ASPECTOS - IMPACTOS'!$D$3:$F$72,3,FALSE))</f>
        <v>Potencial afectación a la calidad ambiental del agua, suelo, posible impacto a la vida y salud humanas // Afectación a microfauna acuática y terrestre // Potencial incumplimiento de Estándares de Calidad Ambiental (ECA) para agua y para suelo.</v>
      </c>
      <c r="K184" s="322" t="s">
        <v>685</v>
      </c>
      <c r="L184" s="174">
        <v>3</v>
      </c>
      <c r="M184" s="262">
        <f t="shared" si="13"/>
        <v>13</v>
      </c>
      <c r="N184" s="174"/>
      <c r="O184" s="174"/>
      <c r="P184" s="84"/>
      <c r="Q184" s="174" t="s">
        <v>725</v>
      </c>
      <c r="R184" s="174" t="s">
        <v>688</v>
      </c>
      <c r="S184" s="174" t="s">
        <v>726</v>
      </c>
      <c r="T184" s="175">
        <v>0.35</v>
      </c>
      <c r="U184" s="175"/>
      <c r="V184" s="87"/>
      <c r="W184" s="86">
        <f t="shared" si="14"/>
        <v>13</v>
      </c>
      <c r="X184" s="88"/>
      <c r="Y184" s="86">
        <f t="shared" si="15"/>
        <v>17</v>
      </c>
      <c r="Z184" s="85"/>
      <c r="AA184" s="268" t="s">
        <v>687</v>
      </c>
      <c r="AB184" s="361"/>
      <c r="AC184" s="354"/>
      <c r="AD184" s="354"/>
      <c r="AE184" s="358"/>
      <c r="AF184" s="358"/>
      <c r="AG184" s="358"/>
      <c r="AH184" s="358"/>
      <c r="AI184" s="358"/>
      <c r="AJ184" s="358"/>
      <c r="AK184" s="358"/>
      <c r="AL184" s="357"/>
      <c r="AM184" s="358"/>
      <c r="AN184" s="357"/>
      <c r="AO184" s="358"/>
      <c r="AP184" s="357"/>
      <c r="AQ184" s="358"/>
      <c r="AR184" s="357"/>
      <c r="AS184" s="358"/>
      <c r="AT184" s="357"/>
      <c r="AU184" s="358"/>
    </row>
    <row r="185" spans="1:52" s="289" customFormat="1" ht="192">
      <c r="A185" s="440"/>
      <c r="B185" s="400"/>
      <c r="C185" s="451"/>
      <c r="D185" s="326" t="s">
        <v>1314</v>
      </c>
      <c r="E185" s="353" t="s">
        <v>363</v>
      </c>
      <c r="F185" s="260" t="s">
        <v>626</v>
      </c>
      <c r="G185" s="277" t="s">
        <v>733</v>
      </c>
      <c r="H185" s="321" t="s">
        <v>759</v>
      </c>
      <c r="I185" s="316" t="str">
        <f>IF(OR(E185="SE",E185="SA"),VLOOKUP(H185,'Tabla de Peligros y Riesgo'!$C$2:$E$226,2,FALSE),VLOOKUP(H185,'LISTA DE ASPECTOS - IMPACTOS'!$D$3:$F$72,2,FALSE))</f>
        <v>Alteración de la calidad de suelo/agua</v>
      </c>
      <c r="J185" s="317" t="str">
        <f>IF(OR(E185="SE",E185="SA"),VLOOKUP(H185,'Tabla de Peligros y Riesgo'!$C$2:$E$226,3,FALSE),VLOOKUP(H185,'LISTA DE ASPECTOS - IMPACTOS'!$D$3:$F$72,3,FALSE))</f>
        <v>Potencial incumplimiento de Estándares de Calidad Ambiental (ECA) para aire.
Potencial afectación a la vida y salud humana.</v>
      </c>
      <c r="K185" s="322" t="s">
        <v>702</v>
      </c>
      <c r="L185" s="174">
        <v>4</v>
      </c>
      <c r="M185" s="262">
        <f t="shared" si="13"/>
        <v>14</v>
      </c>
      <c r="N185" s="85"/>
      <c r="O185" s="85"/>
      <c r="P185" s="84"/>
      <c r="Q185" s="275"/>
      <c r="R185" s="174"/>
      <c r="S185" s="174" t="s">
        <v>735</v>
      </c>
      <c r="T185" s="175"/>
      <c r="U185" s="175"/>
      <c r="V185" s="87"/>
      <c r="W185" s="86">
        <f t="shared" si="14"/>
        <v>14</v>
      </c>
      <c r="X185" s="88">
        <f>IF(M185&gt;=16,MAX(N185:R185),IF(M185&lt;16,MAX(N185:V185)))</f>
        <v>0</v>
      </c>
      <c r="Y185" s="86">
        <f t="shared" si="15"/>
        <v>18</v>
      </c>
      <c r="Z185" s="85"/>
      <c r="AA185" s="261" t="s">
        <v>687</v>
      </c>
      <c r="AB185" s="361"/>
      <c r="AC185" s="354"/>
      <c r="AD185" s="354"/>
      <c r="AE185" s="358"/>
      <c r="AF185" s="358"/>
      <c r="AG185" s="358"/>
      <c r="AH185" s="358"/>
      <c r="AI185" s="358"/>
      <c r="AJ185" s="358"/>
      <c r="AK185" s="358"/>
      <c r="AL185" s="357"/>
      <c r="AM185" s="358"/>
      <c r="AN185" s="357"/>
      <c r="AO185" s="358"/>
      <c r="AP185" s="357"/>
      <c r="AQ185" s="358"/>
      <c r="AR185" s="357"/>
      <c r="AS185" s="358"/>
      <c r="AT185" s="357"/>
      <c r="AU185" s="358"/>
    </row>
    <row r="186" spans="1:52" s="289" customFormat="1" ht="90">
      <c r="A186" s="440"/>
      <c r="B186" s="400"/>
      <c r="C186" s="451"/>
      <c r="D186" s="326" t="s">
        <v>1314</v>
      </c>
      <c r="E186" s="353" t="s">
        <v>362</v>
      </c>
      <c r="F186" s="260" t="s">
        <v>626</v>
      </c>
      <c r="G186" s="277" t="s">
        <v>796</v>
      </c>
      <c r="H186" s="321" t="s">
        <v>797</v>
      </c>
      <c r="I186" s="316" t="str">
        <f>IF(OR(E186="SE",E186="SA"),VLOOKUP(H186,'Tabla de Peligros y Riesgo'!$C$2:$E$226,2,FALSE),VLOOKUP(H186,'LISTA DE ASPECTOS - IMPACTOS'!$D$3:$F$72,2,FALSE))</f>
        <v>Aplastamiento</v>
      </c>
      <c r="J186" s="317" t="str">
        <f>IF(OR(E186="SE",E186="SA"),VLOOKUP(H186,'Tabla de Peligros y Riesgo'!$C$2:$E$226,3,FALSE),VLOOKUP(H186,'LISTA DE ASPECTOS - IMPACTOS'!$D$3:$F$72,3,FALSE))</f>
        <v>Contusión/Fractura/Muerte</v>
      </c>
      <c r="K186" s="322" t="s">
        <v>685</v>
      </c>
      <c r="L186" s="174">
        <v>2</v>
      </c>
      <c r="M186" s="262">
        <f t="shared" si="13"/>
        <v>8</v>
      </c>
      <c r="N186" s="85"/>
      <c r="O186" s="85"/>
      <c r="P186" s="84"/>
      <c r="Q186" s="275" t="s">
        <v>798</v>
      </c>
      <c r="R186" s="174" t="s">
        <v>688</v>
      </c>
      <c r="S186" s="174" t="s">
        <v>799</v>
      </c>
      <c r="T186" s="175"/>
      <c r="U186" s="175" t="s">
        <v>739</v>
      </c>
      <c r="V186" s="87"/>
      <c r="W186" s="86">
        <f t="shared" si="14"/>
        <v>8</v>
      </c>
      <c r="X186" s="88"/>
      <c r="Y186" s="86">
        <f t="shared" si="15"/>
        <v>12</v>
      </c>
      <c r="Z186" s="85"/>
      <c r="AA186" s="261" t="s">
        <v>687</v>
      </c>
      <c r="AB186" s="361"/>
      <c r="AC186" s="354"/>
      <c r="AD186" s="354"/>
      <c r="AE186" s="358"/>
      <c r="AF186" s="358"/>
      <c r="AG186" s="358"/>
      <c r="AH186" s="358"/>
      <c r="AI186" s="358"/>
      <c r="AJ186" s="358"/>
      <c r="AK186" s="358"/>
      <c r="AL186" s="357"/>
      <c r="AM186" s="358"/>
      <c r="AN186" s="357"/>
      <c r="AO186" s="358"/>
      <c r="AP186" s="357"/>
      <c r="AQ186" s="358"/>
      <c r="AR186" s="357"/>
      <c r="AS186" s="358"/>
      <c r="AT186" s="357"/>
      <c r="AU186" s="358"/>
    </row>
    <row r="187" spans="1:52" s="289" customFormat="1" ht="90">
      <c r="A187" s="440"/>
      <c r="B187" s="400"/>
      <c r="C187" s="451"/>
      <c r="D187" s="326" t="s">
        <v>1314</v>
      </c>
      <c r="E187" s="353" t="s">
        <v>362</v>
      </c>
      <c r="F187" s="260" t="s">
        <v>626</v>
      </c>
      <c r="G187" s="277" t="s">
        <v>699</v>
      </c>
      <c r="H187" s="321" t="s">
        <v>542</v>
      </c>
      <c r="I187" s="316" t="str">
        <f>IF(OR(E187="SE",E187="SA"),VLOOKUP(H187,'Tabla de Peligros y Riesgo'!$C$2:$E$226,2,FALSE),VLOOKUP(H187,'LISTA DE ASPECTOS - IMPACTOS'!$D$3:$F$72,2,FALSE))</f>
        <v>Caída al mismo nivel</v>
      </c>
      <c r="J187" s="317" t="s">
        <v>708</v>
      </c>
      <c r="K187" s="322" t="s">
        <v>685</v>
      </c>
      <c r="L187" s="174">
        <v>4</v>
      </c>
      <c r="M187" s="262">
        <f t="shared" si="13"/>
        <v>18</v>
      </c>
      <c r="N187" s="85"/>
      <c r="O187" s="85"/>
      <c r="P187" s="84"/>
      <c r="Q187" s="275"/>
      <c r="R187" s="174"/>
      <c r="S187" s="174" t="s">
        <v>804</v>
      </c>
      <c r="T187" s="175"/>
      <c r="U187" s="175" t="s">
        <v>739</v>
      </c>
      <c r="V187" s="87">
        <v>0.15</v>
      </c>
      <c r="W187" s="86">
        <f t="shared" si="14"/>
        <v>18</v>
      </c>
      <c r="X187" s="88">
        <f>IF(M187&gt;=16,MAX(N187:R187),IF(M187&lt;16,MAX(N187:V187)))</f>
        <v>0</v>
      </c>
      <c r="Y187" s="86">
        <f t="shared" si="15"/>
        <v>21</v>
      </c>
      <c r="Z187" s="85"/>
      <c r="AA187" s="261" t="s">
        <v>687</v>
      </c>
      <c r="AB187" s="361"/>
      <c r="AC187" s="354"/>
      <c r="AD187" s="354"/>
      <c r="AE187" s="358"/>
      <c r="AF187" s="358"/>
      <c r="AG187" s="358"/>
      <c r="AH187" s="358"/>
      <c r="AI187" s="358"/>
      <c r="AJ187" s="358"/>
      <c r="AK187" s="358"/>
      <c r="AL187" s="357"/>
      <c r="AM187" s="358"/>
      <c r="AN187" s="357"/>
      <c r="AO187" s="358"/>
      <c r="AP187" s="357"/>
      <c r="AQ187" s="358"/>
      <c r="AR187" s="357"/>
      <c r="AS187" s="358"/>
      <c r="AT187" s="357"/>
      <c r="AU187" s="358"/>
    </row>
    <row r="188" spans="1:52" s="289" customFormat="1" ht="105">
      <c r="A188" s="440"/>
      <c r="B188" s="400"/>
      <c r="C188" s="451"/>
      <c r="D188" s="326" t="s">
        <v>1314</v>
      </c>
      <c r="E188" s="353" t="s">
        <v>362</v>
      </c>
      <c r="F188" s="260" t="s">
        <v>626</v>
      </c>
      <c r="G188" s="277" t="s">
        <v>729</v>
      </c>
      <c r="H188" s="321" t="s">
        <v>730</v>
      </c>
      <c r="I188" s="316" t="str">
        <f>IF(OR(E188="SE",E188="SA"),VLOOKUP(H188,'Tabla de Peligros y Riesgo'!$C$2:$E$226,2,FALSE),VLOOKUP(H188,'LISTA DE ASPECTOS - IMPACTOS'!$D$3:$F$72,2,FALSE))</f>
        <v>Cortes</v>
      </c>
      <c r="J188" s="317" t="str">
        <f>IF(OR(E188="SE",E188="SA"),VLOOKUP(H188,'Tabla de Peligros y Riesgo'!$C$2:$E$226,3,FALSE),VLOOKUP(H188,'LISTA DE ASPECTOS - IMPACTOS'!$D$3:$F$72,3,FALSE))</f>
        <v>Herida punzocortante</v>
      </c>
      <c r="K188" s="322" t="s">
        <v>702</v>
      </c>
      <c r="L188" s="174">
        <v>3</v>
      </c>
      <c r="M188" s="262">
        <f t="shared" si="13"/>
        <v>9</v>
      </c>
      <c r="N188" s="85"/>
      <c r="O188" s="85"/>
      <c r="P188" s="84"/>
      <c r="Q188" s="275" t="s">
        <v>731</v>
      </c>
      <c r="R188" s="174" t="s">
        <v>683</v>
      </c>
      <c r="S188" s="174" t="s">
        <v>732</v>
      </c>
      <c r="T188" s="175"/>
      <c r="U188" s="175" t="s">
        <v>739</v>
      </c>
      <c r="V188" s="87"/>
      <c r="W188" s="86">
        <f t="shared" si="14"/>
        <v>9</v>
      </c>
      <c r="X188" s="88"/>
      <c r="Y188" s="86">
        <f t="shared" si="15"/>
        <v>20</v>
      </c>
      <c r="Z188" s="85"/>
      <c r="AA188" s="261" t="s">
        <v>687</v>
      </c>
      <c r="AB188" s="361"/>
      <c r="AC188" s="354"/>
      <c r="AD188" s="354"/>
      <c r="AE188" s="358"/>
      <c r="AF188" s="358"/>
      <c r="AG188" s="358"/>
      <c r="AH188" s="358"/>
      <c r="AI188" s="358"/>
      <c r="AJ188" s="358"/>
      <c r="AK188" s="358"/>
      <c r="AL188" s="357"/>
      <c r="AM188" s="358"/>
      <c r="AN188" s="357"/>
      <c r="AO188" s="358"/>
      <c r="AP188" s="357"/>
      <c r="AQ188" s="358"/>
      <c r="AR188" s="357"/>
      <c r="AS188" s="358"/>
      <c r="AT188" s="357"/>
      <c r="AU188" s="358"/>
    </row>
    <row r="189" spans="1:52" s="289" customFormat="1" ht="120">
      <c r="A189" s="440"/>
      <c r="B189" s="400"/>
      <c r="C189" s="452"/>
      <c r="D189" s="326" t="s">
        <v>1314</v>
      </c>
      <c r="E189" s="353" t="s">
        <v>362</v>
      </c>
      <c r="F189" s="260" t="s">
        <v>626</v>
      </c>
      <c r="G189" s="277" t="s">
        <v>705</v>
      </c>
      <c r="H189" s="321" t="s">
        <v>707</v>
      </c>
      <c r="I189" s="316" t="str">
        <f>IF(OR(E189="SE",E189="SA"),VLOOKUP(H189,'Tabla de Peligros y Riesgo'!$C$2:$E$226,2,FALSE),VLOOKUP(H189,'LISTA DE ASPECTOS - IMPACTOS'!$D$3:$F$72,2,FALSE))</f>
        <v>Atrapamiento</v>
      </c>
      <c r="J189" s="317" t="s">
        <v>706</v>
      </c>
      <c r="K189" s="322" t="s">
        <v>685</v>
      </c>
      <c r="L189" s="174">
        <v>3</v>
      </c>
      <c r="M189" s="262">
        <f t="shared" si="13"/>
        <v>13</v>
      </c>
      <c r="N189" s="174"/>
      <c r="O189" s="174"/>
      <c r="P189" s="84"/>
      <c r="Q189" s="275"/>
      <c r="R189" s="174"/>
      <c r="S189" s="174" t="s">
        <v>710</v>
      </c>
      <c r="T189" s="175"/>
      <c r="U189" s="175" t="s">
        <v>709</v>
      </c>
      <c r="V189" s="87"/>
      <c r="W189" s="86">
        <f t="shared" si="14"/>
        <v>13</v>
      </c>
      <c r="X189" s="88"/>
      <c r="Y189" s="86">
        <f t="shared" si="15"/>
        <v>17</v>
      </c>
      <c r="Z189" s="85"/>
      <c r="AA189" s="268" t="s">
        <v>687</v>
      </c>
      <c r="AB189" s="361"/>
      <c r="AC189" s="354"/>
      <c r="AD189" s="354"/>
      <c r="AE189" s="358"/>
      <c r="AF189" s="358"/>
      <c r="AG189" s="358"/>
      <c r="AH189" s="358"/>
      <c r="AI189" s="358"/>
      <c r="AJ189" s="358"/>
      <c r="AK189" s="358"/>
      <c r="AL189" s="357"/>
      <c r="AM189" s="358"/>
      <c r="AN189" s="357"/>
      <c r="AO189" s="358"/>
      <c r="AP189" s="357"/>
      <c r="AQ189" s="358"/>
      <c r="AR189" s="357"/>
      <c r="AS189" s="358"/>
      <c r="AT189" s="357"/>
      <c r="AU189" s="358"/>
    </row>
    <row r="190" spans="1:52" s="289" customFormat="1" ht="72">
      <c r="A190" s="440"/>
      <c r="B190" s="400"/>
      <c r="C190" s="450" t="s">
        <v>146</v>
      </c>
      <c r="D190" s="326" t="s">
        <v>1314</v>
      </c>
      <c r="E190" s="353" t="s">
        <v>361</v>
      </c>
      <c r="F190" s="260" t="s">
        <v>626</v>
      </c>
      <c r="G190" s="277" t="s">
        <v>441</v>
      </c>
      <c r="H190" s="321" t="s">
        <v>519</v>
      </c>
      <c r="I190" s="316" t="str">
        <f>IF(OR(E190="SE",E190="SA"),VLOOKUP(H190,'Tabla de Peligros y Riesgo'!$C$2:$E$226,2,FALSE),VLOOKUP(H190,'LISTA DE ASPECTOS - IMPACTOS'!$D$3:$F$72,2,FALSE))</f>
        <v>Riesgos Disergonómico</v>
      </c>
      <c r="J190" s="317" t="str">
        <f>IF(OR(E190="SE",E190="SA"),VLOOKUP(H190,'Tabla de Peligros y Riesgo'!$C$2:$E$226,3,FALSE),VLOOKUP(H190,'LISTA DE ASPECTOS - IMPACTOS'!$D$3:$F$72,3,FALSE))</f>
        <v>Lumbalgia/Dorsalgia/ Hiperlordosis/ Tendinitis de Hombro</v>
      </c>
      <c r="K190" s="322" t="s">
        <v>702</v>
      </c>
      <c r="L190" s="174">
        <v>4</v>
      </c>
      <c r="M190" s="262">
        <f t="shared" si="13"/>
        <v>14</v>
      </c>
      <c r="N190" s="174"/>
      <c r="O190" s="174"/>
      <c r="P190" s="84"/>
      <c r="Q190" s="275"/>
      <c r="R190" s="174"/>
      <c r="S190" s="345" t="s">
        <v>711</v>
      </c>
      <c r="T190" s="175"/>
      <c r="U190" s="175"/>
      <c r="V190" s="87"/>
      <c r="W190" s="86">
        <f t="shared" si="14"/>
        <v>14</v>
      </c>
      <c r="X190" s="88">
        <f>IF(M190&gt;=16,MAX(N190:R190),IF(M190&lt;16,MAX(N190:V190)))</f>
        <v>0</v>
      </c>
      <c r="Y190" s="86">
        <f t="shared" si="15"/>
        <v>18</v>
      </c>
      <c r="Z190" s="85"/>
      <c r="AA190" s="261" t="s">
        <v>687</v>
      </c>
      <c r="AB190" s="361"/>
      <c r="AC190" s="354"/>
      <c r="AD190" s="354"/>
      <c r="AE190" s="358"/>
      <c r="AF190" s="358"/>
      <c r="AG190" s="358"/>
      <c r="AH190" s="358"/>
      <c r="AI190" s="358"/>
      <c r="AJ190" s="358"/>
      <c r="AK190" s="358"/>
      <c r="AL190" s="357"/>
      <c r="AM190" s="358"/>
      <c r="AN190" s="357"/>
      <c r="AO190" s="358"/>
      <c r="AP190" s="357"/>
      <c r="AQ190" s="358"/>
      <c r="AR190" s="357"/>
      <c r="AS190" s="358"/>
      <c r="AT190" s="357"/>
      <c r="AU190" s="358"/>
    </row>
    <row r="191" spans="1:52" s="289" customFormat="1" ht="90">
      <c r="A191" s="440"/>
      <c r="B191" s="400"/>
      <c r="C191" s="451"/>
      <c r="D191" s="326" t="s">
        <v>1314</v>
      </c>
      <c r="E191" s="353" t="s">
        <v>362</v>
      </c>
      <c r="F191" s="260" t="s">
        <v>626</v>
      </c>
      <c r="G191" s="277" t="s">
        <v>796</v>
      </c>
      <c r="H191" s="321" t="s">
        <v>797</v>
      </c>
      <c r="I191" s="316" t="str">
        <f>IF(OR(E191="SE",E191="SA"),VLOOKUP(H191,'Tabla de Peligros y Riesgo'!$C$2:$E$226,2,FALSE),VLOOKUP(H191,'LISTA DE ASPECTOS - IMPACTOS'!$D$3:$F$72,2,FALSE))</f>
        <v>Aplastamiento</v>
      </c>
      <c r="J191" s="317" t="str">
        <f>IF(OR(E191="SE",E191="SA"),VLOOKUP(H191,'Tabla de Peligros y Riesgo'!$C$2:$E$226,3,FALSE),VLOOKUP(H191,'LISTA DE ASPECTOS - IMPACTOS'!$D$3:$F$72,3,FALSE))</f>
        <v>Contusión/Fractura/Muerte</v>
      </c>
      <c r="K191" s="322" t="s">
        <v>685</v>
      </c>
      <c r="L191" s="174">
        <v>2</v>
      </c>
      <c r="M191" s="262">
        <f t="shared" ref="M191:M215" si="16">IF(CONCATENATE(L191,K191)="1A",1,IF(CONCATENATE(L191,K191)="1B",2,IF(CONCATENATE(L191,K191)="2A",3,IF(CONCATENATE(L191,K191)="1C",4,IF(CONCATENATE(L191,K191)="2B",5,IF(CONCATENATE(L191,K191)="3A",6,IF(CONCATENATE(L191,K191)="1D",7,IF(CONCATENATE(L191,K191)="2C",8,IF(CONCATENATE(L191,K191)="3B",9,IF(CONCATENATE(L191,K191)="4A",10,IF(CONCATENATE(L191,K191)="1E",11,IF(CONCATENATE(L191,K191)="2D",12,IF(CONCATENATE(L191,K191)="3C",13,IF(CONCATENATE(L191,K191)="4B",14,IF(CONCATENATE(L191,K191)="5A",15,IF(CONCATENATE(L191,K191)="2E",16,IF(CONCATENATE(L191,K191)="3D",17,IF(CONCATENATE(L191,K191)="4C",18,IF(CONCATENATE(L191,K191)="5B",19,IF(CONCATENATE(L191,K191)="3E",20,IF(CONCATENATE(L191,K191)="4D",21,IF(CONCATENATE(L191,K191)="5C",22,IF(CONCATENATE(L191,K191)="4E",23,IF(CONCATENATE(L191,K191)="5D",24,IF(CONCATENATE(L191,K191)="5E",25,"")))))))))))))))))))))))))</f>
        <v>8</v>
      </c>
      <c r="N191" s="85"/>
      <c r="O191" s="85"/>
      <c r="P191" s="84"/>
      <c r="Q191" s="275" t="s">
        <v>798</v>
      </c>
      <c r="R191" s="174" t="s">
        <v>688</v>
      </c>
      <c r="S191" s="174" t="s">
        <v>799</v>
      </c>
      <c r="T191" s="175"/>
      <c r="U191" s="175" t="s">
        <v>739</v>
      </c>
      <c r="V191" s="87"/>
      <c r="W191" s="86">
        <f t="shared" ref="W191:W215" si="17">M191</f>
        <v>8</v>
      </c>
      <c r="X191" s="88"/>
      <c r="Y191" s="86">
        <f t="shared" ref="Y191:Y215" si="18">_xlfn.IFS(AND(W191=1,N191&lt;&gt;0),25,AND(W191=1,O191&lt;&gt;0),21,AND(W191=1,R191="ALTO"),16,AND(W191=1,R191="BAJO"),11,AND(W191=1,S191&lt;&gt;0),2,AND(W191=2,N191&lt;&gt;0),25,AND(W191=2,O191&lt;&gt;0),21,AND(W191=2,R191="ALTO"),16,AND(W191=2,R191="BAJO"),11,AND(W191=2,S191&lt;&gt;0),4,AND(W191=3,N191&lt;&gt;0),25,AND(W191=3,O191&lt;&gt;0),21,AND(W191=3,R191="ALTO"),16,AND(W191=3,R191="BAJO"),12,AND(W191=3,S191&lt;&gt;0),5,AND(W191=4,N191&lt;&gt;0),25,AND(W191=4,O191&lt;&gt;0),13,AND(W191=4,R191="ALTO"),16,AND(W191=4,R191="BAJO"),14,AND(W191=4,S191&lt;&gt;0),7,AND(W191=5,N191&lt;&gt;0),25,AND(W191=5,O191&lt;&gt;0),21,AND(W191=5,R191="ALTO"),16,AND(W191=5,R191="BAJO"),12,AND(W191=5,S191&lt;&gt;0),8,AND(W191=6,N191&lt;&gt;0),25,AND(W191=6,O191&lt;&gt;0),21,AND(W191=6,R191="ALTO"),20,AND(W191=6,R191="BAJO"),17,AND(W191=6,S191&lt;&gt;0),6,AND(W191=7,N191&lt;&gt;0),25,AND(W191=7,O191&lt;&gt;0),23,AND(W191=7,R191="ALTO"),16,AND(W191=7,R191="BAJO"),11,AND(W191=7,S191&lt;&gt;0),7,AND(W191=8,N191&lt;&gt;0),25,AND(W191=8,O191&lt;&gt;0),21,AND(W191=8,R191="ALTO"),16,AND(W191=8,R191="BAJO"),12,AND(W191=8,S191&lt;&gt;0),8,AND(W191=9,N191&lt;&gt;0),25,AND(W191=9,O191&lt;&gt;0),21,AND(W191=9,R191="ALTO"),20,AND(W191=9,R191="BAJO"),17,AND(W191=9,S191&lt;&gt;0),13,AND(W191=10,N191&lt;&gt;0),25,AND(W191=10,O191&lt;&gt;0),22,AND(W191=10,R191="ALTO"),21,AND(W191=10,R191="BAJO"),18,AND(W191=10,S191&lt;&gt;0),18,AND(W191=11,N191&lt;&gt;0),25,AND(W191=11,O191&lt;&gt;0),23,AND(W191=11,R191="ALTO"),20,AND(W191=11,R191="BAJO"),16,AND(W191=11,S191&lt;&gt;0),11,AND(W191=12,N191&lt;&gt;0),25,AND(W191=12,O191&lt;&gt;0),23,AND(W191=12,R191="ALTO"),20,AND(W191=12,R191="BAJO"),16,AND(W191=12,S191&lt;&gt;0),12,AND(W191=13,N191&lt;&gt;0),25,AND(W191=13,O191&lt;&gt;0),21,AND(W191=13,R191="ALTO"),20,AND(W191=13,R191="BAJO"),17,AND(W191=13,S191&lt;&gt;0),17,AND(W191=14,N191&lt;&gt;0),25,AND(W191=14,O191&lt;&gt;0),24,AND(W191=14,R191="ALTO"),23,AND(W191=14,R191="BAJO"),21,AND(W191=14,S191&lt;&gt;0),18,AND(W191=15,N191&lt;&gt;0),25,AND(W191=15,O191&lt;&gt;0),24,AND(W191=15,R191="ALTO"),22,AND(W191=15,R191="BAJO"),19,AND(W191=15,S191&lt;&gt;0),19,AND(W191=16,N191&lt;&gt;0),25,AND(W191=16,O191&lt;&gt;0),23,AND(W191=16,R191="ALTO"),23,AND(W191=16,R191="BAJO"),23,AND(W191=16,S191&lt;&gt;0),20,AND(W191=17,N191&lt;&gt;0),25,AND(W191=17,O191&lt;&gt;0),24,AND(W191=17,R191="ALTO"),23,AND(W191=17,R191="BAJO"),21,AND(W191=17,S191&lt;&gt;0),20,AND(W191=18,N191&lt;&gt;0),25,AND(W191=18,O191&lt;&gt;0),24,AND(W191=18,R191="ALTO"),23,AND(W191=18,R191="BAJO"),22,AND(W191=18,S191&lt;&gt;0),21,AND(W191=19,N191&lt;&gt;0),25,AND(W191=19,O191&lt;&gt;0),25,AND(W191=19,R191="ALTO"),24,AND(W191=19,R191="BAJO"),22,AND(W191=19,S191&lt;&gt;0),22,AND(W191&lt;&gt;0,U191&lt;&gt;0),W191,TRUE,"FALSO")</f>
        <v>12</v>
      </c>
      <c r="Z191" s="85"/>
      <c r="AA191" s="261" t="s">
        <v>687</v>
      </c>
      <c r="AB191" s="361"/>
      <c r="AC191" s="354"/>
      <c r="AD191" s="354"/>
      <c r="AE191" s="358"/>
      <c r="AF191" s="358"/>
      <c r="AG191" s="358"/>
      <c r="AH191" s="358"/>
      <c r="AI191" s="358"/>
      <c r="AJ191" s="358"/>
      <c r="AK191" s="358"/>
      <c r="AL191" s="357"/>
      <c r="AM191" s="358"/>
      <c r="AN191" s="357"/>
      <c r="AO191" s="358"/>
      <c r="AP191" s="357"/>
      <c r="AQ191" s="358"/>
      <c r="AR191" s="357"/>
      <c r="AS191" s="358"/>
      <c r="AT191" s="357"/>
      <c r="AU191" s="358"/>
    </row>
    <row r="192" spans="1:52" s="289" customFormat="1" ht="120">
      <c r="A192" s="440"/>
      <c r="B192" s="400"/>
      <c r="C192" s="451"/>
      <c r="D192" s="326" t="s">
        <v>1314</v>
      </c>
      <c r="E192" s="353" t="s">
        <v>362</v>
      </c>
      <c r="F192" s="260" t="s">
        <v>626</v>
      </c>
      <c r="G192" s="277" t="s">
        <v>705</v>
      </c>
      <c r="H192" s="321" t="s">
        <v>707</v>
      </c>
      <c r="I192" s="316" t="str">
        <f>IF(OR(E192="SE",E192="SA"),VLOOKUP(H192,'Tabla de Peligros y Riesgo'!$C$2:$E$226,2,FALSE),VLOOKUP(H192,'LISTA DE ASPECTOS - IMPACTOS'!$D$3:$F$72,2,FALSE))</f>
        <v>Atrapamiento</v>
      </c>
      <c r="J192" s="317" t="s">
        <v>706</v>
      </c>
      <c r="K192" s="322" t="s">
        <v>685</v>
      </c>
      <c r="L192" s="174">
        <v>3</v>
      </c>
      <c r="M192" s="262">
        <f t="shared" si="16"/>
        <v>13</v>
      </c>
      <c r="N192" s="85"/>
      <c r="O192" s="85"/>
      <c r="P192" s="84"/>
      <c r="Q192" s="275"/>
      <c r="R192" s="174"/>
      <c r="S192" s="174" t="s">
        <v>806</v>
      </c>
      <c r="T192" s="175"/>
      <c r="U192" s="175" t="s">
        <v>709</v>
      </c>
      <c r="V192" s="87"/>
      <c r="W192" s="86">
        <f t="shared" si="17"/>
        <v>13</v>
      </c>
      <c r="X192" s="88"/>
      <c r="Y192" s="86">
        <f t="shared" si="18"/>
        <v>17</v>
      </c>
      <c r="Z192" s="85"/>
      <c r="AA192" s="261" t="s">
        <v>687</v>
      </c>
      <c r="AB192" s="361"/>
      <c r="AC192" s="354"/>
      <c r="AD192" s="354"/>
      <c r="AE192" s="358"/>
      <c r="AF192" s="358"/>
      <c r="AG192" s="358"/>
      <c r="AH192" s="358"/>
      <c r="AI192" s="358"/>
      <c r="AJ192" s="358"/>
      <c r="AK192" s="358"/>
      <c r="AL192" s="357"/>
      <c r="AM192" s="358"/>
      <c r="AN192" s="357"/>
      <c r="AO192" s="358"/>
      <c r="AP192" s="357"/>
      <c r="AQ192" s="358"/>
      <c r="AR192" s="357"/>
      <c r="AS192" s="358"/>
      <c r="AT192" s="357"/>
      <c r="AU192" s="358"/>
    </row>
    <row r="193" spans="1:47" s="289" customFormat="1" ht="90">
      <c r="A193" s="440"/>
      <c r="B193" s="400"/>
      <c r="C193" s="451"/>
      <c r="D193" s="326" t="s">
        <v>1314</v>
      </c>
      <c r="E193" s="353" t="s">
        <v>362</v>
      </c>
      <c r="F193" s="260" t="s">
        <v>626</v>
      </c>
      <c r="G193" s="277" t="s">
        <v>699</v>
      </c>
      <c r="H193" s="321" t="s">
        <v>542</v>
      </c>
      <c r="I193" s="316" t="str">
        <f>IF(OR(E193="SE",E193="SA"),VLOOKUP(H193,'Tabla de Peligros y Riesgo'!$C$2:$E$226,2,FALSE),VLOOKUP(H193,'LISTA DE ASPECTOS - IMPACTOS'!$D$3:$F$72,2,FALSE))</f>
        <v>Caída al mismo nivel</v>
      </c>
      <c r="J193" s="317" t="s">
        <v>708</v>
      </c>
      <c r="K193" s="322" t="s">
        <v>685</v>
      </c>
      <c r="L193" s="174">
        <v>4</v>
      </c>
      <c r="M193" s="262">
        <f t="shared" si="16"/>
        <v>18</v>
      </c>
      <c r="N193" s="85"/>
      <c r="O193" s="85"/>
      <c r="P193" s="84"/>
      <c r="Q193" s="275"/>
      <c r="R193" s="174"/>
      <c r="S193" s="174" t="s">
        <v>804</v>
      </c>
      <c r="T193" s="175"/>
      <c r="U193" s="175" t="s">
        <v>739</v>
      </c>
      <c r="V193" s="87"/>
      <c r="W193" s="86">
        <f t="shared" si="17"/>
        <v>18</v>
      </c>
      <c r="X193" s="88"/>
      <c r="Y193" s="86">
        <f t="shared" si="18"/>
        <v>21</v>
      </c>
      <c r="Z193" s="85"/>
      <c r="AA193" s="261" t="s">
        <v>687</v>
      </c>
      <c r="AB193" s="361"/>
      <c r="AC193" s="354"/>
      <c r="AD193" s="354"/>
      <c r="AE193" s="358"/>
      <c r="AF193" s="358"/>
      <c r="AG193" s="358"/>
      <c r="AH193" s="358"/>
      <c r="AI193" s="358"/>
      <c r="AJ193" s="358"/>
      <c r="AK193" s="358"/>
      <c r="AL193" s="357"/>
      <c r="AM193" s="358"/>
      <c r="AN193" s="357"/>
      <c r="AO193" s="358"/>
      <c r="AP193" s="357"/>
      <c r="AQ193" s="358"/>
      <c r="AR193" s="357"/>
      <c r="AS193" s="358"/>
      <c r="AT193" s="357"/>
      <c r="AU193" s="358"/>
    </row>
    <row r="194" spans="1:47" s="289" customFormat="1" ht="336">
      <c r="A194" s="440"/>
      <c r="B194" s="400"/>
      <c r="C194" s="451"/>
      <c r="D194" s="326" t="s">
        <v>1314</v>
      </c>
      <c r="E194" s="353" t="s">
        <v>363</v>
      </c>
      <c r="F194" s="260" t="s">
        <v>626</v>
      </c>
      <c r="G194" s="277" t="s">
        <v>727</v>
      </c>
      <c r="H194" s="321" t="s">
        <v>724</v>
      </c>
      <c r="I194" s="316" t="str">
        <f>IF(OR(E194="SE",E194="SA"),VLOOKUP(H194,'Tabla de Peligros y Riesgo'!$C$2:$E$226,2,FALSE),VLOOKUP(H194,'LISTA DE ASPECTOS - IMPACTOS'!$D$3:$F$72,2,FALSE))</f>
        <v>Alteración de la calidad de suelo/agua</v>
      </c>
      <c r="J194" s="317" t="str">
        <f>IF(OR(E194="SE",E194="SA"),VLOOKUP(H194,'Tabla de Peligros y Riesgo'!$C$2:$E$226,3,FALSE),VLOOKUP(H194,'LISTA DE ASPECTOS - IMPACTOS'!$D$3:$F$72,3,FALSE))</f>
        <v>Potencial afectación a la calidad ambiental del agua, suelo, posible impacto a la vida y salud humanas // Afectación a microfauna acuática y terrestre // Potencial incumplimiento de Estándares de Calidad Ambiental (ECA) para agua y para suelo.</v>
      </c>
      <c r="K194" s="322" t="s">
        <v>693</v>
      </c>
      <c r="L194" s="174">
        <v>4</v>
      </c>
      <c r="M194" s="262">
        <f t="shared" si="16"/>
        <v>10</v>
      </c>
      <c r="N194" s="85"/>
      <c r="O194" s="85"/>
      <c r="P194" s="84"/>
      <c r="Q194" s="174"/>
      <c r="R194" s="174"/>
      <c r="S194" s="174" t="s">
        <v>728</v>
      </c>
      <c r="T194" s="175"/>
      <c r="U194" s="175"/>
      <c r="V194" s="87"/>
      <c r="W194" s="86">
        <f t="shared" si="17"/>
        <v>10</v>
      </c>
      <c r="X194" s="88"/>
      <c r="Y194" s="86">
        <f t="shared" si="18"/>
        <v>18</v>
      </c>
      <c r="Z194" s="85"/>
      <c r="AA194" s="261" t="s">
        <v>687</v>
      </c>
      <c r="AB194" s="361"/>
      <c r="AC194" s="354"/>
      <c r="AD194" s="354"/>
      <c r="AE194" s="355"/>
      <c r="AF194" s="355"/>
      <c r="AG194" s="355"/>
      <c r="AH194" s="355"/>
      <c r="AI194" s="355"/>
      <c r="AJ194" s="355"/>
      <c r="AK194" s="355"/>
      <c r="AL194" s="356"/>
      <c r="AM194" s="355"/>
      <c r="AN194" s="356"/>
      <c r="AO194" s="355"/>
      <c r="AP194" s="356"/>
      <c r="AQ194" s="355"/>
      <c r="AR194" s="356"/>
      <c r="AS194" s="355"/>
      <c r="AT194" s="357"/>
      <c r="AU194" s="358"/>
    </row>
    <row r="195" spans="1:47" s="289" customFormat="1" ht="336">
      <c r="A195" s="440"/>
      <c r="B195" s="400"/>
      <c r="C195" s="452"/>
      <c r="D195" s="326" t="s">
        <v>1314</v>
      </c>
      <c r="E195" s="353" t="s">
        <v>363</v>
      </c>
      <c r="F195" s="260" t="s">
        <v>626</v>
      </c>
      <c r="G195" s="277" t="s">
        <v>723</v>
      </c>
      <c r="H195" s="321" t="s">
        <v>724</v>
      </c>
      <c r="I195" s="316" t="str">
        <f>IF(OR(E195="SE",E195="SA"),VLOOKUP(H195,'Tabla de Peligros y Riesgo'!$C$2:$E$226,2,FALSE),VLOOKUP(H195,'LISTA DE ASPECTOS - IMPACTOS'!$D$3:$F$72,2,FALSE))</f>
        <v>Alteración de la calidad de suelo/agua</v>
      </c>
      <c r="J195" s="317" t="str">
        <f>IF(OR(E195="SE",E195="SA"),VLOOKUP(H195,'Tabla de Peligros y Riesgo'!$C$2:$E$226,3,FALSE),VLOOKUP(H195,'LISTA DE ASPECTOS - IMPACTOS'!$D$3:$F$72,3,FALSE))</f>
        <v>Potencial afectación a la calidad ambiental del agua, suelo, posible impacto a la vida y salud humanas // Afectación a microfauna acuática y terrestre // Potencial incumplimiento de Estándares de Calidad Ambiental (ECA) para agua y para suelo.</v>
      </c>
      <c r="K195" s="322" t="s">
        <v>685</v>
      </c>
      <c r="L195" s="174">
        <v>3</v>
      </c>
      <c r="M195" s="262">
        <f t="shared" si="16"/>
        <v>13</v>
      </c>
      <c r="N195" s="174"/>
      <c r="O195" s="174"/>
      <c r="P195" s="84"/>
      <c r="Q195" s="174" t="s">
        <v>725</v>
      </c>
      <c r="R195" s="174" t="s">
        <v>688</v>
      </c>
      <c r="S195" s="174" t="s">
        <v>726</v>
      </c>
      <c r="T195" s="175">
        <v>0.35</v>
      </c>
      <c r="U195" s="175"/>
      <c r="V195" s="87"/>
      <c r="W195" s="86">
        <f t="shared" si="17"/>
        <v>13</v>
      </c>
      <c r="X195" s="88"/>
      <c r="Y195" s="86">
        <f t="shared" si="18"/>
        <v>17</v>
      </c>
      <c r="Z195" s="85"/>
      <c r="AA195" s="268" t="s">
        <v>687</v>
      </c>
      <c r="AB195" s="361"/>
      <c r="AC195" s="354"/>
      <c r="AD195" s="354"/>
      <c r="AE195" s="358"/>
      <c r="AF195" s="358"/>
      <c r="AG195" s="358"/>
      <c r="AH195" s="358"/>
      <c r="AI195" s="358"/>
      <c r="AJ195" s="358"/>
      <c r="AK195" s="358"/>
      <c r="AL195" s="357"/>
      <c r="AM195" s="358"/>
      <c r="AN195" s="357"/>
      <c r="AO195" s="358"/>
      <c r="AP195" s="357"/>
      <c r="AQ195" s="358"/>
      <c r="AR195" s="357"/>
      <c r="AS195" s="358"/>
      <c r="AT195" s="357"/>
      <c r="AU195" s="358"/>
    </row>
    <row r="196" spans="1:47" s="289" customFormat="1" ht="72">
      <c r="A196" s="440"/>
      <c r="B196" s="400"/>
      <c r="C196" s="450" t="s">
        <v>147</v>
      </c>
      <c r="D196" s="326" t="s">
        <v>1314</v>
      </c>
      <c r="E196" s="353" t="s">
        <v>361</v>
      </c>
      <c r="F196" s="260" t="s">
        <v>626</v>
      </c>
      <c r="G196" s="277" t="s">
        <v>441</v>
      </c>
      <c r="H196" s="321" t="s">
        <v>519</v>
      </c>
      <c r="I196" s="316" t="str">
        <f>IF(OR(E196="SE",E196="SA"),VLOOKUP(H196,'Tabla de Peligros y Riesgo'!$C$2:$E$226,2,FALSE),VLOOKUP(H196,'LISTA DE ASPECTOS - IMPACTOS'!$D$3:$F$72,2,FALSE))</f>
        <v>Riesgos Disergonómico</v>
      </c>
      <c r="J196" s="317" t="str">
        <f>IF(OR(E196="SE",E196="SA"),VLOOKUP(H196,'Tabla de Peligros y Riesgo'!$C$2:$E$226,3,FALSE),VLOOKUP(H196,'LISTA DE ASPECTOS - IMPACTOS'!$D$3:$F$72,3,FALSE))</f>
        <v>Lumbalgia/Dorsalgia/ Hiperlordosis/ Tendinitis de Hombro</v>
      </c>
      <c r="K196" s="322" t="s">
        <v>702</v>
      </c>
      <c r="L196" s="174">
        <v>4</v>
      </c>
      <c r="M196" s="262">
        <f t="shared" si="16"/>
        <v>14</v>
      </c>
      <c r="N196" s="174"/>
      <c r="O196" s="174"/>
      <c r="P196" s="84"/>
      <c r="Q196" s="275"/>
      <c r="R196" s="174"/>
      <c r="S196" s="345" t="s">
        <v>711</v>
      </c>
      <c r="T196" s="175"/>
      <c r="U196" s="175"/>
      <c r="V196" s="87"/>
      <c r="W196" s="86">
        <f t="shared" si="17"/>
        <v>14</v>
      </c>
      <c r="X196" s="88"/>
      <c r="Y196" s="86">
        <f t="shared" si="18"/>
        <v>18</v>
      </c>
      <c r="Z196" s="85"/>
      <c r="AA196" s="261" t="s">
        <v>687</v>
      </c>
      <c r="AB196" s="361"/>
      <c r="AC196" s="354"/>
      <c r="AD196" s="354"/>
      <c r="AE196" s="358"/>
      <c r="AF196" s="358"/>
      <c r="AG196" s="358"/>
      <c r="AH196" s="358"/>
      <c r="AI196" s="358"/>
      <c r="AJ196" s="358"/>
      <c r="AK196" s="358"/>
      <c r="AL196" s="357"/>
      <c r="AM196" s="358"/>
      <c r="AN196" s="357"/>
      <c r="AO196" s="358"/>
      <c r="AP196" s="357"/>
      <c r="AQ196" s="358"/>
      <c r="AR196" s="357"/>
      <c r="AS196" s="358"/>
      <c r="AT196" s="357"/>
      <c r="AU196" s="358"/>
    </row>
    <row r="197" spans="1:47" s="289" customFormat="1" ht="192">
      <c r="A197" s="440"/>
      <c r="B197" s="400"/>
      <c r="C197" s="451"/>
      <c r="D197" s="326" t="s">
        <v>1314</v>
      </c>
      <c r="E197" s="353" t="s">
        <v>363</v>
      </c>
      <c r="F197" s="260" t="s">
        <v>626</v>
      </c>
      <c r="G197" s="277" t="s">
        <v>733</v>
      </c>
      <c r="H197" s="321" t="s">
        <v>734</v>
      </c>
      <c r="I197" s="316" t="str">
        <f>IF(OR(E197="SE",E197="SA"),VLOOKUP(H197,'Tabla de Peligros y Riesgo'!$C$2:$E$226,2,FALSE),VLOOKUP(H197,'LISTA DE ASPECTOS - IMPACTOS'!$D$3:$F$72,2,FALSE))</f>
        <v>Alteración de la calidad de suelo/agua</v>
      </c>
      <c r="J197" s="317" t="str">
        <f>IF(OR(E197="SE",E197="SA"),VLOOKUP(H197,'Tabla de Peligros y Riesgo'!$C$2:$E$226,3,FALSE),VLOOKUP(H197,'LISTA DE ASPECTOS - IMPACTOS'!$D$3:$F$72,3,FALSE))</f>
        <v>Potencial incumplimiento de Estándares de Calidad Ambiental (ECA) para aire.
Potencial afectación a la vida y salud humana.</v>
      </c>
      <c r="K197" s="322" t="s">
        <v>702</v>
      </c>
      <c r="L197" s="174">
        <v>4</v>
      </c>
      <c r="M197" s="262">
        <f t="shared" si="16"/>
        <v>14</v>
      </c>
      <c r="N197" s="85"/>
      <c r="O197" s="85"/>
      <c r="P197" s="278"/>
      <c r="Q197" s="275"/>
      <c r="R197" s="174"/>
      <c r="S197" s="174" t="s">
        <v>735</v>
      </c>
      <c r="T197" s="175">
        <v>0.35</v>
      </c>
      <c r="U197" s="175"/>
      <c r="V197" s="87"/>
      <c r="W197" s="86">
        <f t="shared" si="17"/>
        <v>14</v>
      </c>
      <c r="X197" s="88"/>
      <c r="Y197" s="86">
        <f t="shared" si="18"/>
        <v>18</v>
      </c>
      <c r="Z197" s="85"/>
      <c r="AA197" s="261" t="s">
        <v>687</v>
      </c>
      <c r="AB197" s="488"/>
      <c r="AC197" s="489"/>
      <c r="AD197" s="489"/>
      <c r="AE197" s="355"/>
      <c r="AF197" s="355"/>
      <c r="AG197" s="355"/>
      <c r="AH197" s="355"/>
      <c r="AI197" s="355"/>
      <c r="AJ197" s="355"/>
      <c r="AK197" s="355"/>
      <c r="AL197" s="356"/>
      <c r="AM197" s="355"/>
      <c r="AN197" s="356"/>
      <c r="AO197" s="355"/>
      <c r="AP197" s="356"/>
      <c r="AQ197" s="355"/>
      <c r="AR197" s="356"/>
      <c r="AS197" s="355"/>
      <c r="AT197" s="357"/>
      <c r="AU197" s="358"/>
    </row>
    <row r="198" spans="1:47" s="289" customFormat="1" ht="336">
      <c r="A198" s="440"/>
      <c r="B198" s="400"/>
      <c r="C198" s="451"/>
      <c r="D198" s="326" t="s">
        <v>1314</v>
      </c>
      <c r="E198" s="353" t="s">
        <v>363</v>
      </c>
      <c r="F198" s="260" t="s">
        <v>626</v>
      </c>
      <c r="G198" s="277" t="s">
        <v>727</v>
      </c>
      <c r="H198" s="321" t="s">
        <v>724</v>
      </c>
      <c r="I198" s="316" t="str">
        <f>IF(OR(E198="SE",E198="SA"),VLOOKUP(H198,'Tabla de Peligros y Riesgo'!$C$2:$E$226,2,FALSE),VLOOKUP(H198,'LISTA DE ASPECTOS - IMPACTOS'!$D$3:$F$72,2,FALSE))</f>
        <v>Alteración de la calidad de suelo/agua</v>
      </c>
      <c r="J198" s="317" t="str">
        <f>IF(OR(E198="SE",E198="SA"),VLOOKUP(H198,'Tabla de Peligros y Riesgo'!$C$2:$E$226,3,FALSE),VLOOKUP(H198,'LISTA DE ASPECTOS - IMPACTOS'!$D$3:$F$72,3,FALSE))</f>
        <v>Potencial afectación a la calidad ambiental del agua, suelo, posible impacto a la vida y salud humanas // Afectación a microfauna acuática y terrestre // Potencial incumplimiento de Estándares de Calidad Ambiental (ECA) para agua y para suelo.</v>
      </c>
      <c r="K198" s="322" t="s">
        <v>693</v>
      </c>
      <c r="L198" s="174">
        <v>4</v>
      </c>
      <c r="M198" s="262">
        <f t="shared" si="16"/>
        <v>10</v>
      </c>
      <c r="N198" s="85"/>
      <c r="O198" s="85"/>
      <c r="P198" s="84"/>
      <c r="Q198" s="174"/>
      <c r="R198" s="174"/>
      <c r="S198" s="174" t="s">
        <v>728</v>
      </c>
      <c r="T198" s="175"/>
      <c r="U198" s="175"/>
      <c r="V198" s="87"/>
      <c r="W198" s="86">
        <f t="shared" si="17"/>
        <v>10</v>
      </c>
      <c r="X198" s="88"/>
      <c r="Y198" s="86">
        <f t="shared" si="18"/>
        <v>18</v>
      </c>
      <c r="Z198" s="85"/>
      <c r="AA198" s="261" t="s">
        <v>687</v>
      </c>
      <c r="AB198" s="361"/>
      <c r="AC198" s="354"/>
      <c r="AD198" s="354"/>
      <c r="AE198" s="355"/>
      <c r="AF198" s="355"/>
      <c r="AG198" s="355"/>
      <c r="AH198" s="355"/>
      <c r="AI198" s="355"/>
      <c r="AJ198" s="355"/>
      <c r="AK198" s="355"/>
      <c r="AL198" s="356"/>
      <c r="AM198" s="355"/>
      <c r="AN198" s="356"/>
      <c r="AO198" s="355"/>
      <c r="AP198" s="356"/>
      <c r="AQ198" s="355"/>
      <c r="AR198" s="356"/>
      <c r="AS198" s="355"/>
      <c r="AT198" s="357"/>
      <c r="AU198" s="358"/>
    </row>
    <row r="199" spans="1:47" s="289" customFormat="1" ht="336">
      <c r="A199" s="440"/>
      <c r="B199" s="400"/>
      <c r="C199" s="451"/>
      <c r="D199" s="326" t="s">
        <v>1314</v>
      </c>
      <c r="E199" s="353" t="s">
        <v>363</v>
      </c>
      <c r="F199" s="260" t="s">
        <v>626</v>
      </c>
      <c r="G199" s="277" t="s">
        <v>723</v>
      </c>
      <c r="H199" s="321" t="s">
        <v>724</v>
      </c>
      <c r="I199" s="316" t="str">
        <f>IF(OR(E199="SE",E199="SA"),VLOOKUP(H199,'Tabla de Peligros y Riesgo'!$C$2:$E$226,2,FALSE),VLOOKUP(H199,'LISTA DE ASPECTOS - IMPACTOS'!$D$3:$F$72,2,FALSE))</f>
        <v>Alteración de la calidad de suelo/agua</v>
      </c>
      <c r="J199" s="317" t="str">
        <f>IF(OR(E199="SE",E199="SA"),VLOOKUP(H199,'Tabla de Peligros y Riesgo'!$C$2:$E$226,3,FALSE),VLOOKUP(H199,'LISTA DE ASPECTOS - IMPACTOS'!$D$3:$F$72,3,FALSE))</f>
        <v>Potencial afectación a la calidad ambiental del agua, suelo, posible impacto a la vida y salud humanas // Afectación a microfauna acuática y terrestre // Potencial incumplimiento de Estándares de Calidad Ambiental (ECA) para agua y para suelo.</v>
      </c>
      <c r="K199" s="322" t="s">
        <v>685</v>
      </c>
      <c r="L199" s="174">
        <v>3</v>
      </c>
      <c r="M199" s="262">
        <f t="shared" si="16"/>
        <v>13</v>
      </c>
      <c r="N199" s="174"/>
      <c r="O199" s="174"/>
      <c r="P199" s="84"/>
      <c r="Q199" s="174" t="s">
        <v>725</v>
      </c>
      <c r="R199" s="174" t="s">
        <v>688</v>
      </c>
      <c r="S199" s="174" t="s">
        <v>726</v>
      </c>
      <c r="T199" s="175">
        <v>0.35</v>
      </c>
      <c r="U199" s="175"/>
      <c r="V199" s="87"/>
      <c r="W199" s="86">
        <f t="shared" si="17"/>
        <v>13</v>
      </c>
      <c r="X199" s="88"/>
      <c r="Y199" s="86">
        <f t="shared" si="18"/>
        <v>17</v>
      </c>
      <c r="Z199" s="85"/>
      <c r="AA199" s="268" t="s">
        <v>687</v>
      </c>
      <c r="AB199" s="361"/>
      <c r="AC199" s="354"/>
      <c r="AD199" s="354"/>
      <c r="AE199" s="358"/>
      <c r="AF199" s="358"/>
      <c r="AG199" s="358"/>
      <c r="AH199" s="358"/>
      <c r="AI199" s="358"/>
      <c r="AJ199" s="358"/>
      <c r="AK199" s="358"/>
      <c r="AL199" s="357"/>
      <c r="AM199" s="358"/>
      <c r="AN199" s="357"/>
      <c r="AO199" s="358"/>
      <c r="AP199" s="357"/>
      <c r="AQ199" s="358"/>
      <c r="AR199" s="357"/>
      <c r="AS199" s="358"/>
      <c r="AT199" s="357"/>
      <c r="AU199" s="358"/>
    </row>
    <row r="200" spans="1:47" s="289" customFormat="1" ht="192">
      <c r="A200" s="440"/>
      <c r="B200" s="400"/>
      <c r="C200" s="451"/>
      <c r="D200" s="326" t="s">
        <v>1314</v>
      </c>
      <c r="E200" s="353" t="s">
        <v>363</v>
      </c>
      <c r="F200" s="260" t="s">
        <v>626</v>
      </c>
      <c r="G200" s="277" t="s">
        <v>733</v>
      </c>
      <c r="H200" s="321" t="s">
        <v>759</v>
      </c>
      <c r="I200" s="316" t="str">
        <f>IF(OR(E200="SE",E200="SA"),VLOOKUP(H200,'Tabla de Peligros y Riesgo'!$C$2:$E$226,2,FALSE),VLOOKUP(H200,'LISTA DE ASPECTOS - IMPACTOS'!$D$3:$F$72,2,FALSE))</f>
        <v>Alteración de la calidad de suelo/agua</v>
      </c>
      <c r="J200" s="317" t="str">
        <f>IF(OR(E200="SE",E200="SA"),VLOOKUP(H200,'Tabla de Peligros y Riesgo'!$C$2:$E$226,3,FALSE),VLOOKUP(H200,'LISTA DE ASPECTOS - IMPACTOS'!$D$3:$F$72,3,FALSE))</f>
        <v>Potencial incumplimiento de Estándares de Calidad Ambiental (ECA) para aire.
Potencial afectación a la vida y salud humana.</v>
      </c>
      <c r="K200" s="322" t="s">
        <v>702</v>
      </c>
      <c r="L200" s="174">
        <v>4</v>
      </c>
      <c r="M200" s="262">
        <f t="shared" si="16"/>
        <v>14</v>
      </c>
      <c r="N200" s="85"/>
      <c r="O200" s="85"/>
      <c r="P200" s="84"/>
      <c r="Q200" s="275"/>
      <c r="R200" s="174"/>
      <c r="S200" s="174" t="s">
        <v>735</v>
      </c>
      <c r="T200" s="175"/>
      <c r="U200" s="175"/>
      <c r="V200" s="87"/>
      <c r="W200" s="86">
        <f t="shared" si="17"/>
        <v>14</v>
      </c>
      <c r="X200" s="88">
        <f>IF(M200&gt;=16,MAX(N200:R200),IF(M200&lt;16,MAX(N200:V200)))</f>
        <v>0</v>
      </c>
      <c r="Y200" s="86">
        <f t="shared" si="18"/>
        <v>18</v>
      </c>
      <c r="Z200" s="85"/>
      <c r="AA200" s="261" t="s">
        <v>687</v>
      </c>
      <c r="AB200" s="361"/>
      <c r="AC200" s="354"/>
      <c r="AD200" s="354"/>
      <c r="AE200" s="358"/>
      <c r="AF200" s="358"/>
      <c r="AG200" s="358"/>
      <c r="AH200" s="358"/>
      <c r="AI200" s="358"/>
      <c r="AJ200" s="358"/>
      <c r="AK200" s="358"/>
      <c r="AL200" s="357"/>
      <c r="AM200" s="358"/>
      <c r="AN200" s="357"/>
      <c r="AO200" s="358"/>
      <c r="AP200" s="357"/>
      <c r="AQ200" s="358"/>
      <c r="AR200" s="357"/>
      <c r="AS200" s="358"/>
      <c r="AT200" s="357"/>
      <c r="AU200" s="358"/>
    </row>
    <row r="201" spans="1:47" s="289" customFormat="1" ht="90">
      <c r="A201" s="440"/>
      <c r="B201" s="400"/>
      <c r="C201" s="451"/>
      <c r="D201" s="326" t="s">
        <v>1314</v>
      </c>
      <c r="E201" s="353" t="s">
        <v>362</v>
      </c>
      <c r="F201" s="260" t="s">
        <v>626</v>
      </c>
      <c r="G201" s="277" t="s">
        <v>699</v>
      </c>
      <c r="H201" s="321" t="s">
        <v>542</v>
      </c>
      <c r="I201" s="316" t="str">
        <f>IF(OR(E201="SE",E201="SA"),VLOOKUP(H201,'Tabla de Peligros y Riesgo'!$C$2:$E$226,2,FALSE),VLOOKUP(H201,'LISTA DE ASPECTOS - IMPACTOS'!$D$3:$F$72,2,FALSE))</f>
        <v>Caída al mismo nivel</v>
      </c>
      <c r="J201" s="317" t="s">
        <v>708</v>
      </c>
      <c r="K201" s="322" t="s">
        <v>685</v>
      </c>
      <c r="L201" s="174">
        <v>4</v>
      </c>
      <c r="M201" s="262">
        <f t="shared" si="16"/>
        <v>18</v>
      </c>
      <c r="N201" s="85"/>
      <c r="O201" s="85"/>
      <c r="P201" s="84"/>
      <c r="Q201" s="275"/>
      <c r="R201" s="174"/>
      <c r="S201" s="174" t="s">
        <v>804</v>
      </c>
      <c r="T201" s="175"/>
      <c r="U201" s="175" t="s">
        <v>739</v>
      </c>
      <c r="V201" s="87"/>
      <c r="W201" s="86">
        <f t="shared" si="17"/>
        <v>18</v>
      </c>
      <c r="X201" s="88"/>
      <c r="Y201" s="86">
        <f t="shared" si="18"/>
        <v>21</v>
      </c>
      <c r="Z201" s="85"/>
      <c r="AA201" s="261" t="s">
        <v>687</v>
      </c>
      <c r="AB201" s="361"/>
      <c r="AC201" s="354"/>
      <c r="AD201" s="354"/>
      <c r="AE201" s="358"/>
      <c r="AF201" s="358"/>
      <c r="AG201" s="358"/>
      <c r="AH201" s="358"/>
      <c r="AI201" s="358"/>
      <c r="AJ201" s="358"/>
      <c r="AK201" s="358"/>
      <c r="AL201" s="357"/>
      <c r="AM201" s="358"/>
      <c r="AN201" s="357"/>
      <c r="AO201" s="358"/>
      <c r="AP201" s="357"/>
      <c r="AQ201" s="358"/>
      <c r="AR201" s="357"/>
      <c r="AS201" s="358"/>
      <c r="AT201" s="357"/>
      <c r="AU201" s="358"/>
    </row>
    <row r="202" spans="1:47" s="289" customFormat="1" ht="90">
      <c r="A202" s="440"/>
      <c r="B202" s="400"/>
      <c r="C202" s="451"/>
      <c r="D202" s="326" t="s">
        <v>1314</v>
      </c>
      <c r="E202" s="353" t="s">
        <v>362</v>
      </c>
      <c r="F202" s="260" t="s">
        <v>626</v>
      </c>
      <c r="G202" s="277" t="s">
        <v>796</v>
      </c>
      <c r="H202" s="321" t="s">
        <v>797</v>
      </c>
      <c r="I202" s="316" t="str">
        <f>IF(OR(E202="SE",E202="SA"),VLOOKUP(H202,'Tabla de Peligros y Riesgo'!$C$2:$E$226,2,FALSE),VLOOKUP(H202,'LISTA DE ASPECTOS - IMPACTOS'!$D$3:$F$72,2,FALSE))</f>
        <v>Aplastamiento</v>
      </c>
      <c r="J202" s="317" t="str">
        <f>IF(OR(E202="SE",E202="SA"),VLOOKUP(H202,'Tabla de Peligros y Riesgo'!$C$2:$E$226,3,FALSE),VLOOKUP(H202,'LISTA DE ASPECTOS - IMPACTOS'!$D$3:$F$72,3,FALSE))</f>
        <v>Contusión/Fractura/Muerte</v>
      </c>
      <c r="K202" s="322" t="s">
        <v>685</v>
      </c>
      <c r="L202" s="174">
        <v>2</v>
      </c>
      <c r="M202" s="262">
        <f t="shared" si="16"/>
        <v>8</v>
      </c>
      <c r="N202" s="85"/>
      <c r="O202" s="85"/>
      <c r="P202" s="84"/>
      <c r="Q202" s="275" t="s">
        <v>798</v>
      </c>
      <c r="R202" s="174" t="s">
        <v>688</v>
      </c>
      <c r="S202" s="174" t="s">
        <v>799</v>
      </c>
      <c r="T202" s="175"/>
      <c r="U202" s="175" t="s">
        <v>739</v>
      </c>
      <c r="V202" s="87"/>
      <c r="W202" s="86">
        <f t="shared" si="17"/>
        <v>8</v>
      </c>
      <c r="X202" s="88"/>
      <c r="Y202" s="86">
        <f t="shared" si="18"/>
        <v>12</v>
      </c>
      <c r="Z202" s="85"/>
      <c r="AA202" s="261" t="s">
        <v>687</v>
      </c>
      <c r="AB202" s="361"/>
      <c r="AC202" s="354"/>
      <c r="AD202" s="354"/>
      <c r="AE202" s="358"/>
      <c r="AF202" s="358"/>
      <c r="AG202" s="358"/>
      <c r="AH202" s="358"/>
      <c r="AI202" s="358"/>
      <c r="AJ202" s="358"/>
      <c r="AK202" s="358"/>
      <c r="AL202" s="357"/>
      <c r="AM202" s="358"/>
      <c r="AN202" s="357"/>
      <c r="AO202" s="358"/>
      <c r="AP202" s="357"/>
      <c r="AQ202" s="358"/>
      <c r="AR202" s="357"/>
      <c r="AS202" s="358"/>
      <c r="AT202" s="357"/>
      <c r="AU202" s="358"/>
    </row>
    <row r="203" spans="1:47" s="289" customFormat="1" ht="105">
      <c r="A203" s="440"/>
      <c r="B203" s="400"/>
      <c r="C203" s="451"/>
      <c r="D203" s="326" t="s">
        <v>1314</v>
      </c>
      <c r="E203" s="353" t="s">
        <v>362</v>
      </c>
      <c r="F203" s="260" t="s">
        <v>626</v>
      </c>
      <c r="G203" s="277" t="s">
        <v>729</v>
      </c>
      <c r="H203" s="321" t="s">
        <v>730</v>
      </c>
      <c r="I203" s="316" t="str">
        <f>IF(OR(E203="SE",E203="SA"),VLOOKUP(H203,'Tabla de Peligros y Riesgo'!$C$2:$E$226,2,FALSE),VLOOKUP(H203,'LISTA DE ASPECTOS - IMPACTOS'!$D$3:$F$72,2,FALSE))</f>
        <v>Cortes</v>
      </c>
      <c r="J203" s="317" t="str">
        <f>IF(OR(E203="SE",E203="SA"),VLOOKUP(H203,'Tabla de Peligros y Riesgo'!$C$2:$E$226,3,FALSE),VLOOKUP(H203,'LISTA DE ASPECTOS - IMPACTOS'!$D$3:$F$72,3,FALSE))</f>
        <v>Herida punzocortante</v>
      </c>
      <c r="K203" s="322" t="s">
        <v>702</v>
      </c>
      <c r="L203" s="174">
        <v>3</v>
      </c>
      <c r="M203" s="262">
        <f t="shared" si="16"/>
        <v>9</v>
      </c>
      <c r="N203" s="85"/>
      <c r="O203" s="85"/>
      <c r="P203" s="84"/>
      <c r="Q203" s="275" t="s">
        <v>731</v>
      </c>
      <c r="R203" s="174" t="s">
        <v>683</v>
      </c>
      <c r="S203" s="174" t="s">
        <v>732</v>
      </c>
      <c r="T203" s="175"/>
      <c r="U203" s="175" t="s">
        <v>739</v>
      </c>
      <c r="V203" s="87"/>
      <c r="W203" s="86">
        <f t="shared" si="17"/>
        <v>9</v>
      </c>
      <c r="X203" s="88"/>
      <c r="Y203" s="86">
        <f t="shared" si="18"/>
        <v>20</v>
      </c>
      <c r="Z203" s="85"/>
      <c r="AA203" s="261" t="s">
        <v>687</v>
      </c>
      <c r="AB203" s="361"/>
      <c r="AC203" s="354"/>
      <c r="AD203" s="354"/>
      <c r="AE203" s="358"/>
      <c r="AF203" s="358"/>
      <c r="AG203" s="358"/>
      <c r="AH203" s="358"/>
      <c r="AI203" s="358"/>
      <c r="AJ203" s="358"/>
      <c r="AK203" s="358"/>
      <c r="AL203" s="357"/>
      <c r="AM203" s="358"/>
      <c r="AN203" s="357"/>
      <c r="AO203" s="358"/>
      <c r="AP203" s="357"/>
      <c r="AQ203" s="358"/>
      <c r="AR203" s="357"/>
      <c r="AS203" s="358"/>
      <c r="AT203" s="357"/>
      <c r="AU203" s="358"/>
    </row>
    <row r="204" spans="1:47" s="289" customFormat="1" ht="120">
      <c r="A204" s="440"/>
      <c r="B204" s="400"/>
      <c r="C204" s="452"/>
      <c r="D204" s="326" t="s">
        <v>1314</v>
      </c>
      <c r="E204" s="353" t="s">
        <v>362</v>
      </c>
      <c r="F204" s="260" t="s">
        <v>626</v>
      </c>
      <c r="G204" s="277" t="s">
        <v>705</v>
      </c>
      <c r="H204" s="321" t="s">
        <v>707</v>
      </c>
      <c r="I204" s="316" t="str">
        <f>IF(OR(E204="SE",E204="SA"),VLOOKUP(H204,'Tabla de Peligros y Riesgo'!$C$2:$E$226,2,FALSE),VLOOKUP(H204,'LISTA DE ASPECTOS - IMPACTOS'!$D$3:$F$72,2,FALSE))</f>
        <v>Atrapamiento</v>
      </c>
      <c r="J204" s="317" t="s">
        <v>706</v>
      </c>
      <c r="K204" s="322" t="s">
        <v>685</v>
      </c>
      <c r="L204" s="174">
        <v>3</v>
      </c>
      <c r="M204" s="262">
        <f t="shared" si="16"/>
        <v>13</v>
      </c>
      <c r="N204" s="174"/>
      <c r="O204" s="174"/>
      <c r="P204" s="84"/>
      <c r="Q204" s="275"/>
      <c r="R204" s="174"/>
      <c r="S204" s="174" t="s">
        <v>710</v>
      </c>
      <c r="T204" s="175"/>
      <c r="U204" s="175" t="s">
        <v>709</v>
      </c>
      <c r="V204" s="87"/>
      <c r="W204" s="86">
        <f t="shared" si="17"/>
        <v>13</v>
      </c>
      <c r="X204" s="88"/>
      <c r="Y204" s="86">
        <f t="shared" si="18"/>
        <v>17</v>
      </c>
      <c r="Z204" s="85"/>
      <c r="AA204" s="268" t="s">
        <v>687</v>
      </c>
      <c r="AB204" s="361"/>
      <c r="AC204" s="354"/>
      <c r="AD204" s="354"/>
      <c r="AE204" s="358"/>
      <c r="AF204" s="358"/>
      <c r="AG204" s="358"/>
      <c r="AH204" s="358"/>
      <c r="AI204" s="358"/>
      <c r="AJ204" s="358"/>
      <c r="AK204" s="358"/>
      <c r="AL204" s="357"/>
      <c r="AM204" s="358"/>
      <c r="AN204" s="357"/>
      <c r="AO204" s="358"/>
      <c r="AP204" s="357"/>
      <c r="AQ204" s="358"/>
      <c r="AR204" s="357"/>
      <c r="AS204" s="358"/>
      <c r="AT204" s="357"/>
      <c r="AU204" s="358"/>
    </row>
    <row r="205" spans="1:47" s="289" customFormat="1" ht="120">
      <c r="A205" s="440"/>
      <c r="B205" s="400"/>
      <c r="C205" s="268" t="s">
        <v>25</v>
      </c>
      <c r="D205" s="326" t="s">
        <v>1314</v>
      </c>
      <c r="E205" s="353" t="s">
        <v>362</v>
      </c>
      <c r="F205" s="260" t="s">
        <v>626</v>
      </c>
      <c r="G205" s="277" t="s">
        <v>705</v>
      </c>
      <c r="H205" s="321" t="s">
        <v>707</v>
      </c>
      <c r="I205" s="316" t="str">
        <f>IF(OR(E205="SE",E205="SA"),VLOOKUP(H205,'Tabla de Peligros y Riesgo'!$C$2:$E$226,2,FALSE),VLOOKUP(H205,'LISTA DE ASPECTOS - IMPACTOS'!$D$3:$F$72,2,FALSE))</f>
        <v>Atrapamiento</v>
      </c>
      <c r="J205" s="317" t="s">
        <v>706</v>
      </c>
      <c r="K205" s="322" t="s">
        <v>685</v>
      </c>
      <c r="L205" s="174">
        <v>3</v>
      </c>
      <c r="M205" s="262">
        <f t="shared" si="16"/>
        <v>13</v>
      </c>
      <c r="N205" s="85"/>
      <c r="O205" s="85"/>
      <c r="P205" s="84"/>
      <c r="Q205" s="275"/>
      <c r="R205" s="174"/>
      <c r="S205" s="174" t="s">
        <v>805</v>
      </c>
      <c r="T205" s="175"/>
      <c r="U205" s="175" t="s">
        <v>709</v>
      </c>
      <c r="V205" s="87"/>
      <c r="W205" s="86">
        <f t="shared" si="17"/>
        <v>13</v>
      </c>
      <c r="X205" s="88">
        <f>IF(M205&gt;=16,MAX(N205:R205),IF(M205&lt;16,MAX(N205:V205)))</f>
        <v>0</v>
      </c>
      <c r="Y205" s="86">
        <f t="shared" si="18"/>
        <v>17</v>
      </c>
      <c r="Z205" s="85"/>
      <c r="AA205" s="261" t="s">
        <v>687</v>
      </c>
      <c r="AB205" s="361"/>
      <c r="AC205" s="354"/>
      <c r="AD205" s="354"/>
      <c r="AE205" s="358"/>
      <c r="AF205" s="358"/>
      <c r="AG205" s="358"/>
      <c r="AH205" s="358"/>
      <c r="AI205" s="358"/>
      <c r="AJ205" s="358"/>
      <c r="AK205" s="358"/>
      <c r="AL205" s="357"/>
      <c r="AM205" s="358"/>
      <c r="AN205" s="357"/>
      <c r="AO205" s="358"/>
      <c r="AP205" s="357"/>
      <c r="AQ205" s="358"/>
      <c r="AR205" s="357"/>
      <c r="AS205" s="358"/>
      <c r="AT205" s="357"/>
      <c r="AU205" s="358"/>
    </row>
    <row r="206" spans="1:47" s="289" customFormat="1" ht="144">
      <c r="A206" s="440"/>
      <c r="B206" s="400"/>
      <c r="C206" s="450" t="s">
        <v>113</v>
      </c>
      <c r="D206" s="326" t="s">
        <v>1314</v>
      </c>
      <c r="E206" s="353" t="s">
        <v>361</v>
      </c>
      <c r="F206" s="260" t="s">
        <v>626</v>
      </c>
      <c r="G206" s="277" t="s">
        <v>712</v>
      </c>
      <c r="H206" s="321" t="s">
        <v>513</v>
      </c>
      <c r="I206" s="316" t="str">
        <f>IF(OR(E206="SE",E206="SA"),VLOOKUP(H206,'Tabla de Peligros y Riesgo'!$C$2:$E$226,2,FALSE),VLOOKUP(H206,'LISTA DE ASPECTOS - IMPACTOS'!$D$3:$F$72,2,FALSE))</f>
        <v xml:space="preserve">Exposición a vibraciones </v>
      </c>
      <c r="J206" s="317" t="str">
        <f>IF(OR(E206="SE",E206="SA"),VLOOKUP(H206,'Tabla de Peligros y Riesgo'!$C$2:$E$226,3,FALSE),VLOOKUP(H206,'LISTA DE ASPECTOS - IMPACTOS'!$D$3:$F$72,3,FALSE))</f>
        <v>Trastornos (vasculares, hueso, articulaciones y neurológicos)</v>
      </c>
      <c r="K206" s="322" t="s">
        <v>685</v>
      </c>
      <c r="L206" s="174">
        <v>3</v>
      </c>
      <c r="M206" s="262">
        <f t="shared" si="16"/>
        <v>13</v>
      </c>
      <c r="N206" s="85"/>
      <c r="O206" s="85"/>
      <c r="P206" s="84"/>
      <c r="Q206" s="275"/>
      <c r="R206" s="174"/>
      <c r="S206" s="334" t="s">
        <v>713</v>
      </c>
      <c r="T206" s="175"/>
      <c r="U206" s="175"/>
      <c r="V206" s="87"/>
      <c r="W206" s="86">
        <f t="shared" si="17"/>
        <v>13</v>
      </c>
      <c r="X206" s="88"/>
      <c r="Y206" s="86">
        <f t="shared" si="18"/>
        <v>17</v>
      </c>
      <c r="Z206" s="85"/>
      <c r="AA206" s="261" t="s">
        <v>687</v>
      </c>
      <c r="AB206" s="361"/>
      <c r="AC206" s="354"/>
      <c r="AD206" s="354"/>
      <c r="AE206" s="358"/>
      <c r="AF206" s="358"/>
      <c r="AG206" s="358"/>
      <c r="AH206" s="358"/>
      <c r="AI206" s="358"/>
      <c r="AJ206" s="358"/>
      <c r="AK206" s="358"/>
      <c r="AL206" s="357"/>
      <c r="AM206" s="358"/>
      <c r="AN206" s="357"/>
      <c r="AO206" s="358"/>
      <c r="AP206" s="357"/>
      <c r="AQ206" s="358"/>
      <c r="AR206" s="357"/>
      <c r="AS206" s="358"/>
      <c r="AT206" s="357"/>
      <c r="AU206" s="358"/>
    </row>
    <row r="207" spans="1:47" s="289" customFormat="1" ht="144">
      <c r="A207" s="440"/>
      <c r="B207" s="400"/>
      <c r="C207" s="451"/>
      <c r="D207" s="326" t="s">
        <v>1314</v>
      </c>
      <c r="E207" s="353" t="s">
        <v>361</v>
      </c>
      <c r="F207" s="260" t="s">
        <v>626</v>
      </c>
      <c r="G207" s="277" t="s">
        <v>714</v>
      </c>
      <c r="H207" s="321" t="s">
        <v>715</v>
      </c>
      <c r="I207" s="316" t="str">
        <f>IF(OR(E207="SE",E207="SA"),VLOOKUP(H207,'Tabla de Peligros y Riesgo'!$C$2:$E$226,2,FALSE),VLOOKUP(H207,'LISTA DE ASPECTOS - IMPACTOS'!$D$3:$F$72,2,FALSE))</f>
        <v>Perdida de la audición</v>
      </c>
      <c r="J207" s="317" t="str">
        <f>IF(OR(E207="SE",E207="SA"),VLOOKUP(H207,'Tabla de Peligros y Riesgo'!$C$2:$E$226,3,FALSE),VLOOKUP(H207,'LISTA DE ASPECTOS - IMPACTOS'!$D$3:$F$72,3,FALSE))</f>
        <v>Hipoacusia</v>
      </c>
      <c r="K207" s="322" t="s">
        <v>685</v>
      </c>
      <c r="L207" s="174">
        <v>3</v>
      </c>
      <c r="M207" s="262">
        <f t="shared" si="16"/>
        <v>13</v>
      </c>
      <c r="N207" s="85"/>
      <c r="O207" s="85"/>
      <c r="P207" s="84"/>
      <c r="Q207" s="275" t="s">
        <v>716</v>
      </c>
      <c r="R207" s="174" t="s">
        <v>683</v>
      </c>
      <c r="S207" s="345" t="s">
        <v>717</v>
      </c>
      <c r="T207" s="175"/>
      <c r="U207" s="175" t="s">
        <v>718</v>
      </c>
      <c r="V207" s="87"/>
      <c r="W207" s="86">
        <f t="shared" si="17"/>
        <v>13</v>
      </c>
      <c r="X207" s="88"/>
      <c r="Y207" s="86">
        <f t="shared" si="18"/>
        <v>20</v>
      </c>
      <c r="Z207" s="85"/>
      <c r="AA207" s="261" t="s">
        <v>687</v>
      </c>
      <c r="AB207" s="361"/>
      <c r="AC207" s="354"/>
      <c r="AD207" s="354"/>
      <c r="AE207" s="358"/>
      <c r="AF207" s="358"/>
      <c r="AG207" s="358"/>
      <c r="AH207" s="358"/>
      <c r="AI207" s="358"/>
      <c r="AJ207" s="358"/>
      <c r="AK207" s="358"/>
      <c r="AL207" s="357"/>
      <c r="AM207" s="358"/>
      <c r="AN207" s="357"/>
      <c r="AO207" s="358"/>
      <c r="AP207" s="357"/>
      <c r="AQ207" s="358"/>
      <c r="AR207" s="357"/>
      <c r="AS207" s="358"/>
      <c r="AT207" s="357"/>
      <c r="AU207" s="358"/>
    </row>
    <row r="208" spans="1:47" s="289" customFormat="1" ht="120">
      <c r="A208" s="440"/>
      <c r="B208" s="400"/>
      <c r="C208" s="451"/>
      <c r="D208" s="326" t="s">
        <v>1314</v>
      </c>
      <c r="E208" s="353" t="s">
        <v>362</v>
      </c>
      <c r="F208" s="260" t="s">
        <v>626</v>
      </c>
      <c r="G208" s="277" t="s">
        <v>705</v>
      </c>
      <c r="H208" s="321" t="s">
        <v>707</v>
      </c>
      <c r="I208" s="316" t="str">
        <f>IF(OR(E208="SE",E208="SA"),VLOOKUP(H208,'Tabla de Peligros y Riesgo'!$C$2:$E$226,2,FALSE),VLOOKUP(H208,'LISTA DE ASPECTOS - IMPACTOS'!$D$3:$F$72,2,FALSE))</f>
        <v>Atrapamiento</v>
      </c>
      <c r="J208" s="317" t="s">
        <v>706</v>
      </c>
      <c r="K208" s="322" t="s">
        <v>685</v>
      </c>
      <c r="L208" s="174">
        <v>3</v>
      </c>
      <c r="M208" s="262">
        <f t="shared" si="16"/>
        <v>13</v>
      </c>
      <c r="N208" s="85"/>
      <c r="O208" s="85"/>
      <c r="P208" s="84"/>
      <c r="Q208" s="275"/>
      <c r="R208" s="174"/>
      <c r="S208" s="174" t="s">
        <v>805</v>
      </c>
      <c r="T208" s="175"/>
      <c r="U208" s="175" t="s">
        <v>709</v>
      </c>
      <c r="V208" s="87">
        <v>0.15</v>
      </c>
      <c r="W208" s="86">
        <f t="shared" si="17"/>
        <v>13</v>
      </c>
      <c r="X208" s="88">
        <f>IF(M208&gt;=16,MAX(N208:R208),IF(M208&lt;16,MAX(N208:V208)))</f>
        <v>0.15</v>
      </c>
      <c r="Y208" s="86">
        <f t="shared" si="18"/>
        <v>17</v>
      </c>
      <c r="Z208" s="85"/>
      <c r="AA208" s="261" t="s">
        <v>687</v>
      </c>
      <c r="AB208" s="361"/>
      <c r="AC208" s="354"/>
      <c r="AD208" s="354"/>
      <c r="AE208" s="358"/>
      <c r="AF208" s="358"/>
      <c r="AG208" s="358"/>
      <c r="AH208" s="358"/>
      <c r="AI208" s="358"/>
      <c r="AJ208" s="358"/>
      <c r="AK208" s="358"/>
      <c r="AL208" s="357"/>
      <c r="AM208" s="358"/>
      <c r="AN208" s="357"/>
      <c r="AO208" s="358"/>
      <c r="AP208" s="357"/>
      <c r="AQ208" s="358"/>
      <c r="AR208" s="357"/>
      <c r="AS208" s="358"/>
      <c r="AT208" s="357"/>
      <c r="AU208" s="358"/>
    </row>
    <row r="209" spans="1:52" s="289" customFormat="1" ht="336">
      <c r="A209" s="440"/>
      <c r="B209" s="400"/>
      <c r="C209" s="451"/>
      <c r="D209" s="326" t="s">
        <v>1314</v>
      </c>
      <c r="E209" s="353" t="s">
        <v>363</v>
      </c>
      <c r="F209" s="260" t="s">
        <v>626</v>
      </c>
      <c r="G209" s="277" t="s">
        <v>727</v>
      </c>
      <c r="H209" s="321" t="s">
        <v>724</v>
      </c>
      <c r="I209" s="316" t="str">
        <f>IF(OR(E209="SE",E209="SA"),VLOOKUP(H209,'Tabla de Peligros y Riesgo'!$C$2:$E$226,2,FALSE),VLOOKUP(H209,'LISTA DE ASPECTOS - IMPACTOS'!$D$3:$F$72,2,FALSE))</f>
        <v>Alteración de la calidad de suelo/agua</v>
      </c>
      <c r="J209" s="317" t="str">
        <f>IF(OR(E209="SE",E209="SA"),VLOOKUP(H209,'Tabla de Peligros y Riesgo'!$C$2:$E$226,3,FALSE),VLOOKUP(H209,'LISTA DE ASPECTOS - IMPACTOS'!$D$3:$F$72,3,FALSE))</f>
        <v>Potencial afectación a la calidad ambiental del agua, suelo, posible impacto a la vida y salud humanas // Afectación a microfauna acuática y terrestre // Potencial incumplimiento de Estándares de Calidad Ambiental (ECA) para agua y para suelo.</v>
      </c>
      <c r="K209" s="322" t="s">
        <v>693</v>
      </c>
      <c r="L209" s="174">
        <v>4</v>
      </c>
      <c r="M209" s="262">
        <f t="shared" si="16"/>
        <v>10</v>
      </c>
      <c r="N209" s="85"/>
      <c r="O209" s="85"/>
      <c r="P209" s="84"/>
      <c r="Q209" s="174"/>
      <c r="R209" s="174"/>
      <c r="S209" s="174" t="s">
        <v>728</v>
      </c>
      <c r="T209" s="175"/>
      <c r="U209" s="175"/>
      <c r="V209" s="87"/>
      <c r="W209" s="86">
        <f t="shared" si="17"/>
        <v>10</v>
      </c>
      <c r="X209" s="88"/>
      <c r="Y209" s="86">
        <f t="shared" si="18"/>
        <v>18</v>
      </c>
      <c r="Z209" s="85"/>
      <c r="AA209" s="261" t="s">
        <v>687</v>
      </c>
      <c r="AB209" s="361"/>
      <c r="AC209" s="354"/>
      <c r="AD209" s="354"/>
      <c r="AE209" s="355"/>
      <c r="AF209" s="355"/>
      <c r="AG209" s="355"/>
      <c r="AH209" s="355"/>
      <c r="AI209" s="355"/>
      <c r="AJ209" s="355"/>
      <c r="AK209" s="355"/>
      <c r="AL209" s="356"/>
      <c r="AM209" s="355"/>
      <c r="AN209" s="356"/>
      <c r="AO209" s="355"/>
      <c r="AP209" s="356"/>
      <c r="AQ209" s="355"/>
      <c r="AR209" s="356"/>
      <c r="AS209" s="355"/>
      <c r="AT209" s="357"/>
      <c r="AU209" s="358"/>
    </row>
    <row r="210" spans="1:52" s="289" customFormat="1" ht="144">
      <c r="A210" s="440"/>
      <c r="B210" s="400"/>
      <c r="C210" s="451"/>
      <c r="D210" s="326" t="s">
        <v>1314</v>
      </c>
      <c r="E210" s="353" t="s">
        <v>363</v>
      </c>
      <c r="F210" s="260" t="s">
        <v>626</v>
      </c>
      <c r="G210" s="277" t="s">
        <v>783</v>
      </c>
      <c r="H210" s="321" t="s">
        <v>417</v>
      </c>
      <c r="I210" s="316" t="str">
        <f>IF(OR(E210="SE",E210="SA"),VLOOKUP(H210,'Tabla de Peligros y Riesgo'!$C$2:$E$226,2,FALSE),VLOOKUP(H210,'LISTA DE ASPECTOS - IMPACTOS'!$D$3:$F$72,2,FALSE))</f>
        <v>Contaminación sonora</v>
      </c>
      <c r="J210" s="317" t="str">
        <f>IF(OR(E210="SE",E210="SA"),VLOOKUP(H210,'Tabla de Peligros y Riesgo'!$C$2:$E$226,3,FALSE),VLOOKUP(H210,'LISTA DE ASPECTOS - IMPACTOS'!$D$3:$F$72,3,FALSE))</f>
        <v>Afectación a la fauna terrestre.
Potencial afectación a la calidad ambiental del recurso agua.</v>
      </c>
      <c r="K210" s="322" t="s">
        <v>702</v>
      </c>
      <c r="L210" s="174">
        <v>5</v>
      </c>
      <c r="M210" s="262">
        <f t="shared" si="16"/>
        <v>19</v>
      </c>
      <c r="N210" s="85"/>
      <c r="O210" s="85"/>
      <c r="P210" s="84"/>
      <c r="Q210" s="174"/>
      <c r="R210" s="174"/>
      <c r="S210" s="174" t="s">
        <v>784</v>
      </c>
      <c r="T210" s="175"/>
      <c r="U210" s="175"/>
      <c r="V210" s="87"/>
      <c r="W210" s="86">
        <f t="shared" si="17"/>
        <v>19</v>
      </c>
      <c r="X210" s="88"/>
      <c r="Y210" s="86">
        <f t="shared" si="18"/>
        <v>22</v>
      </c>
      <c r="Z210" s="85"/>
      <c r="AA210" s="261" t="s">
        <v>687</v>
      </c>
      <c r="AB210" s="361"/>
      <c r="AC210" s="354"/>
      <c r="AD210" s="354"/>
      <c r="AE210" s="355"/>
      <c r="AF210" s="355"/>
      <c r="AG210" s="355"/>
      <c r="AH210" s="355"/>
      <c r="AI210" s="355"/>
      <c r="AJ210" s="355"/>
      <c r="AK210" s="355"/>
      <c r="AL210" s="356"/>
      <c r="AM210" s="355"/>
      <c r="AN210" s="356"/>
      <c r="AO210" s="355"/>
      <c r="AP210" s="356"/>
      <c r="AQ210" s="355"/>
      <c r="AR210" s="356"/>
      <c r="AS210" s="355"/>
      <c r="AT210" s="357"/>
      <c r="AU210" s="358"/>
    </row>
    <row r="211" spans="1:52" s="289" customFormat="1" ht="336">
      <c r="A211" s="440"/>
      <c r="B211" s="400"/>
      <c r="C211" s="451"/>
      <c r="D211" s="326" t="s">
        <v>1314</v>
      </c>
      <c r="E211" s="353" t="s">
        <v>363</v>
      </c>
      <c r="F211" s="260" t="s">
        <v>626</v>
      </c>
      <c r="G211" s="277" t="s">
        <v>723</v>
      </c>
      <c r="H211" s="321" t="s">
        <v>724</v>
      </c>
      <c r="I211" s="316" t="str">
        <f>IF(OR(E211="SE",E211="SA"),VLOOKUP(H211,'Tabla de Peligros y Riesgo'!$C$2:$E$226,2,FALSE),VLOOKUP(H211,'LISTA DE ASPECTOS - IMPACTOS'!$D$3:$F$72,2,FALSE))</f>
        <v>Alteración de la calidad de suelo/agua</v>
      </c>
      <c r="J211" s="317" t="str">
        <f>IF(OR(E211="SE",E211="SA"),VLOOKUP(H211,'Tabla de Peligros y Riesgo'!$C$2:$E$226,3,FALSE),VLOOKUP(H211,'LISTA DE ASPECTOS - IMPACTOS'!$D$3:$F$72,3,FALSE))</f>
        <v>Potencial afectación a la calidad ambiental del agua, suelo, posible impacto a la vida y salud humanas // Afectación a microfauna acuática y terrestre // Potencial incumplimiento de Estándares de Calidad Ambiental (ECA) para agua y para suelo.</v>
      </c>
      <c r="K211" s="322" t="s">
        <v>685</v>
      </c>
      <c r="L211" s="174">
        <v>3</v>
      </c>
      <c r="M211" s="262">
        <f t="shared" si="16"/>
        <v>13</v>
      </c>
      <c r="N211" s="174"/>
      <c r="O211" s="174"/>
      <c r="P211" s="84"/>
      <c r="Q211" s="174" t="s">
        <v>725</v>
      </c>
      <c r="R211" s="174" t="s">
        <v>688</v>
      </c>
      <c r="S211" s="174" t="s">
        <v>726</v>
      </c>
      <c r="T211" s="175"/>
      <c r="U211" s="175"/>
      <c r="V211" s="87"/>
      <c r="W211" s="86">
        <f t="shared" si="17"/>
        <v>13</v>
      </c>
      <c r="X211" s="88"/>
      <c r="Y211" s="86">
        <f t="shared" si="18"/>
        <v>17</v>
      </c>
      <c r="Z211" s="85"/>
      <c r="AA211" s="268" t="s">
        <v>687</v>
      </c>
      <c r="AB211" s="361"/>
      <c r="AC211" s="354"/>
      <c r="AD211" s="354"/>
      <c r="AE211" s="355"/>
      <c r="AF211" s="355"/>
      <c r="AG211" s="355"/>
      <c r="AH211" s="355"/>
      <c r="AI211" s="355"/>
      <c r="AJ211" s="355"/>
      <c r="AK211" s="355"/>
      <c r="AL211" s="356"/>
      <c r="AM211" s="355"/>
      <c r="AN211" s="356"/>
      <c r="AO211" s="355"/>
      <c r="AP211" s="356"/>
      <c r="AQ211" s="355"/>
      <c r="AR211" s="356"/>
      <c r="AS211" s="355"/>
      <c r="AT211" s="357"/>
      <c r="AU211" s="358"/>
    </row>
    <row r="212" spans="1:52" s="289" customFormat="1" ht="120">
      <c r="A212" s="440"/>
      <c r="B212" s="400"/>
      <c r="C212" s="452"/>
      <c r="D212" s="326" t="s">
        <v>1314</v>
      </c>
      <c r="E212" s="353" t="s">
        <v>363</v>
      </c>
      <c r="F212" s="260" t="s">
        <v>626</v>
      </c>
      <c r="G212" s="277" t="s">
        <v>720</v>
      </c>
      <c r="H212" s="321" t="s">
        <v>721</v>
      </c>
      <c r="I212" s="316" t="str">
        <f>IF(OR(E212="SE",E212="SA"),VLOOKUP(H212,'Tabla de Peligros y Riesgo'!$C$2:$E$226,2,FALSE),VLOOKUP(H212,'LISTA DE ASPECTOS - IMPACTOS'!$D$3:$F$72,2,FALSE))</f>
        <v>Alteración de la calidad de aire</v>
      </c>
      <c r="J212" s="317" t="str">
        <f>IF(OR(E212="SE",E212="SA"),VLOOKUP(H212,'Tabla de Peligros y Riesgo'!$C$2:$E$226,3,FALSE),VLOOKUP(H212,'LISTA DE ASPECTOS - IMPACTOS'!$D$3:$F$72,3,FALSE))</f>
        <v>Potencial afectación a la calidad ambiental del aire</v>
      </c>
      <c r="K212" s="322" t="s">
        <v>702</v>
      </c>
      <c r="L212" s="174">
        <v>4</v>
      </c>
      <c r="M212" s="262">
        <f t="shared" si="16"/>
        <v>14</v>
      </c>
      <c r="N212" s="85"/>
      <c r="O212" s="85"/>
      <c r="P212" s="84"/>
      <c r="Q212" s="275"/>
      <c r="R212" s="174"/>
      <c r="S212" s="174" t="s">
        <v>722</v>
      </c>
      <c r="T212" s="175"/>
      <c r="U212" s="175"/>
      <c r="V212" s="87"/>
      <c r="W212" s="86">
        <f t="shared" si="17"/>
        <v>14</v>
      </c>
      <c r="X212" s="88"/>
      <c r="Y212" s="86">
        <f t="shared" si="18"/>
        <v>18</v>
      </c>
      <c r="Z212" s="85"/>
      <c r="AA212" s="261" t="s">
        <v>687</v>
      </c>
      <c r="AB212" s="361"/>
      <c r="AC212" s="354"/>
      <c r="AD212" s="354"/>
      <c r="AE212" s="355"/>
      <c r="AF212" s="355"/>
      <c r="AG212" s="355"/>
      <c r="AH212" s="355"/>
      <c r="AI212" s="355"/>
      <c r="AJ212" s="355"/>
      <c r="AK212" s="355"/>
      <c r="AL212" s="356"/>
      <c r="AM212" s="355"/>
      <c r="AN212" s="356"/>
      <c r="AO212" s="355"/>
      <c r="AP212" s="356"/>
      <c r="AQ212" s="355"/>
      <c r="AR212" s="356"/>
      <c r="AS212" s="355"/>
      <c r="AT212" s="357"/>
      <c r="AU212" s="358"/>
    </row>
    <row r="213" spans="1:52" s="289" customFormat="1" ht="90">
      <c r="A213" s="440"/>
      <c r="B213" s="400"/>
      <c r="C213" s="450" t="s">
        <v>28</v>
      </c>
      <c r="D213" s="326" t="s">
        <v>1314</v>
      </c>
      <c r="E213" s="353" t="s">
        <v>362</v>
      </c>
      <c r="F213" s="260" t="s">
        <v>626</v>
      </c>
      <c r="G213" s="277" t="s">
        <v>699</v>
      </c>
      <c r="H213" s="321" t="s">
        <v>476</v>
      </c>
      <c r="I213" s="316" t="str">
        <f>IF(OR(E213="SE",E213="SA"),VLOOKUP(H213,'Tabla de Peligros y Riesgo'!$C$2:$E$226,2,FALSE),VLOOKUP(H213,'LISTA DE ASPECTOS - IMPACTOS'!$D$3:$F$72,2,FALSE))</f>
        <v>Caída al mismo nivel</v>
      </c>
      <c r="J213" s="317" t="s">
        <v>708</v>
      </c>
      <c r="K213" s="322" t="s">
        <v>685</v>
      </c>
      <c r="L213" s="174">
        <v>4</v>
      </c>
      <c r="M213" s="262">
        <f t="shared" si="16"/>
        <v>18</v>
      </c>
      <c r="N213" s="85"/>
      <c r="O213" s="85"/>
      <c r="P213" s="84"/>
      <c r="Q213" s="275"/>
      <c r="R213" s="174"/>
      <c r="S213" s="174" t="s">
        <v>804</v>
      </c>
      <c r="T213" s="175"/>
      <c r="U213" s="175" t="s">
        <v>739</v>
      </c>
      <c r="V213" s="87"/>
      <c r="W213" s="86">
        <f t="shared" si="17"/>
        <v>18</v>
      </c>
      <c r="X213" s="88"/>
      <c r="Y213" s="86">
        <f t="shared" si="18"/>
        <v>21</v>
      </c>
      <c r="Z213" s="85"/>
      <c r="AA213" s="261" t="s">
        <v>687</v>
      </c>
      <c r="AB213" s="361"/>
      <c r="AC213" s="354"/>
      <c r="AD213" s="354"/>
      <c r="AE213" s="358"/>
      <c r="AF213" s="358"/>
      <c r="AG213" s="358"/>
      <c r="AH213" s="358"/>
      <c r="AI213" s="358"/>
      <c r="AJ213" s="358"/>
      <c r="AK213" s="358"/>
      <c r="AL213" s="357"/>
      <c r="AM213" s="358"/>
      <c r="AN213" s="357"/>
      <c r="AO213" s="358"/>
      <c r="AP213" s="357"/>
      <c r="AQ213" s="358"/>
      <c r="AR213" s="357"/>
      <c r="AS213" s="358"/>
      <c r="AT213" s="357"/>
      <c r="AU213" s="358"/>
    </row>
    <row r="214" spans="1:52" s="289" customFormat="1" ht="105">
      <c r="A214" s="440"/>
      <c r="B214" s="400"/>
      <c r="C214" s="451"/>
      <c r="D214" s="326" t="s">
        <v>1314</v>
      </c>
      <c r="E214" s="353" t="s">
        <v>362</v>
      </c>
      <c r="F214" s="260" t="s">
        <v>626</v>
      </c>
      <c r="G214" s="277" t="s">
        <v>705</v>
      </c>
      <c r="H214" s="321" t="s">
        <v>507</v>
      </c>
      <c r="I214" s="316" t="str">
        <f>IF(OR(E214="SE",E214="SA"),VLOOKUP(H214,'Tabla de Peligros y Riesgo'!$C$2:$E$226,2,FALSE),VLOOKUP(H214,'LISTA DE ASPECTOS - IMPACTOS'!$D$3:$F$72,2,FALSE))</f>
        <v xml:space="preserve">Golpes </v>
      </c>
      <c r="J214" s="317" t="s">
        <v>706</v>
      </c>
      <c r="K214" s="322" t="s">
        <v>685</v>
      </c>
      <c r="L214" s="174">
        <v>3</v>
      </c>
      <c r="M214" s="262">
        <f t="shared" si="16"/>
        <v>13</v>
      </c>
      <c r="N214" s="174"/>
      <c r="O214" s="174"/>
      <c r="P214" s="84"/>
      <c r="Q214" s="275"/>
      <c r="R214" s="174"/>
      <c r="S214" s="174" t="s">
        <v>710</v>
      </c>
      <c r="T214" s="175"/>
      <c r="U214" s="175" t="s">
        <v>709</v>
      </c>
      <c r="V214" s="87"/>
      <c r="W214" s="86">
        <f t="shared" si="17"/>
        <v>13</v>
      </c>
      <c r="X214" s="88"/>
      <c r="Y214" s="86">
        <f t="shared" si="18"/>
        <v>17</v>
      </c>
      <c r="Z214" s="85"/>
      <c r="AA214" s="268" t="s">
        <v>687</v>
      </c>
      <c r="AB214" s="361"/>
      <c r="AC214" s="354"/>
      <c r="AD214" s="354"/>
      <c r="AE214" s="358"/>
      <c r="AF214" s="358"/>
      <c r="AG214" s="358"/>
      <c r="AH214" s="358"/>
      <c r="AI214" s="358"/>
      <c r="AJ214" s="358"/>
      <c r="AK214" s="358"/>
      <c r="AL214" s="357"/>
      <c r="AM214" s="358"/>
      <c r="AN214" s="357"/>
      <c r="AO214" s="358"/>
      <c r="AP214" s="357"/>
      <c r="AQ214" s="358"/>
      <c r="AR214" s="357"/>
      <c r="AS214" s="358"/>
      <c r="AT214" s="357"/>
      <c r="AU214" s="358"/>
    </row>
    <row r="215" spans="1:52" s="289" customFormat="1" ht="192">
      <c r="A215" s="440"/>
      <c r="B215" s="407"/>
      <c r="C215" s="452"/>
      <c r="D215" s="326" t="s">
        <v>1314</v>
      </c>
      <c r="E215" s="353" t="s">
        <v>363</v>
      </c>
      <c r="F215" s="260" t="s">
        <v>626</v>
      </c>
      <c r="G215" s="277" t="s">
        <v>733</v>
      </c>
      <c r="H215" s="321" t="s">
        <v>734</v>
      </c>
      <c r="I215" s="316" t="str">
        <f>IF(OR(E215="SE",E215="SA"),VLOOKUP(H215,'Tabla de Peligros y Riesgo'!$C$2:$E$226,2,FALSE),VLOOKUP(H215,'LISTA DE ASPECTOS - IMPACTOS'!$D$3:$F$72,2,FALSE))</f>
        <v>Alteración de la calidad de suelo/agua</v>
      </c>
      <c r="J215" s="317" t="str">
        <f>IF(OR(E215="SE",E215="SA"),VLOOKUP(H215,'Tabla de Peligros y Riesgo'!$C$2:$E$226,3,FALSE),VLOOKUP(H215,'LISTA DE ASPECTOS - IMPACTOS'!$D$3:$F$72,3,FALSE))</f>
        <v>Potencial incumplimiento de Estándares de Calidad Ambiental (ECA) para aire.
Potencial afectación a la vida y salud humana.</v>
      </c>
      <c r="K215" s="322" t="s">
        <v>702</v>
      </c>
      <c r="L215" s="174">
        <v>4</v>
      </c>
      <c r="M215" s="262">
        <f t="shared" si="16"/>
        <v>14</v>
      </c>
      <c r="N215" s="85"/>
      <c r="O215" s="85"/>
      <c r="P215" s="278"/>
      <c r="Q215" s="275"/>
      <c r="R215" s="174"/>
      <c r="S215" s="174" t="s">
        <v>735</v>
      </c>
      <c r="T215" s="175">
        <v>0.35</v>
      </c>
      <c r="U215" s="175"/>
      <c r="V215" s="87"/>
      <c r="W215" s="86">
        <f t="shared" si="17"/>
        <v>14</v>
      </c>
      <c r="X215" s="88"/>
      <c r="Y215" s="86">
        <f t="shared" si="18"/>
        <v>18</v>
      </c>
      <c r="Z215" s="85"/>
      <c r="AA215" s="261" t="s">
        <v>687</v>
      </c>
      <c r="AB215" s="488"/>
      <c r="AC215" s="489"/>
      <c r="AD215" s="489"/>
      <c r="AE215" s="355"/>
      <c r="AF215" s="355"/>
      <c r="AG215" s="355"/>
      <c r="AH215" s="355"/>
      <c r="AI215" s="355"/>
      <c r="AJ215" s="355"/>
      <c r="AK215" s="355"/>
      <c r="AL215" s="356"/>
      <c r="AM215" s="355"/>
      <c r="AN215" s="356"/>
      <c r="AO215" s="355"/>
      <c r="AP215" s="356"/>
      <c r="AQ215" s="355"/>
      <c r="AR215" s="356"/>
      <c r="AS215" s="355"/>
      <c r="AT215" s="357"/>
      <c r="AU215" s="358"/>
    </row>
    <row r="216" spans="1:52" s="289" customFormat="1" ht="75">
      <c r="A216" s="440"/>
      <c r="B216" s="399" t="s">
        <v>1308</v>
      </c>
      <c r="C216" s="450" t="s">
        <v>18</v>
      </c>
      <c r="D216" s="326" t="s">
        <v>1314</v>
      </c>
      <c r="E216" s="353" t="s">
        <v>361</v>
      </c>
      <c r="F216" s="260" t="s">
        <v>626</v>
      </c>
      <c r="G216" s="277" t="s">
        <v>684</v>
      </c>
      <c r="H216" s="316" t="s">
        <v>470</v>
      </c>
      <c r="I216" s="316" t="str">
        <f>IF(OR(E216="SE",E216="SA"),VLOOKUP(H216,'Tabla de Peligros y Riesgo'!$C$2:$E$226,2,FALSE),VLOOKUP(H216,'LISTA DE ASPECTOS - IMPACTOS'!$D$3:$F$72,2,FALSE))</f>
        <v>Riesgo Psicosocial</v>
      </c>
      <c r="J216" s="317" t="str">
        <f>IF(OR(E216="SE",E216="SA"),VLOOKUP(H216,'Tabla de Peligros y Riesgo'!$C$2:$E$226,3,FALSE),VLOOKUP(H216,'LISTA DE ASPECTOS - IMPACTOS'!$D$3:$F$72,3,FALSE))</f>
        <v>Estrés / Depresión</v>
      </c>
      <c r="K216" s="318" t="s">
        <v>685</v>
      </c>
      <c r="L216" s="268">
        <v>4</v>
      </c>
      <c r="M216" s="262">
        <f t="shared" ref="M216:M257" si="19">IF(CONCATENATE(L216,K216)="1A",1,IF(CONCATENATE(L216,K216)="1B",2,IF(CONCATENATE(L216,K216)="2A",3,IF(CONCATENATE(L216,K216)="1C",4,IF(CONCATENATE(L216,K216)="2B",5,IF(CONCATENATE(L216,K216)="3A",6,IF(CONCATENATE(L216,K216)="1D",7,IF(CONCATENATE(L216,K216)="2C",8,IF(CONCATENATE(L216,K216)="3B",9,IF(CONCATENATE(L216,K216)="4A",10,IF(CONCATENATE(L216,K216)="1E",11,IF(CONCATENATE(L216,K216)="2D",12,IF(CONCATENATE(L216,K216)="3C",13,IF(CONCATENATE(L216,K216)="4B",14,IF(CONCATENATE(L216,K216)="5A",15,IF(CONCATENATE(L216,K216)="2E",16,IF(CONCATENATE(L216,K216)="3D",17,IF(CONCATENATE(L216,K216)="4C",18,IF(CONCATENATE(L216,K216)="5B",19,IF(CONCATENATE(L216,K216)="3E",20,IF(CONCATENATE(L216,K216)="4D",21,IF(CONCATENATE(L216,K216)="5C",22,IF(CONCATENATE(L216,K216)="4E",23,IF(CONCATENATE(L216,K216)="5D",24,IF(CONCATENATE(L216,K216)="5E",25,"")))))))))))))))))))))))))</f>
        <v>18</v>
      </c>
      <c r="N216" s="85"/>
      <c r="O216" s="85"/>
      <c r="P216" s="279"/>
      <c r="Q216" s="332"/>
      <c r="R216" s="174"/>
      <c r="S216" s="345" t="s">
        <v>686</v>
      </c>
      <c r="T216" s="280"/>
      <c r="U216" s="175"/>
      <c r="V216" s="269"/>
      <c r="W216" s="86">
        <f t="shared" ref="W216:W257" si="20">M216</f>
        <v>18</v>
      </c>
      <c r="X216" s="88"/>
      <c r="Y216" s="86">
        <f t="shared" ref="Y216:Y257" si="21">_xlfn.IFS(AND(W216=1,N216&lt;&gt;0),25,AND(W216=1,O216&lt;&gt;0),21,AND(W216=1,R216="ALTO"),16,AND(W216=1,R216="BAJO"),11,AND(W216=1,S216&lt;&gt;0),2,AND(W216=2,N216&lt;&gt;0),25,AND(W216=2,O216&lt;&gt;0),21,AND(W216=2,R216="ALTO"),16,AND(W216=2,R216="BAJO"),11,AND(W216=2,S216&lt;&gt;0),4,AND(W216=3,N216&lt;&gt;0),25,AND(W216=3,O216&lt;&gt;0),21,AND(W216=3,R216="ALTO"),16,AND(W216=3,R216="BAJO"),12,AND(W216=3,S216&lt;&gt;0),5,AND(W216=4,N216&lt;&gt;0),25,AND(W216=4,O216&lt;&gt;0),13,AND(W216=4,R216="ALTO"),16,AND(W216=4,R216="BAJO"),14,AND(W216=4,S216&lt;&gt;0),7,AND(W216=5,N216&lt;&gt;0),25,AND(W216=5,O216&lt;&gt;0),21,AND(W216=5,R216="ALTO"),16,AND(W216=5,R216="BAJO"),12,AND(W216=5,S216&lt;&gt;0),8,AND(W216=6,N216&lt;&gt;0),25,AND(W216=6,O216&lt;&gt;0),21,AND(W216=6,R216="ALTO"),20,AND(W216=6,R216="BAJO"),17,AND(W216=6,S216&lt;&gt;0),6,AND(W216=7,N216&lt;&gt;0),25,AND(W216=7,O216&lt;&gt;0),23,AND(W216=7,R216="ALTO"),16,AND(W216=7,R216="BAJO"),11,AND(W216=7,S216&lt;&gt;0),7,AND(W216=8,N216&lt;&gt;0),25,AND(W216=8,O216&lt;&gt;0),21,AND(W216=8,R216="ALTO"),16,AND(W216=8,R216="BAJO"),12,AND(W216=8,S216&lt;&gt;0),8,AND(W216=9,N216&lt;&gt;0),25,AND(W216=9,O216&lt;&gt;0),21,AND(W216=9,R216="ALTO"),20,AND(W216=9,R216="BAJO"),17,AND(W216=9,S216&lt;&gt;0),13,AND(W216=10,N216&lt;&gt;0),25,AND(W216=10,O216&lt;&gt;0),22,AND(W216=10,R216="ALTO"),21,AND(W216=10,R216="BAJO"),18,AND(W216=10,S216&lt;&gt;0),18,AND(W216=11,N216&lt;&gt;0),25,AND(W216=11,O216&lt;&gt;0),23,AND(W216=11,R216="ALTO"),20,AND(W216=11,R216="BAJO"),16,AND(W216=11,S216&lt;&gt;0),11,AND(W216=12,N216&lt;&gt;0),25,AND(W216=12,O216&lt;&gt;0),23,AND(W216=12,R216="ALTO"),20,AND(W216=12,R216="BAJO"),16,AND(W216=12,S216&lt;&gt;0),12,AND(W216=13,N216&lt;&gt;0),25,AND(W216=13,O216&lt;&gt;0),21,AND(W216=13,R216="ALTO"),20,AND(W216=13,R216="BAJO"),17,AND(W216=13,S216&lt;&gt;0),17,AND(W216=14,N216&lt;&gt;0),25,AND(W216=14,O216&lt;&gt;0),24,AND(W216=14,R216="ALTO"),23,AND(W216=14,R216="BAJO"),21,AND(W216=14,S216&lt;&gt;0),18,AND(W216=15,N216&lt;&gt;0),25,AND(W216=15,O216&lt;&gt;0),24,AND(W216=15,R216="ALTO"),22,AND(W216=15,R216="BAJO"),19,AND(W216=15,S216&lt;&gt;0),19,AND(W216=16,N216&lt;&gt;0),25,AND(W216=16,O216&lt;&gt;0),23,AND(W216=16,R216="ALTO"),23,AND(W216=16,R216="BAJO"),23,AND(W216=16,S216&lt;&gt;0),20,AND(W216=17,N216&lt;&gt;0),25,AND(W216=17,O216&lt;&gt;0),24,AND(W216=17,R216="ALTO"),23,AND(W216=17,R216="BAJO"),21,AND(W216=17,S216&lt;&gt;0),20,AND(W216=18,N216&lt;&gt;0),25,AND(W216=18,O216&lt;&gt;0),24,AND(W216=18,R216="ALTO"),23,AND(W216=18,R216="BAJO"),22,AND(W216=18,S216&lt;&gt;0),21,AND(W216=19,N216&lt;&gt;0),25,AND(W216=19,O216&lt;&gt;0),25,AND(W216=19,R216="ALTO"),24,AND(W216=19,R216="BAJO"),22,AND(W216=19,S216&lt;&gt;0),22,AND(W216&lt;&gt;0,U216&lt;&gt;0),W216,TRUE,"FALSO")</f>
        <v>21</v>
      </c>
      <c r="Z216" s="85"/>
      <c r="AA216" s="261" t="s">
        <v>687</v>
      </c>
      <c r="AB216" s="354"/>
      <c r="AC216" s="354"/>
      <c r="AD216" s="354"/>
      <c r="AE216" s="358"/>
      <c r="AF216" s="358"/>
      <c r="AG216" s="358"/>
      <c r="AH216" s="358"/>
      <c r="AI216" s="358"/>
      <c r="AJ216" s="358"/>
      <c r="AK216" s="358"/>
      <c r="AL216" s="357"/>
      <c r="AM216" s="358"/>
      <c r="AN216" s="357"/>
      <c r="AO216" s="358"/>
      <c r="AP216" s="357"/>
      <c r="AQ216" s="358"/>
      <c r="AR216" s="357"/>
      <c r="AS216" s="358"/>
      <c r="AT216" s="357"/>
      <c r="AU216" s="358"/>
    </row>
    <row r="217" spans="1:52" s="289" customFormat="1" ht="120">
      <c r="A217" s="440"/>
      <c r="B217" s="400"/>
      <c r="C217" s="451"/>
      <c r="D217" s="326" t="s">
        <v>1314</v>
      </c>
      <c r="E217" s="353" t="s">
        <v>363</v>
      </c>
      <c r="F217" s="260" t="s">
        <v>626</v>
      </c>
      <c r="G217" s="277" t="s">
        <v>1166</v>
      </c>
      <c r="H217" s="316" t="s">
        <v>724</v>
      </c>
      <c r="I217" s="316" t="s">
        <v>1316</v>
      </c>
      <c r="J217" s="317" t="s">
        <v>1317</v>
      </c>
      <c r="K217" s="318" t="s">
        <v>693</v>
      </c>
      <c r="L217" s="268">
        <v>5</v>
      </c>
      <c r="M217" s="262">
        <f t="shared" si="19"/>
        <v>15</v>
      </c>
      <c r="N217" s="263"/>
      <c r="O217" s="265"/>
      <c r="P217" s="266"/>
      <c r="Q217" s="332"/>
      <c r="R217" s="174"/>
      <c r="S217" s="268" t="s">
        <v>1318</v>
      </c>
      <c r="T217" s="266"/>
      <c r="U217" s="175"/>
      <c r="V217" s="269"/>
      <c r="W217" s="86">
        <f t="shared" si="20"/>
        <v>15</v>
      </c>
      <c r="X217" s="88"/>
      <c r="Y217" s="86">
        <f t="shared" si="21"/>
        <v>19</v>
      </c>
      <c r="Z217" s="85"/>
      <c r="AA217" s="261" t="s">
        <v>687</v>
      </c>
      <c r="AB217" s="354"/>
      <c r="AC217" s="354"/>
      <c r="AD217" s="354"/>
      <c r="AE217" s="358"/>
      <c r="AF217" s="358"/>
      <c r="AG217" s="358"/>
      <c r="AH217" s="358"/>
      <c r="AI217" s="358"/>
      <c r="AJ217" s="358"/>
      <c r="AK217" s="358"/>
      <c r="AL217" s="357"/>
      <c r="AM217" s="358"/>
      <c r="AN217" s="357"/>
      <c r="AO217" s="358"/>
      <c r="AP217" s="357"/>
      <c r="AQ217" s="358"/>
      <c r="AR217" s="357"/>
      <c r="AS217" s="358"/>
      <c r="AT217" s="357"/>
      <c r="AU217" s="358"/>
    </row>
    <row r="218" spans="1:52" s="289" customFormat="1" ht="60">
      <c r="A218" s="440"/>
      <c r="B218" s="400"/>
      <c r="C218" s="452"/>
      <c r="D218" s="326" t="s">
        <v>1314</v>
      </c>
      <c r="E218" s="353" t="s">
        <v>361</v>
      </c>
      <c r="F218" s="260" t="s">
        <v>626</v>
      </c>
      <c r="G218" s="277" t="s">
        <v>694</v>
      </c>
      <c r="H218" s="316" t="s">
        <v>521</v>
      </c>
      <c r="I218" s="316" t="str">
        <f>IF(OR(E218="SE",E218="SA"),VLOOKUP(H218,'Tabla de Peligros y Riesgo'!$C$2:$E$226,2,FALSE),VLOOKUP(H218,'LISTA DE ASPECTOS - IMPACTOS'!$D$3:$F$72,2,FALSE))</f>
        <v>Riesgo Psicosocial</v>
      </c>
      <c r="J218" s="317" t="str">
        <f>IF(OR(E218="SE",E218="SA"),VLOOKUP(H218,'Tabla de Peligros y Riesgo'!$C$2:$E$226,3,FALSE),VLOOKUP(H218,'LISTA DE ASPECTOS - IMPACTOS'!$D$3:$F$72,3,FALSE))</f>
        <v>Estrés / Depresión</v>
      </c>
      <c r="K218" s="318" t="s">
        <v>685</v>
      </c>
      <c r="L218" s="268">
        <v>4</v>
      </c>
      <c r="M218" s="262">
        <f t="shared" si="19"/>
        <v>18</v>
      </c>
      <c r="N218" s="263"/>
      <c r="O218" s="265"/>
      <c r="P218" s="266"/>
      <c r="Q218" s="267"/>
      <c r="R218" s="174"/>
      <c r="S218" s="174" t="s">
        <v>736</v>
      </c>
      <c r="T218" s="263"/>
      <c r="U218" s="175"/>
      <c r="V218" s="269"/>
      <c r="W218" s="86">
        <f t="shared" si="20"/>
        <v>18</v>
      </c>
      <c r="X218" s="192"/>
      <c r="Y218" s="86">
        <f t="shared" si="21"/>
        <v>21</v>
      </c>
      <c r="Z218" s="270"/>
      <c r="AA218" s="261" t="s">
        <v>687</v>
      </c>
      <c r="AB218" s="354"/>
      <c r="AC218" s="354"/>
      <c r="AD218" s="354"/>
      <c r="AE218" s="358"/>
      <c r="AF218" s="358"/>
      <c r="AG218" s="358"/>
      <c r="AH218" s="358"/>
      <c r="AI218" s="358"/>
      <c r="AJ218" s="358"/>
      <c r="AK218" s="358"/>
      <c r="AL218" s="357"/>
      <c r="AM218" s="358"/>
      <c r="AN218" s="357"/>
      <c r="AO218" s="358"/>
      <c r="AP218" s="357"/>
      <c r="AQ218" s="358"/>
      <c r="AR218" s="357"/>
      <c r="AS218" s="358"/>
      <c r="AT218" s="357"/>
      <c r="AU218" s="358"/>
    </row>
    <row r="219" spans="1:52" s="359" customFormat="1" ht="48">
      <c r="A219" s="440"/>
      <c r="B219" s="400"/>
      <c r="C219" s="319" t="s">
        <v>142</v>
      </c>
      <c r="D219" s="326" t="s">
        <v>1314</v>
      </c>
      <c r="E219" s="353" t="s">
        <v>361</v>
      </c>
      <c r="F219" s="260" t="s">
        <v>626</v>
      </c>
      <c r="G219" s="277" t="s">
        <v>695</v>
      </c>
      <c r="H219" s="316" t="s">
        <v>696</v>
      </c>
      <c r="I219" s="316" t="str">
        <f>IF(OR(E219="SE",E219="SA"),VLOOKUP(H219,'Tabla de Peligros y Riesgo'!$C$2:$E$226,2,FALSE),VLOOKUP(H219,'LISTA DE ASPECTOS - IMPACTOS'!$D$3:$F$72,2,FALSE))</f>
        <v>INFECCION VIRAL</v>
      </c>
      <c r="J219" s="317" t="s">
        <v>740</v>
      </c>
      <c r="K219" s="322" t="s">
        <v>685</v>
      </c>
      <c r="L219" s="174">
        <v>4</v>
      </c>
      <c r="M219" s="262">
        <f t="shared" si="19"/>
        <v>18</v>
      </c>
      <c r="N219" s="271"/>
      <c r="O219" s="271"/>
      <c r="P219" s="272"/>
      <c r="Q219" s="273" t="s">
        <v>697</v>
      </c>
      <c r="R219" s="174" t="s">
        <v>683</v>
      </c>
      <c r="S219" s="268" t="s">
        <v>698</v>
      </c>
      <c r="T219" s="274"/>
      <c r="U219" s="325"/>
      <c r="V219" s="284"/>
      <c r="W219" s="86">
        <f t="shared" si="20"/>
        <v>18</v>
      </c>
      <c r="X219" s="88">
        <f>IF(M219&gt;=16,MAX(N219:R219),IF(M219&lt;16,MAX(N219:T219)))</f>
        <v>0</v>
      </c>
      <c r="Y219" s="86">
        <f t="shared" si="21"/>
        <v>23</v>
      </c>
      <c r="Z219" s="85"/>
      <c r="AA219" s="261" t="s">
        <v>687</v>
      </c>
      <c r="AD219" s="360"/>
      <c r="AE219" s="358"/>
      <c r="AF219" s="358"/>
      <c r="AG219" s="358"/>
      <c r="AH219" s="358"/>
      <c r="AI219" s="358"/>
      <c r="AJ219" s="358"/>
      <c r="AK219" s="358"/>
      <c r="AL219" s="357"/>
      <c r="AM219" s="358"/>
      <c r="AN219" s="357"/>
      <c r="AO219" s="358"/>
      <c r="AP219" s="357"/>
      <c r="AQ219" s="358"/>
      <c r="AR219" s="357"/>
      <c r="AS219" s="358"/>
      <c r="AT219" s="357"/>
      <c r="AU219" s="358"/>
      <c r="AV219" s="289"/>
      <c r="AW219" s="289"/>
      <c r="AX219" s="289"/>
      <c r="AY219" s="289"/>
      <c r="AZ219" s="289"/>
    </row>
    <row r="220" spans="1:52" s="289" customFormat="1" ht="48">
      <c r="A220" s="440"/>
      <c r="B220" s="400"/>
      <c r="C220" s="450" t="s">
        <v>22</v>
      </c>
      <c r="D220" s="326" t="s">
        <v>1314</v>
      </c>
      <c r="E220" s="353" t="s">
        <v>361</v>
      </c>
      <c r="F220" s="260" t="s">
        <v>626</v>
      </c>
      <c r="G220" s="277" t="s">
        <v>700</v>
      </c>
      <c r="H220" s="321" t="s">
        <v>741</v>
      </c>
      <c r="I220" s="316" t="str">
        <f>IF(OR(E220="SE",E220="SA"),VLOOKUP(H220,'Tabla de Peligros y Riesgo'!$C$2:$E$226,2,FALSE),VLOOKUP(H220,'LISTA DE ASPECTOS - IMPACTOS'!$D$3:$F$72,2,FALSE))</f>
        <v>Inhalación de gases Toxicos</v>
      </c>
      <c r="J220" s="317" t="str">
        <f>IF(OR(E220="SE",E220="SA"),VLOOKUP(H220,'Tabla de Peligros y Riesgo'!$C$2:$E$226,3,FALSE),VLOOKUP(H220,'LISTA DE ASPECTOS - IMPACTOS'!$D$3:$F$72,3,FALSE))</f>
        <v>Intoxicación</v>
      </c>
      <c r="K220" s="322" t="s">
        <v>702</v>
      </c>
      <c r="L220" s="174">
        <v>3</v>
      </c>
      <c r="M220" s="262">
        <f t="shared" si="19"/>
        <v>9</v>
      </c>
      <c r="N220" s="85"/>
      <c r="O220" s="85"/>
      <c r="P220" s="84"/>
      <c r="Q220" s="275" t="s">
        <v>742</v>
      </c>
      <c r="R220" s="174" t="s">
        <v>688</v>
      </c>
      <c r="S220" s="345" t="s">
        <v>703</v>
      </c>
      <c r="T220" s="346"/>
      <c r="U220" s="346" t="s">
        <v>704</v>
      </c>
      <c r="V220" s="87"/>
      <c r="W220" s="86">
        <f t="shared" si="20"/>
        <v>9</v>
      </c>
      <c r="X220" s="88"/>
      <c r="Y220" s="86">
        <f t="shared" si="21"/>
        <v>17</v>
      </c>
      <c r="Z220" s="85"/>
      <c r="AA220" s="261" t="s">
        <v>687</v>
      </c>
      <c r="AB220" s="361"/>
      <c r="AC220" s="354"/>
      <c r="AD220" s="354"/>
      <c r="AE220" s="358"/>
      <c r="AF220" s="358"/>
      <c r="AG220" s="358"/>
      <c r="AH220" s="358"/>
      <c r="AI220" s="358"/>
      <c r="AJ220" s="358"/>
      <c r="AK220" s="358"/>
      <c r="AL220" s="357"/>
      <c r="AM220" s="358"/>
      <c r="AN220" s="357"/>
      <c r="AO220" s="358"/>
      <c r="AP220" s="357"/>
      <c r="AQ220" s="358"/>
      <c r="AR220" s="357"/>
      <c r="AS220" s="358"/>
      <c r="AT220" s="357"/>
      <c r="AU220" s="358"/>
    </row>
    <row r="221" spans="1:52" s="289" customFormat="1" ht="90">
      <c r="A221" s="440"/>
      <c r="B221" s="400"/>
      <c r="C221" s="451"/>
      <c r="D221" s="326" t="s">
        <v>1314</v>
      </c>
      <c r="E221" s="353" t="s">
        <v>362</v>
      </c>
      <c r="F221" s="260" t="s">
        <v>626</v>
      </c>
      <c r="G221" s="277" t="s">
        <v>743</v>
      </c>
      <c r="H221" s="321" t="s">
        <v>452</v>
      </c>
      <c r="I221" s="316" t="str">
        <f>IF(OR(E221="SE",E221="SA"),VLOOKUP(H221,'Tabla de Peligros y Riesgo'!$C$2:$E$226,2,FALSE),VLOOKUP(H221,'LISTA DE ASPECTOS - IMPACTOS'!$D$3:$F$72,2,FALSE))</f>
        <v>Caída de roca</v>
      </c>
      <c r="J221" s="317" t="str">
        <f>IF(OR(E221="SE",E221="SA"),VLOOKUP(H221,'Tabla de Peligros y Riesgo'!$C$2:$E$226,3,FALSE),VLOOKUP(H221,'LISTA DE ASPECTOS - IMPACTOS'!$D$3:$F$72,3,FALSE))</f>
        <v>Contusión/Fractura/Muerte</v>
      </c>
      <c r="K221" s="322" t="s">
        <v>702</v>
      </c>
      <c r="L221" s="174">
        <v>2</v>
      </c>
      <c r="M221" s="262">
        <f t="shared" si="19"/>
        <v>5</v>
      </c>
      <c r="N221" s="85"/>
      <c r="O221" s="85"/>
      <c r="P221" s="279"/>
      <c r="Q221" s="275" t="s">
        <v>744</v>
      </c>
      <c r="R221" s="174" t="s">
        <v>688</v>
      </c>
      <c r="S221" s="174" t="s">
        <v>745</v>
      </c>
      <c r="T221" s="280"/>
      <c r="U221" s="175" t="s">
        <v>739</v>
      </c>
      <c r="V221" s="269"/>
      <c r="W221" s="86">
        <f t="shared" si="20"/>
        <v>5</v>
      </c>
      <c r="X221" s="88"/>
      <c r="Y221" s="86">
        <f t="shared" si="21"/>
        <v>12</v>
      </c>
      <c r="Z221" s="85"/>
      <c r="AA221" s="261" t="s">
        <v>687</v>
      </c>
      <c r="AB221" s="354"/>
      <c r="AC221" s="354"/>
      <c r="AD221" s="354"/>
      <c r="AE221" s="358"/>
      <c r="AF221" s="358"/>
      <c r="AG221" s="358"/>
      <c r="AH221" s="358"/>
      <c r="AI221" s="358"/>
      <c r="AJ221" s="358"/>
      <c r="AK221" s="358"/>
      <c r="AL221" s="357"/>
      <c r="AM221" s="358"/>
      <c r="AN221" s="357"/>
      <c r="AO221" s="358"/>
      <c r="AP221" s="357"/>
      <c r="AQ221" s="358"/>
      <c r="AR221" s="357"/>
      <c r="AS221" s="358"/>
      <c r="AT221" s="357"/>
      <c r="AU221" s="358"/>
    </row>
    <row r="222" spans="1:52" s="359" customFormat="1" ht="90">
      <c r="A222" s="440"/>
      <c r="B222" s="400"/>
      <c r="C222" s="451"/>
      <c r="D222" s="326" t="s">
        <v>1314</v>
      </c>
      <c r="E222" s="353" t="s">
        <v>362</v>
      </c>
      <c r="F222" s="260" t="s">
        <v>626</v>
      </c>
      <c r="G222" s="277" t="s">
        <v>699</v>
      </c>
      <c r="H222" s="321" t="s">
        <v>524</v>
      </c>
      <c r="I222" s="316" t="str">
        <f>IF(OR(E222="SE",E222="SA"),VLOOKUP(H222,'Tabla de Peligros y Riesgo'!$C$2:$E$226,2,FALSE),VLOOKUP(H222,'LISTA DE ASPECTOS - IMPACTOS'!$D$3:$F$72,2,FALSE))</f>
        <v>Caída al mismo nivel</v>
      </c>
      <c r="J222" s="317" t="s">
        <v>708</v>
      </c>
      <c r="K222" s="322" t="s">
        <v>685</v>
      </c>
      <c r="L222" s="174">
        <v>4</v>
      </c>
      <c r="M222" s="262">
        <f t="shared" si="19"/>
        <v>18</v>
      </c>
      <c r="N222" s="271"/>
      <c r="O222" s="271"/>
      <c r="P222" s="272"/>
      <c r="Q222" s="275"/>
      <c r="R222" s="174"/>
      <c r="S222" s="174" t="s">
        <v>804</v>
      </c>
      <c r="T222" s="274"/>
      <c r="U222" s="175" t="s">
        <v>739</v>
      </c>
      <c r="V222" s="284"/>
      <c r="W222" s="86">
        <f t="shared" si="20"/>
        <v>18</v>
      </c>
      <c r="X222" s="88"/>
      <c r="Y222" s="86">
        <f t="shared" si="21"/>
        <v>21</v>
      </c>
      <c r="Z222" s="85"/>
      <c r="AA222" s="261" t="s">
        <v>687</v>
      </c>
      <c r="AD222" s="360"/>
      <c r="AE222" s="358"/>
      <c r="AF222" s="358"/>
      <c r="AG222" s="358"/>
      <c r="AH222" s="358"/>
      <c r="AI222" s="358"/>
      <c r="AJ222" s="358"/>
      <c r="AK222" s="358"/>
      <c r="AL222" s="357"/>
      <c r="AM222" s="358"/>
      <c r="AN222" s="357"/>
      <c r="AO222" s="358"/>
      <c r="AP222" s="357"/>
      <c r="AQ222" s="358"/>
      <c r="AR222" s="357"/>
      <c r="AS222" s="358"/>
      <c r="AT222" s="357"/>
      <c r="AU222" s="358"/>
      <c r="AV222" s="289"/>
      <c r="AW222" s="289"/>
      <c r="AX222" s="289"/>
      <c r="AY222" s="289"/>
      <c r="AZ222" s="289"/>
    </row>
    <row r="223" spans="1:52" s="289" customFormat="1" ht="90">
      <c r="A223" s="440"/>
      <c r="B223" s="400"/>
      <c r="C223" s="450" t="s">
        <v>143</v>
      </c>
      <c r="D223" s="326" t="s">
        <v>1314</v>
      </c>
      <c r="E223" s="353" t="s">
        <v>362</v>
      </c>
      <c r="F223" s="260" t="s">
        <v>626</v>
      </c>
      <c r="G223" s="277" t="s">
        <v>699</v>
      </c>
      <c r="H223" s="321" t="s">
        <v>542</v>
      </c>
      <c r="I223" s="316" t="str">
        <f>IF(OR(E223="SE",E223="SA"),VLOOKUP(H223,'Tabla de Peligros y Riesgo'!$C$2:$E$226,2,FALSE),VLOOKUP(H223,'LISTA DE ASPECTOS - IMPACTOS'!$D$3:$F$72,2,FALSE))</f>
        <v>Caída al mismo nivel</v>
      </c>
      <c r="J223" s="317" t="s">
        <v>708</v>
      </c>
      <c r="K223" s="322" t="s">
        <v>685</v>
      </c>
      <c r="L223" s="174">
        <v>4</v>
      </c>
      <c r="M223" s="262">
        <f t="shared" si="19"/>
        <v>18</v>
      </c>
      <c r="N223" s="85"/>
      <c r="O223" s="85"/>
      <c r="P223" s="84"/>
      <c r="Q223" s="275"/>
      <c r="R223" s="174"/>
      <c r="S223" s="174" t="s">
        <v>804</v>
      </c>
      <c r="T223" s="175"/>
      <c r="U223" s="175" t="s">
        <v>739</v>
      </c>
      <c r="V223" s="87"/>
      <c r="W223" s="86">
        <f t="shared" si="20"/>
        <v>18</v>
      </c>
      <c r="X223" s="88"/>
      <c r="Y223" s="86">
        <f t="shared" si="21"/>
        <v>21</v>
      </c>
      <c r="Z223" s="85"/>
      <c r="AA223" s="261" t="s">
        <v>687</v>
      </c>
      <c r="AB223" s="361"/>
      <c r="AC223" s="354"/>
      <c r="AD223" s="354"/>
      <c r="AE223" s="358"/>
      <c r="AF223" s="358"/>
      <c r="AG223" s="358"/>
      <c r="AH223" s="358"/>
      <c r="AI223" s="358"/>
      <c r="AJ223" s="358"/>
      <c r="AK223" s="358"/>
      <c r="AL223" s="357"/>
      <c r="AM223" s="358"/>
      <c r="AN223" s="357"/>
      <c r="AO223" s="358"/>
      <c r="AP223" s="357"/>
      <c r="AQ223" s="358"/>
      <c r="AR223" s="357"/>
      <c r="AS223" s="358"/>
      <c r="AT223" s="357"/>
      <c r="AU223" s="358"/>
    </row>
    <row r="224" spans="1:52" s="289" customFormat="1" ht="120">
      <c r="A224" s="440"/>
      <c r="B224" s="400"/>
      <c r="C224" s="452"/>
      <c r="D224" s="326" t="s">
        <v>1314</v>
      </c>
      <c r="E224" s="353" t="s">
        <v>362</v>
      </c>
      <c r="F224" s="260" t="s">
        <v>626</v>
      </c>
      <c r="G224" s="277" t="s">
        <v>705</v>
      </c>
      <c r="H224" s="321" t="s">
        <v>707</v>
      </c>
      <c r="I224" s="316" t="str">
        <f>IF(OR(E224="SE",E224="SA"),VLOOKUP(H224,'Tabla de Peligros y Riesgo'!$C$2:$E$226,2,FALSE),VLOOKUP(H224,'LISTA DE ASPECTOS - IMPACTOS'!$D$3:$F$72,2,FALSE))</f>
        <v>Atrapamiento</v>
      </c>
      <c r="J224" s="317" t="s">
        <v>706</v>
      </c>
      <c r="K224" s="322" t="s">
        <v>685</v>
      </c>
      <c r="L224" s="174">
        <v>3</v>
      </c>
      <c r="M224" s="262">
        <f t="shared" si="19"/>
        <v>13</v>
      </c>
      <c r="N224" s="85"/>
      <c r="O224" s="85"/>
      <c r="P224" s="84"/>
      <c r="Q224" s="275"/>
      <c r="R224" s="174"/>
      <c r="S224" s="174" t="s">
        <v>805</v>
      </c>
      <c r="T224" s="175"/>
      <c r="U224" s="175" t="s">
        <v>739</v>
      </c>
      <c r="V224" s="87"/>
      <c r="W224" s="86">
        <f t="shared" si="20"/>
        <v>13</v>
      </c>
      <c r="X224" s="88"/>
      <c r="Y224" s="86">
        <f t="shared" si="21"/>
        <v>17</v>
      </c>
      <c r="Z224" s="85"/>
      <c r="AA224" s="261" t="s">
        <v>687</v>
      </c>
      <c r="AB224" s="361"/>
      <c r="AC224" s="354"/>
      <c r="AD224" s="354"/>
      <c r="AE224" s="358"/>
      <c r="AF224" s="358"/>
      <c r="AG224" s="358"/>
      <c r="AH224" s="358"/>
      <c r="AI224" s="358"/>
      <c r="AJ224" s="358"/>
      <c r="AK224" s="358"/>
      <c r="AL224" s="357"/>
      <c r="AM224" s="358"/>
      <c r="AN224" s="357"/>
      <c r="AO224" s="358"/>
      <c r="AP224" s="357"/>
      <c r="AQ224" s="358"/>
      <c r="AR224" s="357"/>
      <c r="AS224" s="358"/>
      <c r="AT224" s="357"/>
      <c r="AU224" s="358"/>
    </row>
    <row r="225" spans="1:47" s="289" customFormat="1" ht="90">
      <c r="A225" s="440"/>
      <c r="B225" s="400"/>
      <c r="C225" s="319" t="s">
        <v>144</v>
      </c>
      <c r="D225" s="326" t="s">
        <v>1314</v>
      </c>
      <c r="E225" s="353" t="s">
        <v>362</v>
      </c>
      <c r="F225" s="260" t="s">
        <v>626</v>
      </c>
      <c r="G225" s="277" t="s">
        <v>705</v>
      </c>
      <c r="H225" s="321" t="s">
        <v>507</v>
      </c>
      <c r="I225" s="316" t="str">
        <f>IF(OR(E225="SE",E225="SA"),VLOOKUP(H225,'Tabla de Peligros y Riesgo'!$C$2:$E$226,2,FALSE),VLOOKUP(H225,'LISTA DE ASPECTOS - IMPACTOS'!$D$3:$F$72,2,FALSE))</f>
        <v xml:space="preserve">Golpes </v>
      </c>
      <c r="J225" s="317" t="s">
        <v>706</v>
      </c>
      <c r="K225" s="322" t="s">
        <v>685</v>
      </c>
      <c r="L225" s="174">
        <v>3</v>
      </c>
      <c r="M225" s="262">
        <f t="shared" si="19"/>
        <v>13</v>
      </c>
      <c r="N225" s="174"/>
      <c r="O225" s="174"/>
      <c r="P225" s="84"/>
      <c r="Q225" s="275"/>
      <c r="R225" s="174"/>
      <c r="S225" s="174" t="s">
        <v>710</v>
      </c>
      <c r="T225" s="175"/>
      <c r="U225" s="175" t="s">
        <v>739</v>
      </c>
      <c r="V225" s="87"/>
      <c r="W225" s="86">
        <f t="shared" si="20"/>
        <v>13</v>
      </c>
      <c r="X225" s="88"/>
      <c r="Y225" s="86">
        <f t="shared" si="21"/>
        <v>17</v>
      </c>
      <c r="Z225" s="85"/>
      <c r="AA225" s="268" t="s">
        <v>687</v>
      </c>
      <c r="AB225" s="361"/>
      <c r="AC225" s="354"/>
      <c r="AD225" s="354"/>
      <c r="AE225" s="358"/>
      <c r="AF225" s="358"/>
      <c r="AG225" s="358"/>
      <c r="AH225" s="358"/>
      <c r="AI225" s="358"/>
      <c r="AJ225" s="358"/>
      <c r="AK225" s="358"/>
      <c r="AL225" s="357"/>
      <c r="AM225" s="358"/>
      <c r="AN225" s="357"/>
      <c r="AO225" s="358"/>
      <c r="AP225" s="357"/>
      <c r="AQ225" s="358"/>
      <c r="AR225" s="357"/>
      <c r="AS225" s="358"/>
      <c r="AT225" s="357"/>
      <c r="AU225" s="358"/>
    </row>
    <row r="226" spans="1:47" s="289" customFormat="1" ht="192">
      <c r="A226" s="440"/>
      <c r="B226" s="400"/>
      <c r="C226" s="450" t="s">
        <v>145</v>
      </c>
      <c r="D226" s="326" t="s">
        <v>1314</v>
      </c>
      <c r="E226" s="353" t="s">
        <v>363</v>
      </c>
      <c r="F226" s="260" t="s">
        <v>626</v>
      </c>
      <c r="G226" s="277" t="s">
        <v>733</v>
      </c>
      <c r="H226" s="321" t="s">
        <v>734</v>
      </c>
      <c r="I226" s="316" t="str">
        <f>IF(OR(E226="SE",E226="SA"),VLOOKUP(H226,'Tabla de Peligros y Riesgo'!$C$2:$E$226,2,FALSE),VLOOKUP(H226,'LISTA DE ASPECTOS - IMPACTOS'!$D$3:$F$72,2,FALSE))</f>
        <v>Alteración de la calidad de suelo/agua</v>
      </c>
      <c r="J226" s="317" t="str">
        <f>IF(OR(E226="SE",E226="SA"),VLOOKUP(H226,'Tabla de Peligros y Riesgo'!$C$2:$E$226,3,FALSE),VLOOKUP(H226,'LISTA DE ASPECTOS - IMPACTOS'!$D$3:$F$72,3,FALSE))</f>
        <v>Potencial incumplimiento de Estándares de Calidad Ambiental (ECA) para aire.
Potencial afectación a la vida y salud humana.</v>
      </c>
      <c r="K226" s="322" t="s">
        <v>702</v>
      </c>
      <c r="L226" s="174">
        <v>4</v>
      </c>
      <c r="M226" s="262">
        <f t="shared" si="19"/>
        <v>14</v>
      </c>
      <c r="N226" s="85"/>
      <c r="O226" s="85"/>
      <c r="P226" s="278"/>
      <c r="Q226" s="275"/>
      <c r="R226" s="174"/>
      <c r="S226" s="174" t="s">
        <v>735</v>
      </c>
      <c r="T226" s="175">
        <v>0.35</v>
      </c>
      <c r="U226" s="175"/>
      <c r="V226" s="87"/>
      <c r="W226" s="86">
        <f t="shared" si="20"/>
        <v>14</v>
      </c>
      <c r="X226" s="88"/>
      <c r="Y226" s="86">
        <f t="shared" si="21"/>
        <v>18</v>
      </c>
      <c r="Z226" s="85"/>
      <c r="AA226" s="261" t="s">
        <v>687</v>
      </c>
      <c r="AB226" s="488"/>
      <c r="AC226" s="489"/>
      <c r="AD226" s="489"/>
      <c r="AE226" s="355"/>
      <c r="AF226" s="355"/>
      <c r="AG226" s="355"/>
      <c r="AH226" s="355"/>
      <c r="AI226" s="355"/>
      <c r="AJ226" s="355"/>
      <c r="AK226" s="355"/>
      <c r="AL226" s="356"/>
      <c r="AM226" s="355"/>
      <c r="AN226" s="356"/>
      <c r="AO226" s="355"/>
      <c r="AP226" s="356"/>
      <c r="AQ226" s="355"/>
      <c r="AR226" s="356"/>
      <c r="AS226" s="355"/>
      <c r="AT226" s="357"/>
      <c r="AU226" s="358"/>
    </row>
    <row r="227" spans="1:47" s="289" customFormat="1" ht="336">
      <c r="A227" s="440"/>
      <c r="B227" s="400"/>
      <c r="C227" s="451"/>
      <c r="D227" s="326" t="s">
        <v>1314</v>
      </c>
      <c r="E227" s="353" t="s">
        <v>363</v>
      </c>
      <c r="F227" s="260" t="s">
        <v>626</v>
      </c>
      <c r="G227" s="277" t="s">
        <v>727</v>
      </c>
      <c r="H227" s="321" t="s">
        <v>724</v>
      </c>
      <c r="I227" s="316" t="str">
        <f>IF(OR(E227="SE",E227="SA"),VLOOKUP(H227,'Tabla de Peligros y Riesgo'!$C$2:$E$226,2,FALSE),VLOOKUP(H227,'LISTA DE ASPECTOS - IMPACTOS'!$D$3:$F$72,2,FALSE))</f>
        <v>Alteración de la calidad de suelo/agua</v>
      </c>
      <c r="J227" s="317" t="str">
        <f>IF(OR(E227="SE",E227="SA"),VLOOKUP(H227,'Tabla de Peligros y Riesgo'!$C$2:$E$226,3,FALSE),VLOOKUP(H227,'LISTA DE ASPECTOS - IMPACTOS'!$D$3:$F$72,3,FALSE))</f>
        <v>Potencial afectación a la calidad ambiental del agua, suelo, posible impacto a la vida y salud humanas // Afectación a microfauna acuática y terrestre // Potencial incumplimiento de Estándares de Calidad Ambiental (ECA) para agua y para suelo.</v>
      </c>
      <c r="K227" s="322" t="s">
        <v>693</v>
      </c>
      <c r="L227" s="174">
        <v>4</v>
      </c>
      <c r="M227" s="262">
        <f t="shared" si="19"/>
        <v>10</v>
      </c>
      <c r="N227" s="85"/>
      <c r="O227" s="85"/>
      <c r="P227" s="84"/>
      <c r="Q227" s="174"/>
      <c r="R227" s="174"/>
      <c r="S227" s="174" t="s">
        <v>728</v>
      </c>
      <c r="T227" s="175"/>
      <c r="U227" s="175"/>
      <c r="V227" s="87"/>
      <c r="W227" s="86">
        <f t="shared" si="20"/>
        <v>10</v>
      </c>
      <c r="X227" s="88"/>
      <c r="Y227" s="86">
        <f t="shared" si="21"/>
        <v>18</v>
      </c>
      <c r="Z227" s="85"/>
      <c r="AA227" s="261" t="s">
        <v>687</v>
      </c>
      <c r="AB227" s="361"/>
      <c r="AC227" s="354"/>
      <c r="AD227" s="354"/>
      <c r="AE227" s="355"/>
      <c r="AF227" s="355"/>
      <c r="AG227" s="355"/>
      <c r="AH227" s="355"/>
      <c r="AI227" s="355"/>
      <c r="AJ227" s="355"/>
      <c r="AK227" s="355"/>
      <c r="AL227" s="356"/>
      <c r="AM227" s="355"/>
      <c r="AN227" s="356"/>
      <c r="AO227" s="355"/>
      <c r="AP227" s="356"/>
      <c r="AQ227" s="355"/>
      <c r="AR227" s="356"/>
      <c r="AS227" s="355"/>
      <c r="AT227" s="357"/>
      <c r="AU227" s="358"/>
    </row>
    <row r="228" spans="1:47" s="289" customFormat="1" ht="336">
      <c r="A228" s="440"/>
      <c r="B228" s="400"/>
      <c r="C228" s="451"/>
      <c r="D228" s="326" t="s">
        <v>1314</v>
      </c>
      <c r="E228" s="353" t="s">
        <v>363</v>
      </c>
      <c r="F228" s="260" t="s">
        <v>626</v>
      </c>
      <c r="G228" s="277" t="s">
        <v>723</v>
      </c>
      <c r="H228" s="321" t="s">
        <v>724</v>
      </c>
      <c r="I228" s="316" t="str">
        <f>IF(OR(E228="SE",E228="SA"),VLOOKUP(H228,'Tabla de Peligros y Riesgo'!$C$2:$E$226,2,FALSE),VLOOKUP(H228,'LISTA DE ASPECTOS - IMPACTOS'!$D$3:$F$72,2,FALSE))</f>
        <v>Alteración de la calidad de suelo/agua</v>
      </c>
      <c r="J228" s="317" t="str">
        <f>IF(OR(E228="SE",E228="SA"),VLOOKUP(H228,'Tabla de Peligros y Riesgo'!$C$2:$E$226,3,FALSE),VLOOKUP(H228,'LISTA DE ASPECTOS - IMPACTOS'!$D$3:$F$72,3,FALSE))</f>
        <v>Potencial afectación a la calidad ambiental del agua, suelo, posible impacto a la vida y salud humanas // Afectación a microfauna acuática y terrestre // Potencial incumplimiento de Estándares de Calidad Ambiental (ECA) para agua y para suelo.</v>
      </c>
      <c r="K228" s="322" t="s">
        <v>685</v>
      </c>
      <c r="L228" s="174">
        <v>3</v>
      </c>
      <c r="M228" s="262">
        <f t="shared" si="19"/>
        <v>13</v>
      </c>
      <c r="N228" s="174"/>
      <c r="O228" s="174"/>
      <c r="P228" s="84"/>
      <c r="Q228" s="174" t="s">
        <v>725</v>
      </c>
      <c r="R228" s="174" t="s">
        <v>688</v>
      </c>
      <c r="S228" s="174" t="s">
        <v>726</v>
      </c>
      <c r="T228" s="175">
        <v>0.35</v>
      </c>
      <c r="U228" s="175"/>
      <c r="V228" s="87"/>
      <c r="W228" s="86">
        <f t="shared" si="20"/>
        <v>13</v>
      </c>
      <c r="X228" s="88"/>
      <c r="Y228" s="86">
        <f t="shared" si="21"/>
        <v>17</v>
      </c>
      <c r="Z228" s="85"/>
      <c r="AA228" s="268" t="s">
        <v>687</v>
      </c>
      <c r="AB228" s="361"/>
      <c r="AC228" s="354"/>
      <c r="AD228" s="354"/>
      <c r="AE228" s="358"/>
      <c r="AF228" s="358"/>
      <c r="AG228" s="358"/>
      <c r="AH228" s="358"/>
      <c r="AI228" s="358"/>
      <c r="AJ228" s="358"/>
      <c r="AK228" s="358"/>
      <c r="AL228" s="357"/>
      <c r="AM228" s="358"/>
      <c r="AN228" s="357"/>
      <c r="AO228" s="358"/>
      <c r="AP228" s="357"/>
      <c r="AQ228" s="358"/>
      <c r="AR228" s="357"/>
      <c r="AS228" s="358"/>
      <c r="AT228" s="357"/>
      <c r="AU228" s="358"/>
    </row>
    <row r="229" spans="1:47" s="289" customFormat="1" ht="72">
      <c r="A229" s="440"/>
      <c r="B229" s="400"/>
      <c r="C229" s="451"/>
      <c r="D229" s="326" t="s">
        <v>1314</v>
      </c>
      <c r="E229" s="353" t="s">
        <v>361</v>
      </c>
      <c r="F229" s="260" t="s">
        <v>626</v>
      </c>
      <c r="G229" s="277" t="s">
        <v>441</v>
      </c>
      <c r="H229" s="321" t="s">
        <v>519</v>
      </c>
      <c r="I229" s="316" t="str">
        <f>IF(OR(E229="SE",E229="SA"),VLOOKUP(H229,'Tabla de Peligros y Riesgo'!$C$2:$E$226,2,FALSE),VLOOKUP(H229,'LISTA DE ASPECTOS - IMPACTOS'!$D$3:$F$72,2,FALSE))</f>
        <v>Riesgos Disergonómico</v>
      </c>
      <c r="J229" s="317" t="str">
        <f>IF(OR(E229="SE",E229="SA"),VLOOKUP(H229,'Tabla de Peligros y Riesgo'!$C$2:$E$226,3,FALSE),VLOOKUP(H229,'LISTA DE ASPECTOS - IMPACTOS'!$D$3:$F$72,3,FALSE))</f>
        <v>Lumbalgia/Dorsalgia/ Hiperlordosis/ Tendinitis de Hombro</v>
      </c>
      <c r="K229" s="322" t="s">
        <v>702</v>
      </c>
      <c r="L229" s="174">
        <v>4</v>
      </c>
      <c r="M229" s="262">
        <f t="shared" si="19"/>
        <v>14</v>
      </c>
      <c r="N229" s="174"/>
      <c r="O229" s="174"/>
      <c r="P229" s="84"/>
      <c r="Q229" s="275"/>
      <c r="R229" s="174"/>
      <c r="S229" s="345" t="s">
        <v>711</v>
      </c>
      <c r="T229" s="175"/>
      <c r="U229" s="175"/>
      <c r="V229" s="87"/>
      <c r="W229" s="86">
        <f t="shared" si="20"/>
        <v>14</v>
      </c>
      <c r="X229" s="88"/>
      <c r="Y229" s="86">
        <f t="shared" si="21"/>
        <v>18</v>
      </c>
      <c r="Z229" s="85"/>
      <c r="AA229" s="261" t="s">
        <v>687</v>
      </c>
      <c r="AB229" s="361"/>
      <c r="AC229" s="354"/>
      <c r="AD229" s="354"/>
      <c r="AE229" s="358"/>
      <c r="AF229" s="358"/>
      <c r="AG229" s="358"/>
      <c r="AH229" s="358"/>
      <c r="AI229" s="358"/>
      <c r="AJ229" s="358"/>
      <c r="AK229" s="358"/>
      <c r="AL229" s="357"/>
      <c r="AM229" s="358"/>
      <c r="AN229" s="357"/>
      <c r="AO229" s="358"/>
      <c r="AP229" s="357"/>
      <c r="AQ229" s="358"/>
      <c r="AR229" s="357"/>
      <c r="AS229" s="358"/>
      <c r="AT229" s="357"/>
      <c r="AU229" s="358"/>
    </row>
    <row r="230" spans="1:47" s="289" customFormat="1" ht="90">
      <c r="A230" s="440"/>
      <c r="B230" s="400"/>
      <c r="C230" s="451"/>
      <c r="D230" s="326" t="s">
        <v>1314</v>
      </c>
      <c r="E230" s="353" t="s">
        <v>362</v>
      </c>
      <c r="F230" s="260" t="s">
        <v>626</v>
      </c>
      <c r="G230" s="277" t="s">
        <v>796</v>
      </c>
      <c r="H230" s="321" t="s">
        <v>797</v>
      </c>
      <c r="I230" s="316" t="str">
        <f>IF(OR(E230="SE",E230="SA"),VLOOKUP(H230,'Tabla de Peligros y Riesgo'!$C$2:$E$226,2,FALSE),VLOOKUP(H230,'LISTA DE ASPECTOS - IMPACTOS'!$D$3:$F$72,2,FALSE))</f>
        <v>Aplastamiento</v>
      </c>
      <c r="J230" s="317" t="str">
        <f>IF(OR(E230="SE",E230="SA"),VLOOKUP(H230,'Tabla de Peligros y Riesgo'!$C$2:$E$226,3,FALSE),VLOOKUP(H230,'LISTA DE ASPECTOS - IMPACTOS'!$D$3:$F$72,3,FALSE))</f>
        <v>Contusión/Fractura/Muerte</v>
      </c>
      <c r="K230" s="322" t="s">
        <v>685</v>
      </c>
      <c r="L230" s="174">
        <v>2</v>
      </c>
      <c r="M230" s="262">
        <f t="shared" si="19"/>
        <v>8</v>
      </c>
      <c r="N230" s="85"/>
      <c r="O230" s="85"/>
      <c r="P230" s="84"/>
      <c r="Q230" s="275" t="s">
        <v>798</v>
      </c>
      <c r="R230" s="174" t="s">
        <v>688</v>
      </c>
      <c r="S230" s="174" t="s">
        <v>799</v>
      </c>
      <c r="T230" s="175"/>
      <c r="U230" s="175" t="s">
        <v>739</v>
      </c>
      <c r="V230" s="87"/>
      <c r="W230" s="86">
        <f t="shared" si="20"/>
        <v>8</v>
      </c>
      <c r="X230" s="88"/>
      <c r="Y230" s="86">
        <f t="shared" si="21"/>
        <v>12</v>
      </c>
      <c r="Z230" s="85"/>
      <c r="AA230" s="261" t="s">
        <v>687</v>
      </c>
      <c r="AB230" s="361"/>
      <c r="AC230" s="354"/>
      <c r="AD230" s="354"/>
      <c r="AE230" s="358"/>
      <c r="AF230" s="358"/>
      <c r="AG230" s="358"/>
      <c r="AH230" s="358"/>
      <c r="AI230" s="358"/>
      <c r="AJ230" s="358"/>
      <c r="AK230" s="358"/>
      <c r="AL230" s="357"/>
      <c r="AM230" s="358"/>
      <c r="AN230" s="357"/>
      <c r="AO230" s="358"/>
      <c r="AP230" s="357"/>
      <c r="AQ230" s="358"/>
      <c r="AR230" s="357"/>
      <c r="AS230" s="358"/>
      <c r="AT230" s="357"/>
      <c r="AU230" s="358"/>
    </row>
    <row r="231" spans="1:47" s="289" customFormat="1" ht="90">
      <c r="A231" s="440"/>
      <c r="B231" s="400"/>
      <c r="C231" s="451"/>
      <c r="D231" s="326" t="s">
        <v>1314</v>
      </c>
      <c r="E231" s="353" t="s">
        <v>362</v>
      </c>
      <c r="F231" s="260" t="s">
        <v>626</v>
      </c>
      <c r="G231" s="277" t="s">
        <v>699</v>
      </c>
      <c r="H231" s="321" t="s">
        <v>542</v>
      </c>
      <c r="I231" s="316" t="str">
        <f>IF(OR(E231="SE",E231="SA"),VLOOKUP(H231,'Tabla de Peligros y Riesgo'!$C$2:$E$226,2,FALSE),VLOOKUP(H231,'LISTA DE ASPECTOS - IMPACTOS'!$D$3:$F$72,2,FALSE))</f>
        <v>Caída al mismo nivel</v>
      </c>
      <c r="J231" s="317" t="s">
        <v>708</v>
      </c>
      <c r="K231" s="322" t="s">
        <v>685</v>
      </c>
      <c r="L231" s="174">
        <v>4</v>
      </c>
      <c r="M231" s="262">
        <f t="shared" si="19"/>
        <v>18</v>
      </c>
      <c r="N231" s="85"/>
      <c r="O231" s="85"/>
      <c r="P231" s="84"/>
      <c r="Q231" s="275"/>
      <c r="R231" s="174"/>
      <c r="S231" s="174" t="s">
        <v>804</v>
      </c>
      <c r="T231" s="175"/>
      <c r="U231" s="175" t="s">
        <v>739</v>
      </c>
      <c r="V231" s="87">
        <v>0.15</v>
      </c>
      <c r="W231" s="86">
        <f t="shared" si="20"/>
        <v>18</v>
      </c>
      <c r="X231" s="88">
        <f>IF(M231&gt;=16,MAX(N231:R231),IF(M231&lt;16,MAX(N231:V231)))</f>
        <v>0</v>
      </c>
      <c r="Y231" s="86">
        <f t="shared" si="21"/>
        <v>21</v>
      </c>
      <c r="Z231" s="85"/>
      <c r="AA231" s="261" t="s">
        <v>687</v>
      </c>
      <c r="AB231" s="361"/>
      <c r="AC231" s="354"/>
      <c r="AD231" s="354"/>
      <c r="AE231" s="358"/>
      <c r="AF231" s="358"/>
      <c r="AG231" s="358"/>
      <c r="AH231" s="358"/>
      <c r="AI231" s="358"/>
      <c r="AJ231" s="358"/>
      <c r="AK231" s="358"/>
      <c r="AL231" s="357"/>
      <c r="AM231" s="358"/>
      <c r="AN231" s="357"/>
      <c r="AO231" s="358"/>
      <c r="AP231" s="357"/>
      <c r="AQ231" s="358"/>
      <c r="AR231" s="357"/>
      <c r="AS231" s="358"/>
      <c r="AT231" s="357"/>
      <c r="AU231" s="358"/>
    </row>
    <row r="232" spans="1:47" s="289" customFormat="1" ht="105">
      <c r="A232" s="440"/>
      <c r="B232" s="400"/>
      <c r="C232" s="451"/>
      <c r="D232" s="326" t="s">
        <v>1314</v>
      </c>
      <c r="E232" s="353" t="s">
        <v>362</v>
      </c>
      <c r="F232" s="260" t="s">
        <v>626</v>
      </c>
      <c r="G232" s="277" t="s">
        <v>729</v>
      </c>
      <c r="H232" s="321" t="s">
        <v>730</v>
      </c>
      <c r="I232" s="316" t="str">
        <f>IF(OR(E232="SE",E232="SA"),VLOOKUP(H232,'Tabla de Peligros y Riesgo'!$C$2:$E$226,2,FALSE),VLOOKUP(H232,'LISTA DE ASPECTOS - IMPACTOS'!$D$3:$F$72,2,FALSE))</f>
        <v>Cortes</v>
      </c>
      <c r="J232" s="317" t="str">
        <f>IF(OR(E232="SE",E232="SA"),VLOOKUP(H232,'Tabla de Peligros y Riesgo'!$C$2:$E$226,3,FALSE),VLOOKUP(H232,'LISTA DE ASPECTOS - IMPACTOS'!$D$3:$F$72,3,FALSE))</f>
        <v>Herida punzocortante</v>
      </c>
      <c r="K232" s="322" t="s">
        <v>702</v>
      </c>
      <c r="L232" s="174">
        <v>3</v>
      </c>
      <c r="M232" s="262">
        <f t="shared" si="19"/>
        <v>9</v>
      </c>
      <c r="N232" s="85"/>
      <c r="O232" s="85"/>
      <c r="P232" s="84"/>
      <c r="Q232" s="275" t="s">
        <v>731</v>
      </c>
      <c r="R232" s="174" t="s">
        <v>683</v>
      </c>
      <c r="S232" s="174" t="s">
        <v>732</v>
      </c>
      <c r="T232" s="175"/>
      <c r="U232" s="175" t="s">
        <v>739</v>
      </c>
      <c r="V232" s="87"/>
      <c r="W232" s="86">
        <f t="shared" si="20"/>
        <v>9</v>
      </c>
      <c r="X232" s="88"/>
      <c r="Y232" s="86">
        <f t="shared" si="21"/>
        <v>20</v>
      </c>
      <c r="Z232" s="85"/>
      <c r="AA232" s="261" t="s">
        <v>687</v>
      </c>
      <c r="AB232" s="361"/>
      <c r="AC232" s="354"/>
      <c r="AD232" s="354"/>
      <c r="AE232" s="358"/>
      <c r="AF232" s="358"/>
      <c r="AG232" s="358"/>
      <c r="AH232" s="358"/>
      <c r="AI232" s="358"/>
      <c r="AJ232" s="358"/>
      <c r="AK232" s="358"/>
      <c r="AL232" s="357"/>
      <c r="AM232" s="358"/>
      <c r="AN232" s="357"/>
      <c r="AO232" s="358"/>
      <c r="AP232" s="357"/>
      <c r="AQ232" s="358"/>
      <c r="AR232" s="357"/>
      <c r="AS232" s="358"/>
      <c r="AT232" s="357"/>
      <c r="AU232" s="358"/>
    </row>
    <row r="233" spans="1:47" s="289" customFormat="1" ht="120">
      <c r="A233" s="440"/>
      <c r="B233" s="400"/>
      <c r="C233" s="452"/>
      <c r="D233" s="326" t="s">
        <v>1314</v>
      </c>
      <c r="E233" s="353" t="s">
        <v>362</v>
      </c>
      <c r="F233" s="260" t="s">
        <v>626</v>
      </c>
      <c r="G233" s="277" t="s">
        <v>705</v>
      </c>
      <c r="H233" s="321" t="s">
        <v>707</v>
      </c>
      <c r="I233" s="316" t="str">
        <f>IF(OR(E233="SE",E233="SA"),VLOOKUP(H233,'Tabla de Peligros y Riesgo'!$C$2:$E$226,2,FALSE),VLOOKUP(H233,'LISTA DE ASPECTOS - IMPACTOS'!$D$3:$F$72,2,FALSE))</f>
        <v>Atrapamiento</v>
      </c>
      <c r="J233" s="317" t="s">
        <v>706</v>
      </c>
      <c r="K233" s="322" t="s">
        <v>685</v>
      </c>
      <c r="L233" s="174">
        <v>3</v>
      </c>
      <c r="M233" s="262">
        <f t="shared" si="19"/>
        <v>13</v>
      </c>
      <c r="N233" s="174"/>
      <c r="O233" s="174"/>
      <c r="P233" s="84"/>
      <c r="Q233" s="275"/>
      <c r="R233" s="174"/>
      <c r="S233" s="174" t="s">
        <v>710</v>
      </c>
      <c r="T233" s="175"/>
      <c r="U233" s="175" t="s">
        <v>739</v>
      </c>
      <c r="V233" s="87"/>
      <c r="W233" s="86">
        <f t="shared" si="20"/>
        <v>13</v>
      </c>
      <c r="X233" s="88"/>
      <c r="Y233" s="86">
        <f t="shared" si="21"/>
        <v>17</v>
      </c>
      <c r="Z233" s="85"/>
      <c r="AA233" s="268" t="s">
        <v>687</v>
      </c>
      <c r="AB233" s="361"/>
      <c r="AC233" s="354"/>
      <c r="AD233" s="354"/>
      <c r="AE233" s="358"/>
      <c r="AF233" s="358"/>
      <c r="AG233" s="358"/>
      <c r="AH233" s="358"/>
      <c r="AI233" s="358"/>
      <c r="AJ233" s="358"/>
      <c r="AK233" s="358"/>
      <c r="AL233" s="357"/>
      <c r="AM233" s="358"/>
      <c r="AN233" s="357"/>
      <c r="AO233" s="358"/>
      <c r="AP233" s="357"/>
      <c r="AQ233" s="358"/>
      <c r="AR233" s="357"/>
      <c r="AS233" s="358"/>
      <c r="AT233" s="357"/>
      <c r="AU233" s="358"/>
    </row>
    <row r="234" spans="1:47" s="289" customFormat="1" ht="72">
      <c r="A234" s="440"/>
      <c r="B234" s="400"/>
      <c r="C234" s="450" t="s">
        <v>146</v>
      </c>
      <c r="D234" s="326" t="s">
        <v>1314</v>
      </c>
      <c r="E234" s="353" t="s">
        <v>361</v>
      </c>
      <c r="F234" s="260" t="s">
        <v>626</v>
      </c>
      <c r="G234" s="277" t="s">
        <v>441</v>
      </c>
      <c r="H234" s="321" t="s">
        <v>519</v>
      </c>
      <c r="I234" s="316" t="str">
        <f>IF(OR(E234="SE",E234="SA"),VLOOKUP(H234,'Tabla de Peligros y Riesgo'!$C$2:$E$226,2,FALSE),VLOOKUP(H234,'LISTA DE ASPECTOS - IMPACTOS'!$D$3:$F$72,2,FALSE))</f>
        <v>Riesgos Disergonómico</v>
      </c>
      <c r="J234" s="317" t="str">
        <f>IF(OR(E234="SE",E234="SA"),VLOOKUP(H234,'Tabla de Peligros y Riesgo'!$C$2:$E$226,3,FALSE),VLOOKUP(H234,'LISTA DE ASPECTOS - IMPACTOS'!$D$3:$F$72,3,FALSE))</f>
        <v>Lumbalgia/Dorsalgia/ Hiperlordosis/ Tendinitis de Hombro</v>
      </c>
      <c r="K234" s="322" t="s">
        <v>702</v>
      </c>
      <c r="L234" s="174">
        <v>4</v>
      </c>
      <c r="M234" s="262">
        <f t="shared" si="19"/>
        <v>14</v>
      </c>
      <c r="N234" s="174"/>
      <c r="O234" s="174"/>
      <c r="P234" s="84"/>
      <c r="Q234" s="275"/>
      <c r="R234" s="174"/>
      <c r="S234" s="345" t="s">
        <v>711</v>
      </c>
      <c r="T234" s="175"/>
      <c r="U234" s="175"/>
      <c r="V234" s="87"/>
      <c r="W234" s="86">
        <f t="shared" si="20"/>
        <v>14</v>
      </c>
      <c r="X234" s="88">
        <f>IF(M234&gt;=16,MAX(N234:R234),IF(M234&lt;16,MAX(N234:V234)))</f>
        <v>0</v>
      </c>
      <c r="Y234" s="86">
        <f t="shared" si="21"/>
        <v>18</v>
      </c>
      <c r="Z234" s="85"/>
      <c r="AA234" s="261" t="s">
        <v>687</v>
      </c>
      <c r="AB234" s="361"/>
      <c r="AC234" s="354"/>
      <c r="AD234" s="354"/>
      <c r="AE234" s="358"/>
      <c r="AF234" s="358"/>
      <c r="AG234" s="358"/>
      <c r="AH234" s="358"/>
      <c r="AI234" s="358"/>
      <c r="AJ234" s="358"/>
      <c r="AK234" s="358"/>
      <c r="AL234" s="357"/>
      <c r="AM234" s="358"/>
      <c r="AN234" s="357"/>
      <c r="AO234" s="358"/>
      <c r="AP234" s="357"/>
      <c r="AQ234" s="358"/>
      <c r="AR234" s="357"/>
      <c r="AS234" s="358"/>
      <c r="AT234" s="357"/>
      <c r="AU234" s="358"/>
    </row>
    <row r="235" spans="1:47" s="289" customFormat="1" ht="90">
      <c r="A235" s="440"/>
      <c r="B235" s="400"/>
      <c r="C235" s="451"/>
      <c r="D235" s="326" t="s">
        <v>1314</v>
      </c>
      <c r="E235" s="353" t="s">
        <v>362</v>
      </c>
      <c r="F235" s="260" t="s">
        <v>626</v>
      </c>
      <c r="G235" s="277" t="s">
        <v>796</v>
      </c>
      <c r="H235" s="321" t="s">
        <v>797</v>
      </c>
      <c r="I235" s="316" t="str">
        <f>IF(OR(E235="SE",E235="SA"),VLOOKUP(H235,'Tabla de Peligros y Riesgo'!$C$2:$E$226,2,FALSE),VLOOKUP(H235,'LISTA DE ASPECTOS - IMPACTOS'!$D$3:$F$72,2,FALSE))</f>
        <v>Aplastamiento</v>
      </c>
      <c r="J235" s="317" t="str">
        <f>IF(OR(E235="SE",E235="SA"),VLOOKUP(H235,'Tabla de Peligros y Riesgo'!$C$2:$E$226,3,FALSE),VLOOKUP(H235,'LISTA DE ASPECTOS - IMPACTOS'!$D$3:$F$72,3,FALSE))</f>
        <v>Contusión/Fractura/Muerte</v>
      </c>
      <c r="K235" s="322" t="s">
        <v>685</v>
      </c>
      <c r="L235" s="174">
        <v>2</v>
      </c>
      <c r="M235" s="262">
        <f t="shared" si="19"/>
        <v>8</v>
      </c>
      <c r="N235" s="85"/>
      <c r="O235" s="85"/>
      <c r="P235" s="84"/>
      <c r="Q235" s="275" t="s">
        <v>798</v>
      </c>
      <c r="R235" s="174" t="s">
        <v>688</v>
      </c>
      <c r="S235" s="174" t="s">
        <v>799</v>
      </c>
      <c r="T235" s="175"/>
      <c r="U235" s="175" t="s">
        <v>739</v>
      </c>
      <c r="V235" s="87"/>
      <c r="W235" s="86">
        <f t="shared" si="20"/>
        <v>8</v>
      </c>
      <c r="X235" s="88"/>
      <c r="Y235" s="86">
        <f t="shared" si="21"/>
        <v>12</v>
      </c>
      <c r="Z235" s="85"/>
      <c r="AA235" s="261" t="s">
        <v>687</v>
      </c>
      <c r="AB235" s="361"/>
      <c r="AC235" s="354"/>
      <c r="AD235" s="354"/>
      <c r="AE235" s="358"/>
      <c r="AF235" s="358"/>
      <c r="AG235" s="358"/>
      <c r="AH235" s="358"/>
      <c r="AI235" s="358"/>
      <c r="AJ235" s="358"/>
      <c r="AK235" s="358"/>
      <c r="AL235" s="357"/>
      <c r="AM235" s="358"/>
      <c r="AN235" s="357"/>
      <c r="AO235" s="358"/>
      <c r="AP235" s="357"/>
      <c r="AQ235" s="358"/>
      <c r="AR235" s="357"/>
      <c r="AS235" s="358"/>
      <c r="AT235" s="357"/>
      <c r="AU235" s="358"/>
    </row>
    <row r="236" spans="1:47" s="289" customFormat="1" ht="120">
      <c r="A236" s="440"/>
      <c r="B236" s="400"/>
      <c r="C236" s="451"/>
      <c r="D236" s="326" t="s">
        <v>1314</v>
      </c>
      <c r="E236" s="353" t="s">
        <v>362</v>
      </c>
      <c r="F236" s="260" t="s">
        <v>626</v>
      </c>
      <c r="G236" s="277" t="s">
        <v>705</v>
      </c>
      <c r="H236" s="321" t="s">
        <v>707</v>
      </c>
      <c r="I236" s="316" t="str">
        <f>IF(OR(E236="SE",E236="SA"),VLOOKUP(H236,'Tabla de Peligros y Riesgo'!$C$2:$E$226,2,FALSE),VLOOKUP(H236,'LISTA DE ASPECTOS - IMPACTOS'!$D$3:$F$72,2,FALSE))</f>
        <v>Atrapamiento</v>
      </c>
      <c r="J236" s="317" t="s">
        <v>706</v>
      </c>
      <c r="K236" s="322" t="s">
        <v>685</v>
      </c>
      <c r="L236" s="174">
        <v>3</v>
      </c>
      <c r="M236" s="262">
        <f t="shared" si="19"/>
        <v>13</v>
      </c>
      <c r="N236" s="85"/>
      <c r="O236" s="85"/>
      <c r="P236" s="84"/>
      <c r="Q236" s="275"/>
      <c r="R236" s="174"/>
      <c r="S236" s="174" t="s">
        <v>805</v>
      </c>
      <c r="T236" s="175"/>
      <c r="U236" s="175" t="s">
        <v>739</v>
      </c>
      <c r="V236" s="87"/>
      <c r="W236" s="86">
        <f t="shared" si="20"/>
        <v>13</v>
      </c>
      <c r="X236" s="88"/>
      <c r="Y236" s="86">
        <f t="shared" si="21"/>
        <v>17</v>
      </c>
      <c r="Z236" s="85"/>
      <c r="AA236" s="261" t="s">
        <v>687</v>
      </c>
      <c r="AB236" s="361"/>
      <c r="AC236" s="354"/>
      <c r="AD236" s="354"/>
      <c r="AE236" s="358"/>
      <c r="AF236" s="358"/>
      <c r="AG236" s="358"/>
      <c r="AH236" s="358"/>
      <c r="AI236" s="358"/>
      <c r="AJ236" s="358"/>
      <c r="AK236" s="358"/>
      <c r="AL236" s="357"/>
      <c r="AM236" s="358"/>
      <c r="AN236" s="357"/>
      <c r="AO236" s="358"/>
      <c r="AP236" s="357"/>
      <c r="AQ236" s="358"/>
      <c r="AR236" s="357"/>
      <c r="AS236" s="358"/>
      <c r="AT236" s="357"/>
      <c r="AU236" s="358"/>
    </row>
    <row r="237" spans="1:47" s="289" customFormat="1" ht="90">
      <c r="A237" s="440"/>
      <c r="B237" s="400"/>
      <c r="C237" s="451"/>
      <c r="D237" s="326" t="s">
        <v>1314</v>
      </c>
      <c r="E237" s="353" t="s">
        <v>362</v>
      </c>
      <c r="F237" s="260" t="s">
        <v>626</v>
      </c>
      <c r="G237" s="277" t="s">
        <v>699</v>
      </c>
      <c r="H237" s="321" t="s">
        <v>542</v>
      </c>
      <c r="I237" s="316" t="str">
        <f>IF(OR(E237="SE",E237="SA"),VLOOKUP(H237,'Tabla de Peligros y Riesgo'!$C$2:$E$226,2,FALSE),VLOOKUP(H237,'LISTA DE ASPECTOS - IMPACTOS'!$D$3:$F$72,2,FALSE))</f>
        <v>Caída al mismo nivel</v>
      </c>
      <c r="J237" s="317" t="s">
        <v>708</v>
      </c>
      <c r="K237" s="322" t="s">
        <v>685</v>
      </c>
      <c r="L237" s="174">
        <v>4</v>
      </c>
      <c r="M237" s="262">
        <f t="shared" si="19"/>
        <v>18</v>
      </c>
      <c r="N237" s="85"/>
      <c r="O237" s="85"/>
      <c r="P237" s="84"/>
      <c r="Q237" s="275"/>
      <c r="R237" s="174"/>
      <c r="S237" s="174" t="s">
        <v>804</v>
      </c>
      <c r="T237" s="175"/>
      <c r="U237" s="175" t="s">
        <v>739</v>
      </c>
      <c r="V237" s="87"/>
      <c r="W237" s="86">
        <f t="shared" si="20"/>
        <v>18</v>
      </c>
      <c r="X237" s="88"/>
      <c r="Y237" s="86">
        <f t="shared" si="21"/>
        <v>21</v>
      </c>
      <c r="Z237" s="85"/>
      <c r="AA237" s="261" t="s">
        <v>687</v>
      </c>
      <c r="AB237" s="361"/>
      <c r="AC237" s="354"/>
      <c r="AD237" s="354"/>
      <c r="AE237" s="358"/>
      <c r="AF237" s="358"/>
      <c r="AG237" s="358"/>
      <c r="AH237" s="358"/>
      <c r="AI237" s="358"/>
      <c r="AJ237" s="358"/>
      <c r="AK237" s="358"/>
      <c r="AL237" s="357"/>
      <c r="AM237" s="358"/>
      <c r="AN237" s="357"/>
      <c r="AO237" s="358"/>
      <c r="AP237" s="357"/>
      <c r="AQ237" s="358"/>
      <c r="AR237" s="357"/>
      <c r="AS237" s="358"/>
      <c r="AT237" s="357"/>
      <c r="AU237" s="358"/>
    </row>
    <row r="238" spans="1:47" s="289" customFormat="1" ht="72">
      <c r="A238" s="440"/>
      <c r="B238" s="400"/>
      <c r="C238" s="450" t="s">
        <v>147</v>
      </c>
      <c r="D238" s="326" t="s">
        <v>1314</v>
      </c>
      <c r="E238" s="353" t="s">
        <v>361</v>
      </c>
      <c r="F238" s="260" t="s">
        <v>626</v>
      </c>
      <c r="G238" s="277" t="s">
        <v>441</v>
      </c>
      <c r="H238" s="321" t="s">
        <v>519</v>
      </c>
      <c r="I238" s="316" t="str">
        <f>IF(OR(E238="SE",E238="SA"),VLOOKUP(H238,'Tabla de Peligros y Riesgo'!$C$2:$E$226,2,FALSE),VLOOKUP(H238,'LISTA DE ASPECTOS - IMPACTOS'!$D$3:$F$72,2,FALSE))</f>
        <v>Riesgos Disergonómico</v>
      </c>
      <c r="J238" s="317" t="str">
        <f>IF(OR(E238="SE",E238="SA"),VLOOKUP(H238,'Tabla de Peligros y Riesgo'!$C$2:$E$226,3,FALSE),VLOOKUP(H238,'LISTA DE ASPECTOS - IMPACTOS'!$D$3:$F$72,3,FALSE))</f>
        <v>Lumbalgia/Dorsalgia/ Hiperlordosis/ Tendinitis de Hombro</v>
      </c>
      <c r="K238" s="322" t="s">
        <v>702</v>
      </c>
      <c r="L238" s="174">
        <v>4</v>
      </c>
      <c r="M238" s="262">
        <f t="shared" si="19"/>
        <v>14</v>
      </c>
      <c r="N238" s="174"/>
      <c r="O238" s="174"/>
      <c r="P238" s="84"/>
      <c r="Q238" s="275"/>
      <c r="R238" s="174"/>
      <c r="S238" s="345" t="s">
        <v>711</v>
      </c>
      <c r="T238" s="175"/>
      <c r="U238" s="175"/>
      <c r="V238" s="87"/>
      <c r="W238" s="86">
        <f t="shared" si="20"/>
        <v>14</v>
      </c>
      <c r="X238" s="88"/>
      <c r="Y238" s="86">
        <f t="shared" si="21"/>
        <v>18</v>
      </c>
      <c r="Z238" s="85"/>
      <c r="AA238" s="261" t="s">
        <v>687</v>
      </c>
      <c r="AB238" s="361"/>
      <c r="AC238" s="354"/>
      <c r="AD238" s="354"/>
      <c r="AE238" s="358"/>
      <c r="AF238" s="358"/>
      <c r="AG238" s="358"/>
      <c r="AH238" s="358"/>
      <c r="AI238" s="358"/>
      <c r="AJ238" s="358"/>
      <c r="AK238" s="358"/>
      <c r="AL238" s="357"/>
      <c r="AM238" s="358"/>
      <c r="AN238" s="357"/>
      <c r="AO238" s="358"/>
      <c r="AP238" s="357"/>
      <c r="AQ238" s="358"/>
      <c r="AR238" s="357"/>
      <c r="AS238" s="358"/>
      <c r="AT238" s="357"/>
      <c r="AU238" s="358"/>
    </row>
    <row r="239" spans="1:47" s="289" customFormat="1" ht="90">
      <c r="A239" s="440"/>
      <c r="B239" s="400"/>
      <c r="C239" s="451"/>
      <c r="D239" s="326" t="s">
        <v>1314</v>
      </c>
      <c r="E239" s="353" t="s">
        <v>362</v>
      </c>
      <c r="F239" s="260" t="s">
        <v>626</v>
      </c>
      <c r="G239" s="277" t="s">
        <v>699</v>
      </c>
      <c r="H239" s="321" t="s">
        <v>542</v>
      </c>
      <c r="I239" s="316" t="str">
        <f>IF(OR(E239="SE",E239="SA"),VLOOKUP(H239,'Tabla de Peligros y Riesgo'!$C$2:$E$226,2,FALSE),VLOOKUP(H239,'LISTA DE ASPECTOS - IMPACTOS'!$D$3:$F$72,2,FALSE))</f>
        <v>Caída al mismo nivel</v>
      </c>
      <c r="J239" s="317" t="s">
        <v>708</v>
      </c>
      <c r="K239" s="322" t="s">
        <v>685</v>
      </c>
      <c r="L239" s="174">
        <v>4</v>
      </c>
      <c r="M239" s="262">
        <f t="shared" si="19"/>
        <v>18</v>
      </c>
      <c r="N239" s="85"/>
      <c r="O239" s="85"/>
      <c r="P239" s="84"/>
      <c r="Q239" s="275"/>
      <c r="R239" s="174"/>
      <c r="S239" s="174" t="s">
        <v>804</v>
      </c>
      <c r="T239" s="175"/>
      <c r="U239" s="175" t="s">
        <v>739</v>
      </c>
      <c r="V239" s="87"/>
      <c r="W239" s="86">
        <f t="shared" si="20"/>
        <v>18</v>
      </c>
      <c r="X239" s="88"/>
      <c r="Y239" s="86">
        <f t="shared" si="21"/>
        <v>21</v>
      </c>
      <c r="Z239" s="85"/>
      <c r="AA239" s="261" t="s">
        <v>687</v>
      </c>
      <c r="AB239" s="361"/>
      <c r="AC239" s="354"/>
      <c r="AD239" s="354"/>
      <c r="AE239" s="358"/>
      <c r="AF239" s="358"/>
      <c r="AG239" s="358"/>
      <c r="AH239" s="358"/>
      <c r="AI239" s="358"/>
      <c r="AJ239" s="358"/>
      <c r="AK239" s="358"/>
      <c r="AL239" s="357"/>
      <c r="AM239" s="358"/>
      <c r="AN239" s="357"/>
      <c r="AO239" s="358"/>
      <c r="AP239" s="357"/>
      <c r="AQ239" s="358"/>
      <c r="AR239" s="357"/>
      <c r="AS239" s="358"/>
      <c r="AT239" s="357"/>
      <c r="AU239" s="358"/>
    </row>
    <row r="240" spans="1:47" s="289" customFormat="1" ht="192">
      <c r="A240" s="440"/>
      <c r="B240" s="400"/>
      <c r="C240" s="451"/>
      <c r="D240" s="326" t="s">
        <v>1314</v>
      </c>
      <c r="E240" s="353" t="s">
        <v>363</v>
      </c>
      <c r="F240" s="260" t="s">
        <v>626</v>
      </c>
      <c r="G240" s="277" t="s">
        <v>733</v>
      </c>
      <c r="H240" s="321" t="s">
        <v>734</v>
      </c>
      <c r="I240" s="316" t="str">
        <f>IF(OR(E240="SE",E240="SA"),VLOOKUP(H240,'Tabla de Peligros y Riesgo'!$C$2:$E$226,2,FALSE),VLOOKUP(H240,'LISTA DE ASPECTOS - IMPACTOS'!$D$3:$F$72,2,FALSE))</f>
        <v>Alteración de la calidad de suelo/agua</v>
      </c>
      <c r="J240" s="317" t="str">
        <f>IF(OR(E240="SE",E240="SA"),VLOOKUP(H240,'Tabla de Peligros y Riesgo'!$C$2:$E$226,3,FALSE),VLOOKUP(H240,'LISTA DE ASPECTOS - IMPACTOS'!$D$3:$F$72,3,FALSE))</f>
        <v>Potencial incumplimiento de Estándares de Calidad Ambiental (ECA) para aire.
Potencial afectación a la vida y salud humana.</v>
      </c>
      <c r="K240" s="322" t="s">
        <v>702</v>
      </c>
      <c r="L240" s="174">
        <v>4</v>
      </c>
      <c r="M240" s="262">
        <f t="shared" si="19"/>
        <v>14</v>
      </c>
      <c r="N240" s="85"/>
      <c r="O240" s="85"/>
      <c r="P240" s="278"/>
      <c r="Q240" s="275"/>
      <c r="R240" s="174"/>
      <c r="S240" s="174" t="s">
        <v>735</v>
      </c>
      <c r="T240" s="175">
        <v>0.35</v>
      </c>
      <c r="U240" s="175"/>
      <c r="V240" s="87"/>
      <c r="W240" s="86">
        <f t="shared" si="20"/>
        <v>14</v>
      </c>
      <c r="X240" s="88"/>
      <c r="Y240" s="86">
        <f t="shared" si="21"/>
        <v>18</v>
      </c>
      <c r="Z240" s="85"/>
      <c r="AA240" s="261" t="s">
        <v>687</v>
      </c>
      <c r="AB240" s="488"/>
      <c r="AC240" s="489"/>
      <c r="AD240" s="489"/>
      <c r="AE240" s="355"/>
      <c r="AF240" s="355"/>
      <c r="AG240" s="355"/>
      <c r="AH240" s="355"/>
      <c r="AI240" s="355"/>
      <c r="AJ240" s="355"/>
      <c r="AK240" s="355"/>
      <c r="AL240" s="356"/>
      <c r="AM240" s="355"/>
      <c r="AN240" s="356"/>
      <c r="AO240" s="355"/>
      <c r="AP240" s="356"/>
      <c r="AQ240" s="355"/>
      <c r="AR240" s="356"/>
      <c r="AS240" s="355"/>
      <c r="AT240" s="357"/>
      <c r="AU240" s="358"/>
    </row>
    <row r="241" spans="1:47" s="289" customFormat="1" ht="192">
      <c r="A241" s="440"/>
      <c r="B241" s="400"/>
      <c r="C241" s="451"/>
      <c r="D241" s="326" t="s">
        <v>1314</v>
      </c>
      <c r="E241" s="353" t="s">
        <v>363</v>
      </c>
      <c r="F241" s="260" t="s">
        <v>626</v>
      </c>
      <c r="G241" s="277" t="s">
        <v>733</v>
      </c>
      <c r="H241" s="321" t="s">
        <v>759</v>
      </c>
      <c r="I241" s="316" t="str">
        <f>IF(OR(E241="SE",E241="SA"),VLOOKUP(H241,'Tabla de Peligros y Riesgo'!$C$2:$E$226,2,FALSE),VLOOKUP(H241,'LISTA DE ASPECTOS - IMPACTOS'!$D$3:$F$72,2,FALSE))</f>
        <v>Alteración de la calidad de suelo/agua</v>
      </c>
      <c r="J241" s="317" t="str">
        <f>IF(OR(E241="SE",E241="SA"),VLOOKUP(H241,'Tabla de Peligros y Riesgo'!$C$2:$E$226,3,FALSE),VLOOKUP(H241,'LISTA DE ASPECTOS - IMPACTOS'!$D$3:$F$72,3,FALSE))</f>
        <v>Potencial incumplimiento de Estándares de Calidad Ambiental (ECA) para aire.
Potencial afectación a la vida y salud humana.</v>
      </c>
      <c r="K241" s="322" t="s">
        <v>702</v>
      </c>
      <c r="L241" s="174">
        <v>4</v>
      </c>
      <c r="M241" s="262">
        <f t="shared" si="19"/>
        <v>14</v>
      </c>
      <c r="N241" s="85"/>
      <c r="O241" s="85"/>
      <c r="P241" s="84"/>
      <c r="Q241" s="275"/>
      <c r="R241" s="174"/>
      <c r="S241" s="174" t="s">
        <v>735</v>
      </c>
      <c r="T241" s="175"/>
      <c r="U241" s="175"/>
      <c r="V241" s="87"/>
      <c r="W241" s="86">
        <f t="shared" si="20"/>
        <v>14</v>
      </c>
      <c r="X241" s="88">
        <f>IF(M241&gt;=16,MAX(N241:R241),IF(M241&lt;16,MAX(N241:V241)))</f>
        <v>0</v>
      </c>
      <c r="Y241" s="86">
        <f t="shared" si="21"/>
        <v>18</v>
      </c>
      <c r="Z241" s="85"/>
      <c r="AA241" s="261" t="s">
        <v>687</v>
      </c>
      <c r="AB241" s="361"/>
      <c r="AC241" s="354"/>
      <c r="AD241" s="354"/>
      <c r="AE241" s="358"/>
      <c r="AF241" s="358"/>
      <c r="AG241" s="358"/>
      <c r="AH241" s="358"/>
      <c r="AI241" s="358"/>
      <c r="AJ241" s="358"/>
      <c r="AK241" s="358"/>
      <c r="AL241" s="357"/>
      <c r="AM241" s="358"/>
      <c r="AN241" s="357"/>
      <c r="AO241" s="358"/>
      <c r="AP241" s="357"/>
      <c r="AQ241" s="358"/>
      <c r="AR241" s="357"/>
      <c r="AS241" s="358"/>
      <c r="AT241" s="357"/>
      <c r="AU241" s="358"/>
    </row>
    <row r="242" spans="1:47" s="289" customFormat="1" ht="336">
      <c r="A242" s="440"/>
      <c r="B242" s="400"/>
      <c r="C242" s="451"/>
      <c r="D242" s="326" t="s">
        <v>1314</v>
      </c>
      <c r="E242" s="353" t="s">
        <v>363</v>
      </c>
      <c r="F242" s="260" t="s">
        <v>626</v>
      </c>
      <c r="G242" s="277" t="s">
        <v>727</v>
      </c>
      <c r="H242" s="321" t="s">
        <v>724</v>
      </c>
      <c r="I242" s="316" t="str">
        <f>IF(OR(E242="SE",E242="SA"),VLOOKUP(H242,'Tabla de Peligros y Riesgo'!$C$2:$E$226,2,FALSE),VLOOKUP(H242,'LISTA DE ASPECTOS - IMPACTOS'!$D$3:$F$72,2,FALSE))</f>
        <v>Alteración de la calidad de suelo/agua</v>
      </c>
      <c r="J242" s="317" t="str">
        <f>IF(OR(E242="SE",E242="SA"),VLOOKUP(H242,'Tabla de Peligros y Riesgo'!$C$2:$E$226,3,FALSE),VLOOKUP(H242,'LISTA DE ASPECTOS - IMPACTOS'!$D$3:$F$72,3,FALSE))</f>
        <v>Potencial afectación a la calidad ambiental del agua, suelo, posible impacto a la vida y salud humanas // Afectación a microfauna acuática y terrestre // Potencial incumplimiento de Estándares de Calidad Ambiental (ECA) para agua y para suelo.</v>
      </c>
      <c r="K242" s="322" t="s">
        <v>693</v>
      </c>
      <c r="L242" s="174">
        <v>4</v>
      </c>
      <c r="M242" s="262">
        <f t="shared" si="19"/>
        <v>10</v>
      </c>
      <c r="N242" s="85"/>
      <c r="O242" s="85"/>
      <c r="P242" s="84"/>
      <c r="Q242" s="174"/>
      <c r="R242" s="174"/>
      <c r="S242" s="174" t="s">
        <v>728</v>
      </c>
      <c r="T242" s="175"/>
      <c r="U242" s="175"/>
      <c r="V242" s="87"/>
      <c r="W242" s="86">
        <f t="shared" si="20"/>
        <v>10</v>
      </c>
      <c r="X242" s="88"/>
      <c r="Y242" s="86">
        <f t="shared" si="21"/>
        <v>18</v>
      </c>
      <c r="Z242" s="85"/>
      <c r="AA242" s="261" t="s">
        <v>687</v>
      </c>
      <c r="AB242" s="361"/>
      <c r="AC242" s="354"/>
      <c r="AD242" s="354"/>
      <c r="AE242" s="355"/>
      <c r="AF242" s="355"/>
      <c r="AG242" s="355"/>
      <c r="AH242" s="355"/>
      <c r="AI242" s="355"/>
      <c r="AJ242" s="355"/>
      <c r="AK242" s="355"/>
      <c r="AL242" s="356"/>
      <c r="AM242" s="355"/>
      <c r="AN242" s="356"/>
      <c r="AO242" s="355"/>
      <c r="AP242" s="356"/>
      <c r="AQ242" s="355"/>
      <c r="AR242" s="356"/>
      <c r="AS242" s="355"/>
      <c r="AT242" s="357"/>
      <c r="AU242" s="358"/>
    </row>
    <row r="243" spans="1:47" s="289" customFormat="1" ht="336">
      <c r="A243" s="440"/>
      <c r="B243" s="400"/>
      <c r="C243" s="451"/>
      <c r="D243" s="326" t="s">
        <v>1314</v>
      </c>
      <c r="E243" s="353" t="s">
        <v>363</v>
      </c>
      <c r="F243" s="260" t="s">
        <v>626</v>
      </c>
      <c r="G243" s="277" t="s">
        <v>723</v>
      </c>
      <c r="H243" s="321" t="s">
        <v>724</v>
      </c>
      <c r="I243" s="316" t="str">
        <f>IF(OR(E243="SE",E243="SA"),VLOOKUP(H243,'Tabla de Peligros y Riesgo'!$C$2:$E$226,2,FALSE),VLOOKUP(H243,'LISTA DE ASPECTOS - IMPACTOS'!$D$3:$F$72,2,FALSE))</f>
        <v>Alteración de la calidad de suelo/agua</v>
      </c>
      <c r="J243" s="317" t="str">
        <f>IF(OR(E243="SE",E243="SA"),VLOOKUP(H243,'Tabla de Peligros y Riesgo'!$C$2:$E$226,3,FALSE),VLOOKUP(H243,'LISTA DE ASPECTOS - IMPACTOS'!$D$3:$F$72,3,FALSE))</f>
        <v>Potencial afectación a la calidad ambiental del agua, suelo, posible impacto a la vida y salud humanas // Afectación a microfauna acuática y terrestre // Potencial incumplimiento de Estándares de Calidad Ambiental (ECA) para agua y para suelo.</v>
      </c>
      <c r="K243" s="322" t="s">
        <v>685</v>
      </c>
      <c r="L243" s="174">
        <v>3</v>
      </c>
      <c r="M243" s="262">
        <f t="shared" si="19"/>
        <v>13</v>
      </c>
      <c r="N243" s="174"/>
      <c r="O243" s="174"/>
      <c r="P243" s="84"/>
      <c r="Q243" s="174" t="s">
        <v>725</v>
      </c>
      <c r="R243" s="174" t="s">
        <v>688</v>
      </c>
      <c r="S243" s="174" t="s">
        <v>726</v>
      </c>
      <c r="T243" s="175"/>
      <c r="U243" s="175"/>
      <c r="V243" s="87">
        <v>0.15</v>
      </c>
      <c r="W243" s="86">
        <f t="shared" si="20"/>
        <v>13</v>
      </c>
      <c r="X243" s="88">
        <f>IF(M243&gt;=16,MAX(N243:R243),IF(M243&lt;16,MAX(N243:V243)))</f>
        <v>0.15</v>
      </c>
      <c r="Y243" s="86">
        <f t="shared" si="21"/>
        <v>17</v>
      </c>
      <c r="Z243" s="85"/>
      <c r="AA243" s="268" t="s">
        <v>687</v>
      </c>
      <c r="AB243" s="361"/>
      <c r="AC243" s="354"/>
      <c r="AD243" s="354"/>
      <c r="AE243" s="358"/>
      <c r="AF243" s="358"/>
      <c r="AG243" s="358"/>
      <c r="AH243" s="358"/>
      <c r="AI243" s="358"/>
      <c r="AJ243" s="358"/>
      <c r="AK243" s="358"/>
      <c r="AL243" s="357"/>
      <c r="AM243" s="358"/>
      <c r="AN243" s="357"/>
      <c r="AO243" s="358"/>
      <c r="AP243" s="357"/>
      <c r="AQ243" s="358"/>
      <c r="AR243" s="357"/>
      <c r="AS243" s="358"/>
      <c r="AT243" s="357"/>
      <c r="AU243" s="358"/>
    </row>
    <row r="244" spans="1:47" s="289" customFormat="1" ht="90">
      <c r="A244" s="440"/>
      <c r="B244" s="400"/>
      <c r="C244" s="451"/>
      <c r="D244" s="326" t="s">
        <v>1314</v>
      </c>
      <c r="E244" s="353" t="s">
        <v>362</v>
      </c>
      <c r="F244" s="260" t="s">
        <v>626</v>
      </c>
      <c r="G244" s="277" t="s">
        <v>796</v>
      </c>
      <c r="H244" s="321" t="s">
        <v>797</v>
      </c>
      <c r="I244" s="316" t="str">
        <f>IF(OR(E244="SE",E244="SA"),VLOOKUP(H244,'Tabla de Peligros y Riesgo'!$C$2:$E$226,2,FALSE),VLOOKUP(H244,'LISTA DE ASPECTOS - IMPACTOS'!$D$3:$F$72,2,FALSE))</f>
        <v>Aplastamiento</v>
      </c>
      <c r="J244" s="317" t="str">
        <f>IF(OR(E244="SE",E244="SA"),VLOOKUP(H244,'Tabla de Peligros y Riesgo'!$C$2:$E$226,3,FALSE),VLOOKUP(H244,'LISTA DE ASPECTOS - IMPACTOS'!$D$3:$F$72,3,FALSE))</f>
        <v>Contusión/Fractura/Muerte</v>
      </c>
      <c r="K244" s="322" t="s">
        <v>685</v>
      </c>
      <c r="L244" s="174">
        <v>2</v>
      </c>
      <c r="M244" s="262">
        <f t="shared" si="19"/>
        <v>8</v>
      </c>
      <c r="N244" s="85"/>
      <c r="O244" s="85"/>
      <c r="P244" s="84"/>
      <c r="Q244" s="275" t="s">
        <v>798</v>
      </c>
      <c r="R244" s="174" t="s">
        <v>688</v>
      </c>
      <c r="S244" s="174" t="s">
        <v>799</v>
      </c>
      <c r="T244" s="175"/>
      <c r="U244" s="175" t="s">
        <v>739</v>
      </c>
      <c r="V244" s="87"/>
      <c r="W244" s="86">
        <f t="shared" si="20"/>
        <v>8</v>
      </c>
      <c r="X244" s="88"/>
      <c r="Y244" s="86">
        <f t="shared" si="21"/>
        <v>12</v>
      </c>
      <c r="Z244" s="85"/>
      <c r="AA244" s="261" t="s">
        <v>687</v>
      </c>
      <c r="AB244" s="361"/>
      <c r="AC244" s="354"/>
      <c r="AD244" s="354"/>
      <c r="AE244" s="358"/>
      <c r="AF244" s="358"/>
      <c r="AG244" s="358"/>
      <c r="AH244" s="358"/>
      <c r="AI244" s="358"/>
      <c r="AJ244" s="358"/>
      <c r="AK244" s="358"/>
      <c r="AL244" s="357"/>
      <c r="AM244" s="358"/>
      <c r="AN244" s="357"/>
      <c r="AO244" s="358"/>
      <c r="AP244" s="357"/>
      <c r="AQ244" s="358"/>
      <c r="AR244" s="357"/>
      <c r="AS244" s="358"/>
      <c r="AT244" s="357"/>
      <c r="AU244" s="358"/>
    </row>
    <row r="245" spans="1:47" s="289" customFormat="1" ht="105">
      <c r="A245" s="440"/>
      <c r="B245" s="400"/>
      <c r="C245" s="451"/>
      <c r="D245" s="326" t="s">
        <v>1314</v>
      </c>
      <c r="E245" s="353" t="s">
        <v>362</v>
      </c>
      <c r="F245" s="260" t="s">
        <v>626</v>
      </c>
      <c r="G245" s="277" t="s">
        <v>729</v>
      </c>
      <c r="H245" s="321" t="s">
        <v>730</v>
      </c>
      <c r="I245" s="316" t="str">
        <f>IF(OR(E245="SE",E245="SA"),VLOOKUP(H245,'Tabla de Peligros y Riesgo'!$C$2:$E$226,2,FALSE),VLOOKUP(H245,'LISTA DE ASPECTOS - IMPACTOS'!$D$3:$F$72,2,FALSE))</f>
        <v>Cortes</v>
      </c>
      <c r="J245" s="317" t="str">
        <f>IF(OR(E245="SE",E245="SA"),VLOOKUP(H245,'Tabla de Peligros y Riesgo'!$C$2:$E$226,3,FALSE),VLOOKUP(H245,'LISTA DE ASPECTOS - IMPACTOS'!$D$3:$F$72,3,FALSE))</f>
        <v>Herida punzocortante</v>
      </c>
      <c r="K245" s="322" t="s">
        <v>702</v>
      </c>
      <c r="L245" s="174">
        <v>3</v>
      </c>
      <c r="M245" s="262">
        <f t="shared" si="19"/>
        <v>9</v>
      </c>
      <c r="N245" s="85"/>
      <c r="O245" s="85"/>
      <c r="P245" s="84"/>
      <c r="Q245" s="275" t="s">
        <v>731</v>
      </c>
      <c r="R245" s="174" t="s">
        <v>683</v>
      </c>
      <c r="S245" s="174" t="s">
        <v>732</v>
      </c>
      <c r="T245" s="175"/>
      <c r="U245" s="175" t="s">
        <v>739</v>
      </c>
      <c r="V245" s="87"/>
      <c r="W245" s="86">
        <f t="shared" si="20"/>
        <v>9</v>
      </c>
      <c r="X245" s="88"/>
      <c r="Y245" s="86">
        <f t="shared" si="21"/>
        <v>20</v>
      </c>
      <c r="Z245" s="85"/>
      <c r="AA245" s="261" t="s">
        <v>687</v>
      </c>
      <c r="AB245" s="361"/>
      <c r="AC245" s="354"/>
      <c r="AD245" s="354"/>
      <c r="AE245" s="358"/>
      <c r="AF245" s="358"/>
      <c r="AG245" s="358"/>
      <c r="AH245" s="358"/>
      <c r="AI245" s="358"/>
      <c r="AJ245" s="358"/>
      <c r="AK245" s="358"/>
      <c r="AL245" s="357"/>
      <c r="AM245" s="358"/>
      <c r="AN245" s="357"/>
      <c r="AO245" s="358"/>
      <c r="AP245" s="357"/>
      <c r="AQ245" s="358"/>
      <c r="AR245" s="357"/>
      <c r="AS245" s="358"/>
      <c r="AT245" s="357"/>
      <c r="AU245" s="358"/>
    </row>
    <row r="246" spans="1:47" s="289" customFormat="1" ht="120">
      <c r="A246" s="440"/>
      <c r="B246" s="400"/>
      <c r="C246" s="452"/>
      <c r="D246" s="326" t="s">
        <v>1314</v>
      </c>
      <c r="E246" s="353" t="s">
        <v>362</v>
      </c>
      <c r="F246" s="260" t="s">
        <v>626</v>
      </c>
      <c r="G246" s="277" t="s">
        <v>705</v>
      </c>
      <c r="H246" s="321" t="s">
        <v>707</v>
      </c>
      <c r="I246" s="316" t="str">
        <f>IF(OR(E246="SE",E246="SA"),VLOOKUP(H246,'Tabla de Peligros y Riesgo'!$C$2:$E$226,2,FALSE),VLOOKUP(H246,'LISTA DE ASPECTOS - IMPACTOS'!$D$3:$F$72,2,FALSE))</f>
        <v>Atrapamiento</v>
      </c>
      <c r="J246" s="317" t="s">
        <v>706</v>
      </c>
      <c r="K246" s="322" t="s">
        <v>685</v>
      </c>
      <c r="L246" s="174">
        <v>3</v>
      </c>
      <c r="M246" s="262">
        <f t="shared" si="19"/>
        <v>13</v>
      </c>
      <c r="N246" s="174"/>
      <c r="O246" s="174"/>
      <c r="P246" s="84"/>
      <c r="Q246" s="275"/>
      <c r="R246" s="174"/>
      <c r="S246" s="174" t="s">
        <v>710</v>
      </c>
      <c r="T246" s="175"/>
      <c r="U246" s="175" t="s">
        <v>739</v>
      </c>
      <c r="V246" s="87"/>
      <c r="W246" s="86">
        <f t="shared" si="20"/>
        <v>13</v>
      </c>
      <c r="X246" s="88"/>
      <c r="Y246" s="86">
        <f t="shared" si="21"/>
        <v>17</v>
      </c>
      <c r="Z246" s="85"/>
      <c r="AA246" s="268" t="s">
        <v>687</v>
      </c>
      <c r="AB246" s="361"/>
      <c r="AC246" s="354"/>
      <c r="AD246" s="354"/>
      <c r="AE246" s="358"/>
      <c r="AF246" s="358"/>
      <c r="AG246" s="358"/>
      <c r="AH246" s="358"/>
      <c r="AI246" s="358"/>
      <c r="AJ246" s="358"/>
      <c r="AK246" s="358"/>
      <c r="AL246" s="357"/>
      <c r="AM246" s="358"/>
      <c r="AN246" s="357"/>
      <c r="AO246" s="358"/>
      <c r="AP246" s="357"/>
      <c r="AQ246" s="358"/>
      <c r="AR246" s="357"/>
      <c r="AS246" s="358"/>
      <c r="AT246" s="357"/>
      <c r="AU246" s="358"/>
    </row>
    <row r="247" spans="1:47" s="289" customFormat="1" ht="120">
      <c r="A247" s="440"/>
      <c r="B247" s="400"/>
      <c r="C247" s="268" t="s">
        <v>25</v>
      </c>
      <c r="D247" s="326" t="s">
        <v>1314</v>
      </c>
      <c r="E247" s="353" t="s">
        <v>362</v>
      </c>
      <c r="F247" s="260" t="s">
        <v>626</v>
      </c>
      <c r="G247" s="277" t="s">
        <v>705</v>
      </c>
      <c r="H247" s="321" t="s">
        <v>707</v>
      </c>
      <c r="I247" s="316" t="str">
        <f>IF(OR(E247="SE",E247="SA"),VLOOKUP(H247,'Tabla de Peligros y Riesgo'!$C$2:$E$226,2,FALSE),VLOOKUP(H247,'LISTA DE ASPECTOS - IMPACTOS'!$D$3:$F$72,2,FALSE))</f>
        <v>Atrapamiento</v>
      </c>
      <c r="J247" s="317" t="s">
        <v>706</v>
      </c>
      <c r="K247" s="322" t="s">
        <v>685</v>
      </c>
      <c r="L247" s="174">
        <v>3</v>
      </c>
      <c r="M247" s="262">
        <f t="shared" si="19"/>
        <v>13</v>
      </c>
      <c r="N247" s="85"/>
      <c r="O247" s="85"/>
      <c r="P247" s="84"/>
      <c r="Q247" s="275"/>
      <c r="R247" s="174"/>
      <c r="S247" s="174" t="s">
        <v>805</v>
      </c>
      <c r="T247" s="175"/>
      <c r="U247" s="175" t="s">
        <v>739</v>
      </c>
      <c r="V247" s="87"/>
      <c r="W247" s="86">
        <f t="shared" si="20"/>
        <v>13</v>
      </c>
      <c r="X247" s="88">
        <f>IF(M247&gt;=16,MAX(N247:R247),IF(M247&lt;16,MAX(N247:V247)))</f>
        <v>0</v>
      </c>
      <c r="Y247" s="86">
        <f t="shared" si="21"/>
        <v>17</v>
      </c>
      <c r="Z247" s="85"/>
      <c r="AA247" s="261" t="s">
        <v>687</v>
      </c>
      <c r="AB247" s="361"/>
      <c r="AC247" s="354"/>
      <c r="AD247" s="354"/>
      <c r="AE247" s="358"/>
      <c r="AF247" s="358"/>
      <c r="AG247" s="358"/>
      <c r="AH247" s="358"/>
      <c r="AI247" s="358"/>
      <c r="AJ247" s="358"/>
      <c r="AK247" s="358"/>
      <c r="AL247" s="357"/>
      <c r="AM247" s="358"/>
      <c r="AN247" s="357"/>
      <c r="AO247" s="358"/>
      <c r="AP247" s="357"/>
      <c r="AQ247" s="358"/>
      <c r="AR247" s="357"/>
      <c r="AS247" s="358"/>
      <c r="AT247" s="357"/>
      <c r="AU247" s="358"/>
    </row>
    <row r="248" spans="1:47" s="289" customFormat="1" ht="144">
      <c r="A248" s="440"/>
      <c r="B248" s="400"/>
      <c r="C248" s="450" t="s">
        <v>113</v>
      </c>
      <c r="D248" s="326" t="s">
        <v>1314</v>
      </c>
      <c r="E248" s="353" t="s">
        <v>361</v>
      </c>
      <c r="F248" s="260" t="s">
        <v>626</v>
      </c>
      <c r="G248" s="277" t="s">
        <v>712</v>
      </c>
      <c r="H248" s="321" t="s">
        <v>513</v>
      </c>
      <c r="I248" s="316" t="str">
        <f>IF(OR(E248="SE",E248="SA"),VLOOKUP(H248,'Tabla de Peligros y Riesgo'!$C$2:$E$226,2,FALSE),VLOOKUP(H248,'LISTA DE ASPECTOS - IMPACTOS'!$D$3:$F$72,2,FALSE))</f>
        <v xml:space="preserve">Exposición a vibraciones </v>
      </c>
      <c r="J248" s="317" t="str">
        <f>IF(OR(E248="SE",E248="SA"),VLOOKUP(H248,'Tabla de Peligros y Riesgo'!$C$2:$E$226,3,FALSE),VLOOKUP(H248,'LISTA DE ASPECTOS - IMPACTOS'!$D$3:$F$72,3,FALSE))</f>
        <v>Trastornos (vasculares, hueso, articulaciones y neurológicos)</v>
      </c>
      <c r="K248" s="322" t="s">
        <v>685</v>
      </c>
      <c r="L248" s="174">
        <v>3</v>
      </c>
      <c r="M248" s="262">
        <f t="shared" si="19"/>
        <v>13</v>
      </c>
      <c r="N248" s="85"/>
      <c r="O248" s="85"/>
      <c r="P248" s="84"/>
      <c r="Q248" s="275"/>
      <c r="R248" s="174"/>
      <c r="S248" s="334" t="s">
        <v>713</v>
      </c>
      <c r="T248" s="175"/>
      <c r="U248" s="175"/>
      <c r="V248" s="87"/>
      <c r="W248" s="86">
        <f t="shared" si="20"/>
        <v>13</v>
      </c>
      <c r="X248" s="88"/>
      <c r="Y248" s="86">
        <f t="shared" si="21"/>
        <v>17</v>
      </c>
      <c r="Z248" s="85"/>
      <c r="AA248" s="261" t="s">
        <v>687</v>
      </c>
      <c r="AB248" s="361"/>
      <c r="AC248" s="354"/>
      <c r="AD248" s="354"/>
      <c r="AE248" s="358"/>
      <c r="AF248" s="358"/>
      <c r="AG248" s="358"/>
      <c r="AH248" s="358"/>
      <c r="AI248" s="358"/>
      <c r="AJ248" s="358"/>
      <c r="AK248" s="358"/>
      <c r="AL248" s="357"/>
      <c r="AM248" s="358"/>
      <c r="AN248" s="357"/>
      <c r="AO248" s="358"/>
      <c r="AP248" s="357"/>
      <c r="AQ248" s="358"/>
      <c r="AR248" s="357"/>
      <c r="AS248" s="358"/>
      <c r="AT248" s="357"/>
      <c r="AU248" s="358"/>
    </row>
    <row r="249" spans="1:47" s="289" customFormat="1" ht="144">
      <c r="A249" s="440"/>
      <c r="B249" s="400"/>
      <c r="C249" s="451"/>
      <c r="D249" s="326" t="s">
        <v>1314</v>
      </c>
      <c r="E249" s="353" t="s">
        <v>361</v>
      </c>
      <c r="F249" s="260" t="s">
        <v>626</v>
      </c>
      <c r="G249" s="277" t="s">
        <v>714</v>
      </c>
      <c r="H249" s="321" t="s">
        <v>715</v>
      </c>
      <c r="I249" s="316" t="str">
        <f>IF(OR(E249="SE",E249="SA"),VLOOKUP(H249,'Tabla de Peligros y Riesgo'!$C$2:$E$226,2,FALSE),VLOOKUP(H249,'LISTA DE ASPECTOS - IMPACTOS'!$D$3:$F$72,2,FALSE))</f>
        <v>Perdida de la audición</v>
      </c>
      <c r="J249" s="317" t="str">
        <f>IF(OR(E249="SE",E249="SA"),VLOOKUP(H249,'Tabla de Peligros y Riesgo'!$C$2:$E$226,3,FALSE),VLOOKUP(H249,'LISTA DE ASPECTOS - IMPACTOS'!$D$3:$F$72,3,FALSE))</f>
        <v>Hipoacusia</v>
      </c>
      <c r="K249" s="322" t="s">
        <v>685</v>
      </c>
      <c r="L249" s="174">
        <v>3</v>
      </c>
      <c r="M249" s="262">
        <f t="shared" si="19"/>
        <v>13</v>
      </c>
      <c r="N249" s="85"/>
      <c r="O249" s="85"/>
      <c r="P249" s="84"/>
      <c r="Q249" s="275" t="s">
        <v>716</v>
      </c>
      <c r="R249" s="174" t="s">
        <v>683</v>
      </c>
      <c r="S249" s="345" t="s">
        <v>717</v>
      </c>
      <c r="T249" s="175"/>
      <c r="U249" s="175" t="s">
        <v>718</v>
      </c>
      <c r="V249" s="87"/>
      <c r="W249" s="86">
        <f t="shared" si="20"/>
        <v>13</v>
      </c>
      <c r="X249" s="88"/>
      <c r="Y249" s="86">
        <f t="shared" si="21"/>
        <v>20</v>
      </c>
      <c r="Z249" s="85"/>
      <c r="AA249" s="261" t="s">
        <v>687</v>
      </c>
      <c r="AB249" s="361"/>
      <c r="AC249" s="354"/>
      <c r="AD249" s="354"/>
      <c r="AE249" s="358"/>
      <c r="AF249" s="358"/>
      <c r="AG249" s="358"/>
      <c r="AH249" s="358"/>
      <c r="AI249" s="358"/>
      <c r="AJ249" s="358"/>
      <c r="AK249" s="358"/>
      <c r="AL249" s="357"/>
      <c r="AM249" s="358"/>
      <c r="AN249" s="357"/>
      <c r="AO249" s="358"/>
      <c r="AP249" s="357"/>
      <c r="AQ249" s="358"/>
      <c r="AR249" s="357"/>
      <c r="AS249" s="358"/>
      <c r="AT249" s="357"/>
      <c r="AU249" s="358"/>
    </row>
    <row r="250" spans="1:47" s="289" customFormat="1" ht="120">
      <c r="A250" s="440"/>
      <c r="B250" s="400"/>
      <c r="C250" s="451"/>
      <c r="D250" s="326" t="s">
        <v>1314</v>
      </c>
      <c r="E250" s="353" t="s">
        <v>362</v>
      </c>
      <c r="F250" s="260" t="s">
        <v>626</v>
      </c>
      <c r="G250" s="277" t="s">
        <v>705</v>
      </c>
      <c r="H250" s="321" t="s">
        <v>707</v>
      </c>
      <c r="I250" s="316" t="str">
        <f>IF(OR(E250="SE",E250="SA"),VLOOKUP(H250,'Tabla de Peligros y Riesgo'!$C$2:$E$226,2,FALSE),VLOOKUP(H250,'LISTA DE ASPECTOS - IMPACTOS'!$D$3:$F$72,2,FALSE))</f>
        <v>Atrapamiento</v>
      </c>
      <c r="J250" s="317" t="s">
        <v>706</v>
      </c>
      <c r="K250" s="322" t="s">
        <v>685</v>
      </c>
      <c r="L250" s="174">
        <v>3</v>
      </c>
      <c r="M250" s="262">
        <f t="shared" si="19"/>
        <v>13</v>
      </c>
      <c r="N250" s="85"/>
      <c r="O250" s="85"/>
      <c r="P250" s="84"/>
      <c r="Q250" s="275"/>
      <c r="R250" s="174"/>
      <c r="S250" s="174" t="s">
        <v>805</v>
      </c>
      <c r="T250" s="175"/>
      <c r="U250" s="175" t="s">
        <v>739</v>
      </c>
      <c r="V250" s="87">
        <v>0.15</v>
      </c>
      <c r="W250" s="86">
        <f t="shared" si="20"/>
        <v>13</v>
      </c>
      <c r="X250" s="88">
        <f>IF(M250&gt;=16,MAX(N250:R250),IF(M250&lt;16,MAX(N250:V250)))</f>
        <v>0.15</v>
      </c>
      <c r="Y250" s="86">
        <f t="shared" si="21"/>
        <v>17</v>
      </c>
      <c r="Z250" s="85"/>
      <c r="AA250" s="261" t="s">
        <v>687</v>
      </c>
      <c r="AB250" s="361"/>
      <c r="AC250" s="354"/>
      <c r="AD250" s="354"/>
      <c r="AE250" s="358"/>
      <c r="AF250" s="358"/>
      <c r="AG250" s="358"/>
      <c r="AH250" s="358"/>
      <c r="AI250" s="358"/>
      <c r="AJ250" s="358"/>
      <c r="AK250" s="358"/>
      <c r="AL250" s="357"/>
      <c r="AM250" s="358"/>
      <c r="AN250" s="357"/>
      <c r="AO250" s="358"/>
      <c r="AP250" s="357"/>
      <c r="AQ250" s="358"/>
      <c r="AR250" s="357"/>
      <c r="AS250" s="358"/>
      <c r="AT250" s="357"/>
      <c r="AU250" s="358"/>
    </row>
    <row r="251" spans="1:47" s="289" customFormat="1" ht="336">
      <c r="A251" s="440"/>
      <c r="B251" s="400"/>
      <c r="C251" s="451"/>
      <c r="D251" s="326" t="s">
        <v>1314</v>
      </c>
      <c r="E251" s="353" t="s">
        <v>363</v>
      </c>
      <c r="F251" s="260" t="s">
        <v>626</v>
      </c>
      <c r="G251" s="277" t="s">
        <v>727</v>
      </c>
      <c r="H251" s="321" t="s">
        <v>724</v>
      </c>
      <c r="I251" s="316" t="str">
        <f>IF(OR(E251="SE",E251="SA"),VLOOKUP(H251,'Tabla de Peligros y Riesgo'!$C$2:$E$226,2,FALSE),VLOOKUP(H251,'LISTA DE ASPECTOS - IMPACTOS'!$D$3:$F$72,2,FALSE))</f>
        <v>Alteración de la calidad de suelo/agua</v>
      </c>
      <c r="J251" s="317" t="str">
        <f>IF(OR(E251="SE",E251="SA"),VLOOKUP(H251,'Tabla de Peligros y Riesgo'!$C$2:$E$226,3,FALSE),VLOOKUP(H251,'LISTA DE ASPECTOS - IMPACTOS'!$D$3:$F$72,3,FALSE))</f>
        <v>Potencial afectación a la calidad ambiental del agua, suelo, posible impacto a la vida y salud humanas // Afectación a microfauna acuática y terrestre // Potencial incumplimiento de Estándares de Calidad Ambiental (ECA) para agua y para suelo.</v>
      </c>
      <c r="K251" s="322" t="s">
        <v>693</v>
      </c>
      <c r="L251" s="174">
        <v>4</v>
      </c>
      <c r="M251" s="262">
        <f t="shared" si="19"/>
        <v>10</v>
      </c>
      <c r="N251" s="85"/>
      <c r="O251" s="85"/>
      <c r="P251" s="84"/>
      <c r="Q251" s="174"/>
      <c r="R251" s="174"/>
      <c r="S251" s="174" t="s">
        <v>728</v>
      </c>
      <c r="T251" s="175"/>
      <c r="U251" s="175"/>
      <c r="V251" s="87"/>
      <c r="W251" s="86">
        <f t="shared" si="20"/>
        <v>10</v>
      </c>
      <c r="X251" s="88"/>
      <c r="Y251" s="86">
        <f t="shared" si="21"/>
        <v>18</v>
      </c>
      <c r="Z251" s="85"/>
      <c r="AA251" s="261" t="s">
        <v>687</v>
      </c>
      <c r="AB251" s="361"/>
      <c r="AC251" s="354"/>
      <c r="AD251" s="354"/>
      <c r="AE251" s="355"/>
      <c r="AF251" s="355"/>
      <c r="AG251" s="355"/>
      <c r="AH251" s="355"/>
      <c r="AI251" s="355"/>
      <c r="AJ251" s="355"/>
      <c r="AK251" s="355"/>
      <c r="AL251" s="356"/>
      <c r="AM251" s="355"/>
      <c r="AN251" s="356"/>
      <c r="AO251" s="355"/>
      <c r="AP251" s="356"/>
      <c r="AQ251" s="355"/>
      <c r="AR251" s="356"/>
      <c r="AS251" s="355"/>
      <c r="AT251" s="357"/>
      <c r="AU251" s="358"/>
    </row>
    <row r="252" spans="1:47" s="289" customFormat="1" ht="144">
      <c r="A252" s="440"/>
      <c r="B252" s="400"/>
      <c r="C252" s="451"/>
      <c r="D252" s="326" t="s">
        <v>1314</v>
      </c>
      <c r="E252" s="353" t="s">
        <v>363</v>
      </c>
      <c r="F252" s="260" t="s">
        <v>626</v>
      </c>
      <c r="G252" s="277" t="s">
        <v>783</v>
      </c>
      <c r="H252" s="321" t="s">
        <v>417</v>
      </c>
      <c r="I252" s="316" t="str">
        <f>IF(OR(E252="SE",E252="SA"),VLOOKUP(H252,'Tabla de Peligros y Riesgo'!$C$2:$E$226,2,FALSE),VLOOKUP(H252,'LISTA DE ASPECTOS - IMPACTOS'!$D$3:$F$72,2,FALSE))</f>
        <v>Contaminación sonora</v>
      </c>
      <c r="J252" s="317" t="str">
        <f>IF(OR(E252="SE",E252="SA"),VLOOKUP(H252,'Tabla de Peligros y Riesgo'!$C$2:$E$226,3,FALSE),VLOOKUP(H252,'LISTA DE ASPECTOS - IMPACTOS'!$D$3:$F$72,3,FALSE))</f>
        <v>Afectación a la fauna terrestre.
Potencial afectación a la calidad ambiental del recurso agua.</v>
      </c>
      <c r="K252" s="322" t="s">
        <v>702</v>
      </c>
      <c r="L252" s="174">
        <v>5</v>
      </c>
      <c r="M252" s="262">
        <f t="shared" si="19"/>
        <v>19</v>
      </c>
      <c r="N252" s="85"/>
      <c r="O252" s="85"/>
      <c r="P252" s="84"/>
      <c r="Q252" s="174"/>
      <c r="R252" s="174"/>
      <c r="S252" s="174" t="s">
        <v>784</v>
      </c>
      <c r="T252" s="175"/>
      <c r="U252" s="175"/>
      <c r="V252" s="87"/>
      <c r="W252" s="86">
        <f t="shared" si="20"/>
        <v>19</v>
      </c>
      <c r="X252" s="88"/>
      <c r="Y252" s="86">
        <f t="shared" si="21"/>
        <v>22</v>
      </c>
      <c r="Z252" s="85"/>
      <c r="AA252" s="261" t="s">
        <v>687</v>
      </c>
      <c r="AB252" s="361"/>
      <c r="AC252" s="354"/>
      <c r="AD252" s="354"/>
      <c r="AE252" s="355"/>
      <c r="AF252" s="355"/>
      <c r="AG252" s="355"/>
      <c r="AH252" s="355"/>
      <c r="AI252" s="355"/>
      <c r="AJ252" s="355"/>
      <c r="AK252" s="355"/>
      <c r="AL252" s="356"/>
      <c r="AM252" s="355"/>
      <c r="AN252" s="356"/>
      <c r="AO252" s="355"/>
      <c r="AP252" s="356"/>
      <c r="AQ252" s="355"/>
      <c r="AR252" s="356"/>
      <c r="AS252" s="355"/>
      <c r="AT252" s="357"/>
      <c r="AU252" s="358"/>
    </row>
    <row r="253" spans="1:47" s="289" customFormat="1" ht="336">
      <c r="A253" s="440"/>
      <c r="B253" s="400"/>
      <c r="C253" s="451"/>
      <c r="D253" s="326" t="s">
        <v>1314</v>
      </c>
      <c r="E253" s="353" t="s">
        <v>363</v>
      </c>
      <c r="F253" s="260" t="s">
        <v>626</v>
      </c>
      <c r="G253" s="277" t="s">
        <v>723</v>
      </c>
      <c r="H253" s="321" t="s">
        <v>724</v>
      </c>
      <c r="I253" s="316" t="str">
        <f>IF(OR(E253="SE",E253="SA"),VLOOKUP(H253,'Tabla de Peligros y Riesgo'!$C$2:$E$226,2,FALSE),VLOOKUP(H253,'LISTA DE ASPECTOS - IMPACTOS'!$D$3:$F$72,2,FALSE))</f>
        <v>Alteración de la calidad de suelo/agua</v>
      </c>
      <c r="J253" s="317" t="str">
        <f>IF(OR(E253="SE",E253="SA"),VLOOKUP(H253,'Tabla de Peligros y Riesgo'!$C$2:$E$226,3,FALSE),VLOOKUP(H253,'LISTA DE ASPECTOS - IMPACTOS'!$D$3:$F$72,3,FALSE))</f>
        <v>Potencial afectación a la calidad ambiental del agua, suelo, posible impacto a la vida y salud humanas // Afectación a microfauna acuática y terrestre // Potencial incumplimiento de Estándares de Calidad Ambiental (ECA) para agua y para suelo.</v>
      </c>
      <c r="K253" s="322" t="s">
        <v>685</v>
      </c>
      <c r="L253" s="174">
        <v>3</v>
      </c>
      <c r="M253" s="262">
        <f t="shared" si="19"/>
        <v>13</v>
      </c>
      <c r="N253" s="174"/>
      <c r="O253" s="174"/>
      <c r="P253" s="84"/>
      <c r="Q253" s="174" t="s">
        <v>725</v>
      </c>
      <c r="R253" s="174" t="s">
        <v>688</v>
      </c>
      <c r="S253" s="174" t="s">
        <v>726</v>
      </c>
      <c r="T253" s="175"/>
      <c r="U253" s="175"/>
      <c r="V253" s="87"/>
      <c r="W253" s="86">
        <f t="shared" si="20"/>
        <v>13</v>
      </c>
      <c r="X253" s="88"/>
      <c r="Y253" s="86">
        <f t="shared" si="21"/>
        <v>17</v>
      </c>
      <c r="Z253" s="85"/>
      <c r="AA253" s="268" t="s">
        <v>687</v>
      </c>
      <c r="AB253" s="361"/>
      <c r="AC253" s="354"/>
      <c r="AD253" s="354"/>
      <c r="AE253" s="355"/>
      <c r="AF253" s="355"/>
      <c r="AG253" s="355"/>
      <c r="AH253" s="355"/>
      <c r="AI253" s="355"/>
      <c r="AJ253" s="355"/>
      <c r="AK253" s="355"/>
      <c r="AL253" s="356"/>
      <c r="AM253" s="355"/>
      <c r="AN253" s="356"/>
      <c r="AO253" s="355"/>
      <c r="AP253" s="356"/>
      <c r="AQ253" s="355"/>
      <c r="AR253" s="356"/>
      <c r="AS253" s="355"/>
      <c r="AT253" s="357"/>
      <c r="AU253" s="358"/>
    </row>
    <row r="254" spans="1:47" s="289" customFormat="1" ht="120">
      <c r="A254" s="440"/>
      <c r="B254" s="400"/>
      <c r="C254" s="452"/>
      <c r="D254" s="326" t="s">
        <v>1314</v>
      </c>
      <c r="E254" s="353" t="s">
        <v>363</v>
      </c>
      <c r="F254" s="260" t="s">
        <v>626</v>
      </c>
      <c r="G254" s="277" t="s">
        <v>720</v>
      </c>
      <c r="H254" s="321" t="s">
        <v>721</v>
      </c>
      <c r="I254" s="316" t="str">
        <f>IF(OR(E254="SE",E254="SA"),VLOOKUP(H254,'Tabla de Peligros y Riesgo'!$C$2:$E$226,2,FALSE),VLOOKUP(H254,'LISTA DE ASPECTOS - IMPACTOS'!$D$3:$F$72,2,FALSE))</f>
        <v>Alteración de la calidad de aire</v>
      </c>
      <c r="J254" s="317" t="str">
        <f>IF(OR(E254="SE",E254="SA"),VLOOKUP(H254,'Tabla de Peligros y Riesgo'!$C$2:$E$226,3,FALSE),VLOOKUP(H254,'LISTA DE ASPECTOS - IMPACTOS'!$D$3:$F$72,3,FALSE))</f>
        <v>Potencial afectación a la calidad ambiental del aire</v>
      </c>
      <c r="K254" s="322" t="s">
        <v>702</v>
      </c>
      <c r="L254" s="174">
        <v>4</v>
      </c>
      <c r="M254" s="262">
        <f t="shared" si="19"/>
        <v>14</v>
      </c>
      <c r="N254" s="85"/>
      <c r="O254" s="85"/>
      <c r="P254" s="84"/>
      <c r="Q254" s="275"/>
      <c r="R254" s="174"/>
      <c r="S254" s="174" t="s">
        <v>722</v>
      </c>
      <c r="T254" s="175"/>
      <c r="U254" s="175"/>
      <c r="V254" s="87"/>
      <c r="W254" s="86">
        <f t="shared" si="20"/>
        <v>14</v>
      </c>
      <c r="X254" s="88"/>
      <c r="Y254" s="86">
        <f t="shared" si="21"/>
        <v>18</v>
      </c>
      <c r="Z254" s="85"/>
      <c r="AA254" s="261" t="s">
        <v>687</v>
      </c>
      <c r="AB254" s="361"/>
      <c r="AC254" s="354"/>
      <c r="AD254" s="354"/>
      <c r="AE254" s="355"/>
      <c r="AF254" s="355"/>
      <c r="AG254" s="355"/>
      <c r="AH254" s="355"/>
      <c r="AI254" s="355"/>
      <c r="AJ254" s="355"/>
      <c r="AK254" s="355"/>
      <c r="AL254" s="356"/>
      <c r="AM254" s="355"/>
      <c r="AN254" s="356"/>
      <c r="AO254" s="355"/>
      <c r="AP254" s="356"/>
      <c r="AQ254" s="355"/>
      <c r="AR254" s="356"/>
      <c r="AS254" s="355"/>
      <c r="AT254" s="357"/>
      <c r="AU254" s="358"/>
    </row>
    <row r="255" spans="1:47" s="289" customFormat="1" ht="90">
      <c r="A255" s="440"/>
      <c r="B255" s="400"/>
      <c r="C255" s="450" t="s">
        <v>28</v>
      </c>
      <c r="D255" s="326" t="s">
        <v>1314</v>
      </c>
      <c r="E255" s="353" t="s">
        <v>362</v>
      </c>
      <c r="F255" s="260" t="s">
        <v>626</v>
      </c>
      <c r="G255" s="277" t="s">
        <v>699</v>
      </c>
      <c r="H255" s="321" t="s">
        <v>476</v>
      </c>
      <c r="I255" s="316" t="str">
        <f>IF(OR(E255="SE",E255="SA"),VLOOKUP(H255,'Tabla de Peligros y Riesgo'!$C$2:$E$226,2,FALSE),VLOOKUP(H255,'LISTA DE ASPECTOS - IMPACTOS'!$D$3:$F$72,2,FALSE))</f>
        <v>Caída al mismo nivel</v>
      </c>
      <c r="J255" s="317" t="s">
        <v>708</v>
      </c>
      <c r="K255" s="322" t="s">
        <v>685</v>
      </c>
      <c r="L255" s="174">
        <v>4</v>
      </c>
      <c r="M255" s="262">
        <f t="shared" si="19"/>
        <v>18</v>
      </c>
      <c r="N255" s="85"/>
      <c r="O255" s="85"/>
      <c r="P255" s="84"/>
      <c r="Q255" s="275"/>
      <c r="R255" s="174"/>
      <c r="S255" s="174" t="s">
        <v>804</v>
      </c>
      <c r="T255" s="175"/>
      <c r="U255" s="175" t="s">
        <v>739</v>
      </c>
      <c r="V255" s="87"/>
      <c r="W255" s="86">
        <f t="shared" si="20"/>
        <v>18</v>
      </c>
      <c r="X255" s="88"/>
      <c r="Y255" s="86">
        <f t="shared" si="21"/>
        <v>21</v>
      </c>
      <c r="Z255" s="85"/>
      <c r="AA255" s="261" t="s">
        <v>687</v>
      </c>
      <c r="AB255" s="361"/>
      <c r="AC255" s="354"/>
      <c r="AD255" s="354"/>
      <c r="AE255" s="358"/>
      <c r="AF255" s="358"/>
      <c r="AG255" s="358"/>
      <c r="AH255" s="358"/>
      <c r="AI255" s="358"/>
      <c r="AJ255" s="358"/>
      <c r="AK255" s="358"/>
      <c r="AL255" s="357"/>
      <c r="AM255" s="358"/>
      <c r="AN255" s="357"/>
      <c r="AO255" s="358"/>
      <c r="AP255" s="357"/>
      <c r="AQ255" s="358"/>
      <c r="AR255" s="357"/>
      <c r="AS255" s="358"/>
      <c r="AT255" s="357"/>
      <c r="AU255" s="358"/>
    </row>
    <row r="256" spans="1:47" s="289" customFormat="1" ht="90">
      <c r="A256" s="440"/>
      <c r="B256" s="400"/>
      <c r="C256" s="451"/>
      <c r="D256" s="326" t="s">
        <v>1314</v>
      </c>
      <c r="E256" s="353" t="s">
        <v>362</v>
      </c>
      <c r="F256" s="260" t="s">
        <v>626</v>
      </c>
      <c r="G256" s="277" t="s">
        <v>705</v>
      </c>
      <c r="H256" s="321" t="s">
        <v>507</v>
      </c>
      <c r="I256" s="316" t="str">
        <f>IF(OR(E256="SE",E256="SA"),VLOOKUP(H256,'Tabla de Peligros y Riesgo'!$C$2:$E$226,2,FALSE),VLOOKUP(H256,'LISTA DE ASPECTOS - IMPACTOS'!$D$3:$F$72,2,FALSE))</f>
        <v xml:space="preserve">Golpes </v>
      </c>
      <c r="J256" s="317" t="s">
        <v>706</v>
      </c>
      <c r="K256" s="322" t="s">
        <v>685</v>
      </c>
      <c r="L256" s="174">
        <v>3</v>
      </c>
      <c r="M256" s="262">
        <f t="shared" si="19"/>
        <v>13</v>
      </c>
      <c r="N256" s="174"/>
      <c r="O256" s="174"/>
      <c r="P256" s="84"/>
      <c r="Q256" s="275"/>
      <c r="R256" s="174"/>
      <c r="S256" s="174" t="s">
        <v>710</v>
      </c>
      <c r="T256" s="175"/>
      <c r="U256" s="175" t="s">
        <v>739</v>
      </c>
      <c r="V256" s="87"/>
      <c r="W256" s="86">
        <f t="shared" si="20"/>
        <v>13</v>
      </c>
      <c r="X256" s="88"/>
      <c r="Y256" s="86">
        <f t="shared" si="21"/>
        <v>17</v>
      </c>
      <c r="Z256" s="85"/>
      <c r="AA256" s="268" t="s">
        <v>687</v>
      </c>
      <c r="AB256" s="361"/>
      <c r="AC256" s="354"/>
      <c r="AD256" s="354"/>
      <c r="AE256" s="358"/>
      <c r="AF256" s="358"/>
      <c r="AG256" s="358"/>
      <c r="AH256" s="358"/>
      <c r="AI256" s="358"/>
      <c r="AJ256" s="358"/>
      <c r="AK256" s="358"/>
      <c r="AL256" s="357"/>
      <c r="AM256" s="358"/>
      <c r="AN256" s="357"/>
      <c r="AO256" s="358"/>
      <c r="AP256" s="357"/>
      <c r="AQ256" s="358"/>
      <c r="AR256" s="357"/>
      <c r="AS256" s="358"/>
      <c r="AT256" s="357"/>
      <c r="AU256" s="358"/>
    </row>
    <row r="257" spans="1:52" s="289" customFormat="1" ht="192">
      <c r="A257" s="440"/>
      <c r="B257" s="407"/>
      <c r="C257" s="452"/>
      <c r="D257" s="326" t="s">
        <v>1314</v>
      </c>
      <c r="E257" s="353" t="s">
        <v>363</v>
      </c>
      <c r="F257" s="260" t="s">
        <v>626</v>
      </c>
      <c r="G257" s="277" t="s">
        <v>733</v>
      </c>
      <c r="H257" s="321" t="s">
        <v>734</v>
      </c>
      <c r="I257" s="316" t="str">
        <f>IF(OR(E257="SE",E257="SA"),VLOOKUP(H257,'Tabla de Peligros y Riesgo'!$C$2:$E$226,2,FALSE),VLOOKUP(H257,'LISTA DE ASPECTOS - IMPACTOS'!$D$3:$F$72,2,FALSE))</f>
        <v>Alteración de la calidad de suelo/agua</v>
      </c>
      <c r="J257" s="317" t="str">
        <f>IF(OR(E257="SE",E257="SA"),VLOOKUP(H257,'Tabla de Peligros y Riesgo'!$C$2:$E$226,3,FALSE),VLOOKUP(H257,'LISTA DE ASPECTOS - IMPACTOS'!$D$3:$F$72,3,FALSE))</f>
        <v>Potencial incumplimiento de Estándares de Calidad Ambiental (ECA) para aire.
Potencial afectación a la vida y salud humana.</v>
      </c>
      <c r="K257" s="322" t="s">
        <v>702</v>
      </c>
      <c r="L257" s="174">
        <v>4</v>
      </c>
      <c r="M257" s="262">
        <f t="shared" si="19"/>
        <v>14</v>
      </c>
      <c r="N257" s="85"/>
      <c r="O257" s="85"/>
      <c r="P257" s="278"/>
      <c r="Q257" s="275"/>
      <c r="R257" s="174"/>
      <c r="S257" s="174" t="s">
        <v>735</v>
      </c>
      <c r="T257" s="175">
        <v>0.35</v>
      </c>
      <c r="U257" s="175"/>
      <c r="V257" s="87"/>
      <c r="W257" s="86">
        <f t="shared" si="20"/>
        <v>14</v>
      </c>
      <c r="X257" s="88"/>
      <c r="Y257" s="86">
        <f t="shared" si="21"/>
        <v>18</v>
      </c>
      <c r="Z257" s="85"/>
      <c r="AA257" s="261" t="s">
        <v>687</v>
      </c>
      <c r="AB257" s="488"/>
      <c r="AC257" s="489"/>
      <c r="AD257" s="489"/>
      <c r="AE257" s="355"/>
      <c r="AF257" s="355"/>
      <c r="AG257" s="355"/>
      <c r="AH257" s="355"/>
      <c r="AI257" s="355"/>
      <c r="AJ257" s="355"/>
      <c r="AK257" s="355"/>
      <c r="AL257" s="356"/>
      <c r="AM257" s="355"/>
      <c r="AN257" s="356"/>
      <c r="AO257" s="355"/>
      <c r="AP257" s="356"/>
      <c r="AQ257" s="355"/>
      <c r="AR257" s="356"/>
      <c r="AS257" s="355"/>
      <c r="AT257" s="357"/>
      <c r="AU257" s="358"/>
    </row>
    <row r="258" spans="1:52" s="289" customFormat="1" ht="75">
      <c r="A258" s="440"/>
      <c r="B258" s="399" t="s">
        <v>165</v>
      </c>
      <c r="C258" s="450" t="s">
        <v>18</v>
      </c>
      <c r="D258" s="326" t="s">
        <v>1314</v>
      </c>
      <c r="E258" s="353" t="s">
        <v>361</v>
      </c>
      <c r="F258" s="260" t="s">
        <v>626</v>
      </c>
      <c r="G258" s="277" t="s">
        <v>684</v>
      </c>
      <c r="H258" s="316" t="s">
        <v>470</v>
      </c>
      <c r="I258" s="316" t="str">
        <f>IF(OR(E258="SE",E258="SA"),VLOOKUP(H258,'Tabla de Peligros y Riesgo'!$C$2:$E$226,2,FALSE),VLOOKUP(H258,'LISTA DE ASPECTOS - IMPACTOS'!$D$3:$F$72,2,FALSE))</f>
        <v>Riesgo Psicosocial</v>
      </c>
      <c r="J258" s="317" t="str">
        <f>IF(OR(E258="SE",E258="SA"),VLOOKUP(H258,'Tabla de Peligros y Riesgo'!$C$2:$E$226,3,FALSE),VLOOKUP(H258,'LISTA DE ASPECTOS - IMPACTOS'!$D$3:$F$72,3,FALSE))</f>
        <v>Estrés / Depresión</v>
      </c>
      <c r="K258" s="318" t="s">
        <v>685</v>
      </c>
      <c r="L258" s="268">
        <v>4</v>
      </c>
      <c r="M258" s="262">
        <f t="shared" ref="M258:M273" si="22">IF(CONCATENATE(L258,K258)="1A",1,IF(CONCATENATE(L258,K258)="1B",2,IF(CONCATENATE(L258,K258)="2A",3,IF(CONCATENATE(L258,K258)="1C",4,IF(CONCATENATE(L258,K258)="2B",5,IF(CONCATENATE(L258,K258)="3A",6,IF(CONCATENATE(L258,K258)="1D",7,IF(CONCATENATE(L258,K258)="2C",8,IF(CONCATENATE(L258,K258)="3B",9,IF(CONCATENATE(L258,K258)="4A",10,IF(CONCATENATE(L258,K258)="1E",11,IF(CONCATENATE(L258,K258)="2D",12,IF(CONCATENATE(L258,K258)="3C",13,IF(CONCATENATE(L258,K258)="4B",14,IF(CONCATENATE(L258,K258)="5A",15,IF(CONCATENATE(L258,K258)="2E",16,IF(CONCATENATE(L258,K258)="3D",17,IF(CONCATENATE(L258,K258)="4C",18,IF(CONCATENATE(L258,K258)="5B",19,IF(CONCATENATE(L258,K258)="3E",20,IF(CONCATENATE(L258,K258)="4D",21,IF(CONCATENATE(L258,K258)="5C",22,IF(CONCATENATE(L258,K258)="4E",23,IF(CONCATENATE(L258,K258)="5D",24,IF(CONCATENATE(L258,K258)="5E",25,"")))))))))))))))))))))))))</f>
        <v>18</v>
      </c>
      <c r="N258" s="85"/>
      <c r="O258" s="85"/>
      <c r="P258" s="279"/>
      <c r="Q258" s="332"/>
      <c r="R258" s="174"/>
      <c r="S258" s="345" t="s">
        <v>686</v>
      </c>
      <c r="T258" s="280"/>
      <c r="U258" s="175"/>
      <c r="V258" s="269"/>
      <c r="W258" s="86">
        <f t="shared" ref="W258:W273" si="23">M258</f>
        <v>18</v>
      </c>
      <c r="X258" s="88"/>
      <c r="Y258" s="86">
        <f t="shared" ref="Y258:Y273" si="24">_xlfn.IFS(AND(W258=1,N258&lt;&gt;0),25,AND(W258=1,O258&lt;&gt;0),21,AND(W258=1,R258="ALTO"),16,AND(W258=1,R258="BAJO"),11,AND(W258=1,S258&lt;&gt;0),2,AND(W258=2,N258&lt;&gt;0),25,AND(W258=2,O258&lt;&gt;0),21,AND(W258=2,R258="ALTO"),16,AND(W258=2,R258="BAJO"),11,AND(W258=2,S258&lt;&gt;0),4,AND(W258=3,N258&lt;&gt;0),25,AND(W258=3,O258&lt;&gt;0),21,AND(W258=3,R258="ALTO"),16,AND(W258=3,R258="BAJO"),12,AND(W258=3,S258&lt;&gt;0),5,AND(W258=4,N258&lt;&gt;0),25,AND(W258=4,O258&lt;&gt;0),13,AND(W258=4,R258="ALTO"),16,AND(W258=4,R258="BAJO"),14,AND(W258=4,S258&lt;&gt;0),7,AND(W258=5,N258&lt;&gt;0),25,AND(W258=5,O258&lt;&gt;0),21,AND(W258=5,R258="ALTO"),16,AND(W258=5,R258="BAJO"),12,AND(W258=5,S258&lt;&gt;0),8,AND(W258=6,N258&lt;&gt;0),25,AND(W258=6,O258&lt;&gt;0),21,AND(W258=6,R258="ALTO"),20,AND(W258=6,R258="BAJO"),17,AND(W258=6,S258&lt;&gt;0),6,AND(W258=7,N258&lt;&gt;0),25,AND(W258=7,O258&lt;&gt;0),23,AND(W258=7,R258="ALTO"),16,AND(W258=7,R258="BAJO"),11,AND(W258=7,S258&lt;&gt;0),7,AND(W258=8,N258&lt;&gt;0),25,AND(W258=8,O258&lt;&gt;0),21,AND(W258=8,R258="ALTO"),16,AND(W258=8,R258="BAJO"),12,AND(W258=8,S258&lt;&gt;0),8,AND(W258=9,N258&lt;&gt;0),25,AND(W258=9,O258&lt;&gt;0),21,AND(W258=9,R258="ALTO"),20,AND(W258=9,R258="BAJO"),17,AND(W258=9,S258&lt;&gt;0),13,AND(W258=10,N258&lt;&gt;0),25,AND(W258=10,O258&lt;&gt;0),22,AND(W258=10,R258="ALTO"),21,AND(W258=10,R258="BAJO"),18,AND(W258=10,S258&lt;&gt;0),18,AND(W258=11,N258&lt;&gt;0),25,AND(W258=11,O258&lt;&gt;0),23,AND(W258=11,R258="ALTO"),20,AND(W258=11,R258="BAJO"),16,AND(W258=11,S258&lt;&gt;0),11,AND(W258=12,N258&lt;&gt;0),25,AND(W258=12,O258&lt;&gt;0),23,AND(W258=12,R258="ALTO"),20,AND(W258=12,R258="BAJO"),16,AND(W258=12,S258&lt;&gt;0),12,AND(W258=13,N258&lt;&gt;0),25,AND(W258=13,O258&lt;&gt;0),21,AND(W258=13,R258="ALTO"),20,AND(W258=13,R258="BAJO"),17,AND(W258=13,S258&lt;&gt;0),17,AND(W258=14,N258&lt;&gt;0),25,AND(W258=14,O258&lt;&gt;0),24,AND(W258=14,R258="ALTO"),23,AND(W258=14,R258="BAJO"),21,AND(W258=14,S258&lt;&gt;0),18,AND(W258=15,N258&lt;&gt;0),25,AND(W258=15,O258&lt;&gt;0),24,AND(W258=15,R258="ALTO"),22,AND(W258=15,R258="BAJO"),19,AND(W258=15,S258&lt;&gt;0),19,AND(W258=16,N258&lt;&gt;0),25,AND(W258=16,O258&lt;&gt;0),23,AND(W258=16,R258="ALTO"),23,AND(W258=16,R258="BAJO"),23,AND(W258=16,S258&lt;&gt;0),20,AND(W258=17,N258&lt;&gt;0),25,AND(W258=17,O258&lt;&gt;0),24,AND(W258=17,R258="ALTO"),23,AND(W258=17,R258="BAJO"),21,AND(W258=17,S258&lt;&gt;0),20,AND(W258=18,N258&lt;&gt;0),25,AND(W258=18,O258&lt;&gt;0),24,AND(W258=18,R258="ALTO"),23,AND(W258=18,R258="BAJO"),22,AND(W258=18,S258&lt;&gt;0),21,AND(W258=19,N258&lt;&gt;0),25,AND(W258=19,O258&lt;&gt;0),25,AND(W258=19,R258="ALTO"),24,AND(W258=19,R258="BAJO"),22,AND(W258=19,S258&lt;&gt;0),22,AND(W258&lt;&gt;0,U258&lt;&gt;0),W258,TRUE,"FALSO")</f>
        <v>21</v>
      </c>
      <c r="Z258" s="85"/>
      <c r="AA258" s="261" t="s">
        <v>687</v>
      </c>
      <c r="AB258" s="354"/>
      <c r="AC258" s="354"/>
      <c r="AD258" s="354"/>
      <c r="AE258" s="358"/>
      <c r="AF258" s="358"/>
      <c r="AG258" s="358"/>
      <c r="AH258" s="358"/>
      <c r="AI258" s="358"/>
      <c r="AJ258" s="358"/>
      <c r="AK258" s="358"/>
      <c r="AL258" s="357"/>
      <c r="AM258" s="358"/>
      <c r="AN258" s="357"/>
      <c r="AO258" s="358"/>
      <c r="AP258" s="357"/>
      <c r="AQ258" s="358"/>
      <c r="AR258" s="357"/>
      <c r="AS258" s="358"/>
      <c r="AT258" s="357"/>
      <c r="AU258" s="358"/>
    </row>
    <row r="259" spans="1:52" s="289" customFormat="1" ht="120">
      <c r="A259" s="440"/>
      <c r="B259" s="400"/>
      <c r="C259" s="451"/>
      <c r="D259" s="326" t="s">
        <v>1314</v>
      </c>
      <c r="E259" s="353" t="s">
        <v>363</v>
      </c>
      <c r="F259" s="260" t="s">
        <v>626</v>
      </c>
      <c r="G259" s="277" t="s">
        <v>1166</v>
      </c>
      <c r="H259" s="316" t="s">
        <v>724</v>
      </c>
      <c r="I259" s="316" t="s">
        <v>1316</v>
      </c>
      <c r="J259" s="317" t="s">
        <v>1317</v>
      </c>
      <c r="K259" s="318" t="s">
        <v>693</v>
      </c>
      <c r="L259" s="268">
        <v>5</v>
      </c>
      <c r="M259" s="262">
        <f t="shared" si="22"/>
        <v>15</v>
      </c>
      <c r="N259" s="263"/>
      <c r="O259" s="265"/>
      <c r="P259" s="266"/>
      <c r="Q259" s="332"/>
      <c r="R259" s="174"/>
      <c r="S259" s="268" t="s">
        <v>1318</v>
      </c>
      <c r="T259" s="266"/>
      <c r="U259" s="175"/>
      <c r="V259" s="269"/>
      <c r="W259" s="86">
        <f t="shared" si="23"/>
        <v>15</v>
      </c>
      <c r="X259" s="88"/>
      <c r="Y259" s="86">
        <f t="shared" si="24"/>
        <v>19</v>
      </c>
      <c r="Z259" s="85"/>
      <c r="AA259" s="261" t="s">
        <v>687</v>
      </c>
      <c r="AB259" s="354"/>
      <c r="AC259" s="354"/>
      <c r="AD259" s="354"/>
      <c r="AE259" s="358"/>
      <c r="AF259" s="358"/>
      <c r="AG259" s="358"/>
      <c r="AH259" s="358"/>
      <c r="AI259" s="358"/>
      <c r="AJ259" s="358"/>
      <c r="AK259" s="358"/>
      <c r="AL259" s="357"/>
      <c r="AM259" s="358"/>
      <c r="AN259" s="357"/>
      <c r="AO259" s="358"/>
      <c r="AP259" s="357"/>
      <c r="AQ259" s="358"/>
      <c r="AR259" s="357"/>
      <c r="AS259" s="358"/>
      <c r="AT259" s="357"/>
      <c r="AU259" s="358"/>
    </row>
    <row r="260" spans="1:52" s="289" customFormat="1" ht="60">
      <c r="A260" s="440"/>
      <c r="B260" s="400"/>
      <c r="C260" s="452"/>
      <c r="D260" s="326" t="s">
        <v>1314</v>
      </c>
      <c r="E260" s="353" t="s">
        <v>361</v>
      </c>
      <c r="F260" s="260" t="s">
        <v>626</v>
      </c>
      <c r="G260" s="277" t="s">
        <v>694</v>
      </c>
      <c r="H260" s="316" t="s">
        <v>521</v>
      </c>
      <c r="I260" s="316" t="str">
        <f>IF(OR(E260="SE",E260="SA"),VLOOKUP(H260,'Tabla de Peligros y Riesgo'!$C$2:$E$226,2,FALSE),VLOOKUP(H260,'LISTA DE ASPECTOS - IMPACTOS'!$D$3:$F$72,2,FALSE))</f>
        <v>Riesgo Psicosocial</v>
      </c>
      <c r="J260" s="317" t="str">
        <f>IF(OR(E260="SE",E260="SA"),VLOOKUP(H260,'Tabla de Peligros y Riesgo'!$C$2:$E$226,3,FALSE),VLOOKUP(H260,'LISTA DE ASPECTOS - IMPACTOS'!$D$3:$F$72,3,FALSE))</f>
        <v>Estrés / Depresión</v>
      </c>
      <c r="K260" s="318" t="s">
        <v>685</v>
      </c>
      <c r="L260" s="268">
        <v>4</v>
      </c>
      <c r="M260" s="262">
        <f t="shared" si="22"/>
        <v>18</v>
      </c>
      <c r="N260" s="263"/>
      <c r="O260" s="265"/>
      <c r="P260" s="266"/>
      <c r="Q260" s="267"/>
      <c r="R260" s="174"/>
      <c r="S260" s="174" t="s">
        <v>736</v>
      </c>
      <c r="T260" s="263"/>
      <c r="U260" s="175"/>
      <c r="V260" s="269"/>
      <c r="W260" s="86">
        <f t="shared" si="23"/>
        <v>18</v>
      </c>
      <c r="X260" s="192"/>
      <c r="Y260" s="86">
        <f t="shared" si="24"/>
        <v>21</v>
      </c>
      <c r="Z260" s="270"/>
      <c r="AA260" s="261" t="s">
        <v>687</v>
      </c>
      <c r="AB260" s="354"/>
      <c r="AC260" s="354"/>
      <c r="AD260" s="354"/>
      <c r="AE260" s="358"/>
      <c r="AF260" s="358"/>
      <c r="AG260" s="358"/>
      <c r="AH260" s="358"/>
      <c r="AI260" s="358"/>
      <c r="AJ260" s="358"/>
      <c r="AK260" s="358"/>
      <c r="AL260" s="357"/>
      <c r="AM260" s="358"/>
      <c r="AN260" s="357"/>
      <c r="AO260" s="358"/>
      <c r="AP260" s="357"/>
      <c r="AQ260" s="358"/>
      <c r="AR260" s="357"/>
      <c r="AS260" s="358"/>
      <c r="AT260" s="357"/>
      <c r="AU260" s="358"/>
    </row>
    <row r="261" spans="1:52" s="359" customFormat="1" ht="48">
      <c r="A261" s="440"/>
      <c r="B261" s="400"/>
      <c r="C261" s="319" t="s">
        <v>142</v>
      </c>
      <c r="D261" s="326" t="s">
        <v>1314</v>
      </c>
      <c r="E261" s="353" t="s">
        <v>361</v>
      </c>
      <c r="F261" s="260" t="s">
        <v>626</v>
      </c>
      <c r="G261" s="277" t="s">
        <v>695</v>
      </c>
      <c r="H261" s="316" t="s">
        <v>696</v>
      </c>
      <c r="I261" s="316" t="str">
        <f>IF(OR(E261="SE",E261="SA"),VLOOKUP(H261,'Tabla de Peligros y Riesgo'!$C$2:$E$226,2,FALSE),VLOOKUP(H261,'LISTA DE ASPECTOS - IMPACTOS'!$D$3:$F$72,2,FALSE))</f>
        <v>INFECCION VIRAL</v>
      </c>
      <c r="J261" s="317" t="s">
        <v>740</v>
      </c>
      <c r="K261" s="322" t="s">
        <v>685</v>
      </c>
      <c r="L261" s="174">
        <v>4</v>
      </c>
      <c r="M261" s="262">
        <f t="shared" si="22"/>
        <v>18</v>
      </c>
      <c r="N261" s="271"/>
      <c r="O261" s="271"/>
      <c r="P261" s="272"/>
      <c r="Q261" s="273" t="s">
        <v>697</v>
      </c>
      <c r="R261" s="174" t="s">
        <v>683</v>
      </c>
      <c r="S261" s="268" t="s">
        <v>698</v>
      </c>
      <c r="T261" s="274"/>
      <c r="U261" s="325"/>
      <c r="V261" s="284"/>
      <c r="W261" s="86">
        <f t="shared" si="23"/>
        <v>18</v>
      </c>
      <c r="X261" s="88">
        <f>IF(M261&gt;=16,MAX(N261:R261),IF(M261&lt;16,MAX(N261:T261)))</f>
        <v>0</v>
      </c>
      <c r="Y261" s="86">
        <f t="shared" si="24"/>
        <v>23</v>
      </c>
      <c r="Z261" s="85"/>
      <c r="AA261" s="261" t="s">
        <v>687</v>
      </c>
      <c r="AD261" s="360"/>
      <c r="AE261" s="358"/>
      <c r="AF261" s="358"/>
      <c r="AG261" s="358"/>
      <c r="AH261" s="358"/>
      <c r="AI261" s="358"/>
      <c r="AJ261" s="358"/>
      <c r="AK261" s="358"/>
      <c r="AL261" s="357"/>
      <c r="AM261" s="358"/>
      <c r="AN261" s="357"/>
      <c r="AO261" s="358"/>
      <c r="AP261" s="357"/>
      <c r="AQ261" s="358"/>
      <c r="AR261" s="357"/>
      <c r="AS261" s="358"/>
      <c r="AT261" s="357"/>
      <c r="AU261" s="358"/>
      <c r="AV261" s="289"/>
      <c r="AW261" s="289"/>
      <c r="AX261" s="289"/>
      <c r="AY261" s="289"/>
      <c r="AZ261" s="289"/>
    </row>
    <row r="262" spans="1:52" s="289" customFormat="1" ht="48">
      <c r="A262" s="440"/>
      <c r="B262" s="400"/>
      <c r="C262" s="450" t="s">
        <v>22</v>
      </c>
      <c r="D262" s="326" t="s">
        <v>1314</v>
      </c>
      <c r="E262" s="353" t="s">
        <v>361</v>
      </c>
      <c r="F262" s="260" t="s">
        <v>626</v>
      </c>
      <c r="G262" s="277" t="s">
        <v>700</v>
      </c>
      <c r="H262" s="321" t="s">
        <v>741</v>
      </c>
      <c r="I262" s="316" t="str">
        <f>IF(OR(E262="SE",E262="SA"),VLOOKUP(H262,'Tabla de Peligros y Riesgo'!$C$2:$E$226,2,FALSE),VLOOKUP(H262,'LISTA DE ASPECTOS - IMPACTOS'!$D$3:$F$72,2,FALSE))</f>
        <v>Inhalación de gases Toxicos</v>
      </c>
      <c r="J262" s="317" t="str">
        <f>IF(OR(E262="SE",E262="SA"),VLOOKUP(H262,'Tabla de Peligros y Riesgo'!$C$2:$E$226,3,FALSE),VLOOKUP(H262,'LISTA DE ASPECTOS - IMPACTOS'!$D$3:$F$72,3,FALSE))</f>
        <v>Intoxicación</v>
      </c>
      <c r="K262" s="322" t="s">
        <v>702</v>
      </c>
      <c r="L262" s="174">
        <v>3</v>
      </c>
      <c r="M262" s="262">
        <f t="shared" si="22"/>
        <v>9</v>
      </c>
      <c r="N262" s="85"/>
      <c r="O262" s="85"/>
      <c r="P262" s="84"/>
      <c r="Q262" s="275" t="s">
        <v>742</v>
      </c>
      <c r="R262" s="174" t="s">
        <v>688</v>
      </c>
      <c r="S262" s="345" t="s">
        <v>703</v>
      </c>
      <c r="T262" s="346"/>
      <c r="U262" s="346" t="s">
        <v>704</v>
      </c>
      <c r="V262" s="87"/>
      <c r="W262" s="86">
        <f t="shared" si="23"/>
        <v>9</v>
      </c>
      <c r="X262" s="88"/>
      <c r="Y262" s="86">
        <f t="shared" si="24"/>
        <v>17</v>
      </c>
      <c r="Z262" s="85"/>
      <c r="AA262" s="261" t="s">
        <v>687</v>
      </c>
      <c r="AB262" s="361"/>
      <c r="AC262" s="354"/>
      <c r="AD262" s="354"/>
      <c r="AE262" s="358"/>
      <c r="AF262" s="358"/>
      <c r="AG262" s="358"/>
      <c r="AH262" s="358"/>
      <c r="AI262" s="358"/>
      <c r="AJ262" s="358"/>
      <c r="AK262" s="358"/>
      <c r="AL262" s="357"/>
      <c r="AM262" s="358"/>
      <c r="AN262" s="357"/>
      <c r="AO262" s="358"/>
      <c r="AP262" s="357"/>
      <c r="AQ262" s="358"/>
      <c r="AR262" s="357"/>
      <c r="AS262" s="358"/>
      <c r="AT262" s="357"/>
      <c r="AU262" s="358"/>
    </row>
    <row r="263" spans="1:52" s="289" customFormat="1" ht="90">
      <c r="A263" s="440"/>
      <c r="B263" s="400"/>
      <c r="C263" s="451"/>
      <c r="D263" s="326" t="s">
        <v>1314</v>
      </c>
      <c r="E263" s="353" t="s">
        <v>362</v>
      </c>
      <c r="F263" s="260" t="s">
        <v>626</v>
      </c>
      <c r="G263" s="277" t="s">
        <v>743</v>
      </c>
      <c r="H263" s="321" t="s">
        <v>452</v>
      </c>
      <c r="I263" s="316" t="str">
        <f>IF(OR(E263="SE",E263="SA"),VLOOKUP(H263,'Tabla de Peligros y Riesgo'!$C$2:$E$226,2,FALSE),VLOOKUP(H263,'LISTA DE ASPECTOS - IMPACTOS'!$D$3:$F$72,2,FALSE))</f>
        <v>Caída de roca</v>
      </c>
      <c r="J263" s="317" t="str">
        <f>IF(OR(E263="SE",E263="SA"),VLOOKUP(H263,'Tabla de Peligros y Riesgo'!$C$2:$E$226,3,FALSE),VLOOKUP(H263,'LISTA DE ASPECTOS - IMPACTOS'!$D$3:$F$72,3,FALSE))</f>
        <v>Contusión/Fractura/Muerte</v>
      </c>
      <c r="K263" s="322" t="s">
        <v>702</v>
      </c>
      <c r="L263" s="174">
        <v>2</v>
      </c>
      <c r="M263" s="262">
        <f t="shared" si="22"/>
        <v>5</v>
      </c>
      <c r="N263" s="85"/>
      <c r="O263" s="85"/>
      <c r="P263" s="279"/>
      <c r="Q263" s="275" t="s">
        <v>744</v>
      </c>
      <c r="R263" s="174" t="s">
        <v>688</v>
      </c>
      <c r="S263" s="174" t="s">
        <v>745</v>
      </c>
      <c r="T263" s="280"/>
      <c r="U263" s="175" t="s">
        <v>739</v>
      </c>
      <c r="V263" s="269"/>
      <c r="W263" s="86">
        <f t="shared" si="23"/>
        <v>5</v>
      </c>
      <c r="X263" s="88"/>
      <c r="Y263" s="86">
        <f t="shared" si="24"/>
        <v>12</v>
      </c>
      <c r="Z263" s="85"/>
      <c r="AA263" s="261" t="s">
        <v>687</v>
      </c>
      <c r="AB263" s="354"/>
      <c r="AC263" s="354"/>
      <c r="AD263" s="354"/>
      <c r="AE263" s="358"/>
      <c r="AF263" s="358"/>
      <c r="AG263" s="358"/>
      <c r="AH263" s="358"/>
      <c r="AI263" s="358"/>
      <c r="AJ263" s="358"/>
      <c r="AK263" s="358"/>
      <c r="AL263" s="357"/>
      <c r="AM263" s="358"/>
      <c r="AN263" s="357"/>
      <c r="AO263" s="358"/>
      <c r="AP263" s="357"/>
      <c r="AQ263" s="358"/>
      <c r="AR263" s="357"/>
      <c r="AS263" s="358"/>
      <c r="AT263" s="357"/>
      <c r="AU263" s="358"/>
    </row>
    <row r="264" spans="1:52" s="359" customFormat="1" ht="90">
      <c r="A264" s="440"/>
      <c r="B264" s="400"/>
      <c r="C264" s="451"/>
      <c r="D264" s="326" t="s">
        <v>1314</v>
      </c>
      <c r="E264" s="353" t="s">
        <v>362</v>
      </c>
      <c r="F264" s="260" t="s">
        <v>626</v>
      </c>
      <c r="G264" s="277" t="s">
        <v>699</v>
      </c>
      <c r="H264" s="321" t="s">
        <v>524</v>
      </c>
      <c r="I264" s="316" t="str">
        <f>IF(OR(E264="SE",E264="SA"),VLOOKUP(H264,'Tabla de Peligros y Riesgo'!$C$2:$E$226,2,FALSE),VLOOKUP(H264,'LISTA DE ASPECTOS - IMPACTOS'!$D$3:$F$72,2,FALSE))</f>
        <v>Caída al mismo nivel</v>
      </c>
      <c r="J264" s="317" t="s">
        <v>708</v>
      </c>
      <c r="K264" s="322" t="s">
        <v>685</v>
      </c>
      <c r="L264" s="174">
        <v>4</v>
      </c>
      <c r="M264" s="262">
        <f t="shared" si="22"/>
        <v>18</v>
      </c>
      <c r="N264" s="271"/>
      <c r="O264" s="271"/>
      <c r="P264" s="272"/>
      <c r="Q264" s="275"/>
      <c r="R264" s="174"/>
      <c r="S264" s="174" t="s">
        <v>807</v>
      </c>
      <c r="T264" s="274"/>
      <c r="U264" s="175" t="s">
        <v>739</v>
      </c>
      <c r="V264" s="284"/>
      <c r="W264" s="86">
        <f t="shared" si="23"/>
        <v>18</v>
      </c>
      <c r="X264" s="88"/>
      <c r="Y264" s="86">
        <f t="shared" si="24"/>
        <v>21</v>
      </c>
      <c r="Z264" s="85"/>
      <c r="AA264" s="261" t="s">
        <v>687</v>
      </c>
      <c r="AD264" s="360"/>
      <c r="AE264" s="358"/>
      <c r="AF264" s="358"/>
      <c r="AG264" s="358"/>
      <c r="AH264" s="358"/>
      <c r="AI264" s="358"/>
      <c r="AJ264" s="358"/>
      <c r="AK264" s="358"/>
      <c r="AL264" s="357"/>
      <c r="AM264" s="358"/>
      <c r="AN264" s="357"/>
      <c r="AO264" s="358"/>
      <c r="AP264" s="357"/>
      <c r="AQ264" s="358"/>
      <c r="AR264" s="357"/>
      <c r="AS264" s="358"/>
      <c r="AT264" s="357"/>
      <c r="AU264" s="358"/>
      <c r="AV264" s="289"/>
      <c r="AW264" s="289"/>
      <c r="AX264" s="289"/>
      <c r="AY264" s="289"/>
      <c r="AZ264" s="289"/>
    </row>
    <row r="265" spans="1:52" s="289" customFormat="1" ht="90">
      <c r="A265" s="440"/>
      <c r="B265" s="400"/>
      <c r="C265" s="450" t="s">
        <v>143</v>
      </c>
      <c r="D265" s="326" t="s">
        <v>1314</v>
      </c>
      <c r="E265" s="353" t="s">
        <v>362</v>
      </c>
      <c r="F265" s="260" t="s">
        <v>626</v>
      </c>
      <c r="G265" s="277" t="s">
        <v>699</v>
      </c>
      <c r="H265" s="321" t="s">
        <v>542</v>
      </c>
      <c r="I265" s="316" t="str">
        <f>IF(OR(E265="SE",E265="SA"),VLOOKUP(H265,'Tabla de Peligros y Riesgo'!$C$2:$E$226,2,FALSE),VLOOKUP(H265,'LISTA DE ASPECTOS - IMPACTOS'!$D$3:$F$72,2,FALSE))</f>
        <v>Caída al mismo nivel</v>
      </c>
      <c r="J265" s="317" t="s">
        <v>708</v>
      </c>
      <c r="K265" s="322" t="s">
        <v>685</v>
      </c>
      <c r="L265" s="174">
        <v>4</v>
      </c>
      <c r="M265" s="262">
        <f t="shared" si="22"/>
        <v>18</v>
      </c>
      <c r="N265" s="85"/>
      <c r="O265" s="85"/>
      <c r="P265" s="84"/>
      <c r="Q265" s="275"/>
      <c r="R265" s="174"/>
      <c r="S265" s="174" t="s">
        <v>807</v>
      </c>
      <c r="T265" s="175"/>
      <c r="U265" s="175" t="s">
        <v>739</v>
      </c>
      <c r="V265" s="87"/>
      <c r="W265" s="86">
        <f t="shared" si="23"/>
        <v>18</v>
      </c>
      <c r="X265" s="88"/>
      <c r="Y265" s="86">
        <f t="shared" si="24"/>
        <v>21</v>
      </c>
      <c r="Z265" s="85"/>
      <c r="AA265" s="261" t="s">
        <v>687</v>
      </c>
      <c r="AB265" s="361"/>
      <c r="AC265" s="354"/>
      <c r="AD265" s="354"/>
      <c r="AE265" s="358"/>
      <c r="AF265" s="358"/>
      <c r="AG265" s="358"/>
      <c r="AH265" s="358"/>
      <c r="AI265" s="358"/>
      <c r="AJ265" s="358"/>
      <c r="AK265" s="358"/>
      <c r="AL265" s="357"/>
      <c r="AM265" s="358"/>
      <c r="AN265" s="357"/>
      <c r="AO265" s="358"/>
      <c r="AP265" s="357"/>
      <c r="AQ265" s="358"/>
      <c r="AR265" s="357"/>
      <c r="AS265" s="358"/>
      <c r="AT265" s="357"/>
      <c r="AU265" s="358"/>
    </row>
    <row r="266" spans="1:52" s="289" customFormat="1" ht="120">
      <c r="A266" s="440"/>
      <c r="B266" s="400"/>
      <c r="C266" s="452"/>
      <c r="D266" s="326" t="s">
        <v>1314</v>
      </c>
      <c r="E266" s="353" t="s">
        <v>362</v>
      </c>
      <c r="F266" s="260" t="s">
        <v>626</v>
      </c>
      <c r="G266" s="277" t="s">
        <v>705</v>
      </c>
      <c r="H266" s="321" t="s">
        <v>707</v>
      </c>
      <c r="I266" s="316" t="str">
        <f>IF(OR(E266="SE",E266="SA"),VLOOKUP(H266,'Tabla de Peligros y Riesgo'!$C$2:$E$226,2,FALSE),VLOOKUP(H266,'LISTA DE ASPECTOS - IMPACTOS'!$D$3:$F$72,2,FALSE))</f>
        <v>Atrapamiento</v>
      </c>
      <c r="J266" s="317" t="s">
        <v>706</v>
      </c>
      <c r="K266" s="322" t="s">
        <v>685</v>
      </c>
      <c r="L266" s="174">
        <v>3</v>
      </c>
      <c r="M266" s="262">
        <f t="shared" si="22"/>
        <v>13</v>
      </c>
      <c r="N266" s="85"/>
      <c r="O266" s="85"/>
      <c r="P266" s="84"/>
      <c r="Q266" s="275"/>
      <c r="R266" s="174"/>
      <c r="S266" s="174" t="s">
        <v>808</v>
      </c>
      <c r="T266" s="175"/>
      <c r="U266" s="175" t="s">
        <v>739</v>
      </c>
      <c r="V266" s="87"/>
      <c r="W266" s="86">
        <f t="shared" si="23"/>
        <v>13</v>
      </c>
      <c r="X266" s="88"/>
      <c r="Y266" s="86">
        <f t="shared" si="24"/>
        <v>17</v>
      </c>
      <c r="Z266" s="85"/>
      <c r="AA266" s="261" t="s">
        <v>687</v>
      </c>
      <c r="AB266" s="361"/>
      <c r="AC266" s="354"/>
      <c r="AD266" s="354"/>
      <c r="AE266" s="358"/>
      <c r="AF266" s="358"/>
      <c r="AG266" s="358"/>
      <c r="AH266" s="358"/>
      <c r="AI266" s="358"/>
      <c r="AJ266" s="358"/>
      <c r="AK266" s="358"/>
      <c r="AL266" s="357"/>
      <c r="AM266" s="358"/>
      <c r="AN266" s="357"/>
      <c r="AO266" s="358"/>
      <c r="AP266" s="357"/>
      <c r="AQ266" s="358"/>
      <c r="AR266" s="357"/>
      <c r="AS266" s="358"/>
      <c r="AT266" s="357"/>
      <c r="AU266" s="358"/>
    </row>
    <row r="267" spans="1:52" s="289" customFormat="1" ht="90">
      <c r="A267" s="440"/>
      <c r="B267" s="400"/>
      <c r="C267" s="319" t="s">
        <v>144</v>
      </c>
      <c r="D267" s="326" t="s">
        <v>1314</v>
      </c>
      <c r="E267" s="353" t="s">
        <v>362</v>
      </c>
      <c r="F267" s="260" t="s">
        <v>626</v>
      </c>
      <c r="G267" s="277" t="s">
        <v>705</v>
      </c>
      <c r="H267" s="321" t="s">
        <v>507</v>
      </c>
      <c r="I267" s="316" t="str">
        <f>IF(OR(E267="SE",E267="SA"),VLOOKUP(H267,'Tabla de Peligros y Riesgo'!$C$2:$E$226,2,FALSE),VLOOKUP(H267,'LISTA DE ASPECTOS - IMPACTOS'!$D$3:$F$72,2,FALSE))</f>
        <v xml:space="preserve">Golpes </v>
      </c>
      <c r="J267" s="317" t="s">
        <v>706</v>
      </c>
      <c r="K267" s="322" t="s">
        <v>685</v>
      </c>
      <c r="L267" s="174">
        <v>3</v>
      </c>
      <c r="M267" s="262">
        <f t="shared" si="22"/>
        <v>13</v>
      </c>
      <c r="N267" s="174"/>
      <c r="O267" s="174"/>
      <c r="P267" s="84"/>
      <c r="Q267" s="275"/>
      <c r="R267" s="174"/>
      <c r="S267" s="174" t="s">
        <v>710</v>
      </c>
      <c r="T267" s="175"/>
      <c r="U267" s="175" t="s">
        <v>739</v>
      </c>
      <c r="V267" s="87"/>
      <c r="W267" s="86">
        <f t="shared" si="23"/>
        <v>13</v>
      </c>
      <c r="X267" s="88"/>
      <c r="Y267" s="86">
        <f t="shared" si="24"/>
        <v>17</v>
      </c>
      <c r="Z267" s="85"/>
      <c r="AA267" s="268" t="s">
        <v>687</v>
      </c>
      <c r="AB267" s="361"/>
      <c r="AC267" s="354"/>
      <c r="AD267" s="354"/>
      <c r="AE267" s="358"/>
      <c r="AF267" s="358"/>
      <c r="AG267" s="358"/>
      <c r="AH267" s="358"/>
      <c r="AI267" s="358"/>
      <c r="AJ267" s="358"/>
      <c r="AK267" s="358"/>
      <c r="AL267" s="357"/>
      <c r="AM267" s="358"/>
      <c r="AN267" s="357"/>
      <c r="AO267" s="358"/>
      <c r="AP267" s="357"/>
      <c r="AQ267" s="358"/>
      <c r="AR267" s="357"/>
      <c r="AS267" s="358"/>
      <c r="AT267" s="357"/>
      <c r="AU267" s="358"/>
    </row>
    <row r="268" spans="1:52" s="289" customFormat="1" ht="72">
      <c r="A268" s="440"/>
      <c r="B268" s="400"/>
      <c r="C268" s="450" t="s">
        <v>166</v>
      </c>
      <c r="D268" s="326" t="s">
        <v>1314</v>
      </c>
      <c r="E268" s="353" t="s">
        <v>361</v>
      </c>
      <c r="F268" s="260" t="s">
        <v>626</v>
      </c>
      <c r="G268" s="277" t="s">
        <v>441</v>
      </c>
      <c r="H268" s="321" t="s">
        <v>519</v>
      </c>
      <c r="I268" s="316" t="str">
        <f>IF(OR(E268="SE",E268="SA"),VLOOKUP(H268,'Tabla de Peligros y Riesgo'!$C$2:$E$226,2,FALSE),VLOOKUP(H268,'LISTA DE ASPECTOS - IMPACTOS'!$D$3:$F$72,2,FALSE))</f>
        <v>Riesgos Disergonómico</v>
      </c>
      <c r="J268" s="317" t="str">
        <f>IF(OR(E268="SE",E268="SA"),VLOOKUP(H268,'Tabla de Peligros y Riesgo'!$C$2:$E$226,3,FALSE),VLOOKUP(H268,'LISTA DE ASPECTOS - IMPACTOS'!$D$3:$F$72,3,FALSE))</f>
        <v>Lumbalgia/Dorsalgia/ Hiperlordosis/ Tendinitis de Hombro</v>
      </c>
      <c r="K268" s="322" t="s">
        <v>702</v>
      </c>
      <c r="L268" s="174">
        <v>4</v>
      </c>
      <c r="M268" s="262">
        <f t="shared" si="22"/>
        <v>14</v>
      </c>
      <c r="N268" s="174"/>
      <c r="O268" s="174"/>
      <c r="P268" s="84"/>
      <c r="Q268" s="275"/>
      <c r="R268" s="174"/>
      <c r="S268" s="345" t="s">
        <v>711</v>
      </c>
      <c r="T268" s="175"/>
      <c r="U268" s="175"/>
      <c r="V268" s="87"/>
      <c r="W268" s="86">
        <f t="shared" si="23"/>
        <v>14</v>
      </c>
      <c r="X268" s="88"/>
      <c r="Y268" s="86">
        <f t="shared" si="24"/>
        <v>18</v>
      </c>
      <c r="Z268" s="85"/>
      <c r="AA268" s="261" t="s">
        <v>687</v>
      </c>
      <c r="AB268" s="361"/>
      <c r="AC268" s="354"/>
      <c r="AD268" s="354"/>
      <c r="AE268" s="358"/>
      <c r="AF268" s="358"/>
      <c r="AG268" s="358"/>
      <c r="AH268" s="358"/>
      <c r="AI268" s="358"/>
      <c r="AJ268" s="358"/>
      <c r="AK268" s="358"/>
      <c r="AL268" s="357"/>
      <c r="AM268" s="358"/>
      <c r="AN268" s="357"/>
      <c r="AO268" s="358"/>
      <c r="AP268" s="357"/>
      <c r="AQ268" s="358"/>
      <c r="AR268" s="357"/>
      <c r="AS268" s="358"/>
      <c r="AT268" s="357"/>
      <c r="AU268" s="358"/>
    </row>
    <row r="269" spans="1:52" s="289" customFormat="1" ht="192">
      <c r="A269" s="440"/>
      <c r="B269" s="400"/>
      <c r="C269" s="451"/>
      <c r="D269" s="326" t="s">
        <v>1314</v>
      </c>
      <c r="E269" s="353" t="s">
        <v>363</v>
      </c>
      <c r="F269" s="260" t="s">
        <v>626</v>
      </c>
      <c r="G269" s="277" t="s">
        <v>733</v>
      </c>
      <c r="H269" s="321" t="s">
        <v>759</v>
      </c>
      <c r="I269" s="316" t="str">
        <f>IF(OR(E269="SE",E269="SA"),VLOOKUP(H269,'Tabla de Peligros y Riesgo'!$C$2:$E$226,2,FALSE),VLOOKUP(H269,'LISTA DE ASPECTOS - IMPACTOS'!$D$3:$F$72,2,FALSE))</f>
        <v>Alteración de la calidad de suelo/agua</v>
      </c>
      <c r="J269" s="317" t="str">
        <f>IF(OR(E269="SE",E269="SA"),VLOOKUP(H269,'Tabla de Peligros y Riesgo'!$C$2:$E$226,3,FALSE),VLOOKUP(H269,'LISTA DE ASPECTOS - IMPACTOS'!$D$3:$F$72,3,FALSE))</f>
        <v>Potencial incumplimiento de Estándares de Calidad Ambiental (ECA) para aire.
Potencial afectación a la vida y salud humana.</v>
      </c>
      <c r="K269" s="322" t="s">
        <v>702</v>
      </c>
      <c r="L269" s="174">
        <v>4</v>
      </c>
      <c r="M269" s="262">
        <f t="shared" si="22"/>
        <v>14</v>
      </c>
      <c r="N269" s="85"/>
      <c r="O269" s="85"/>
      <c r="P269" s="84"/>
      <c r="Q269" s="275"/>
      <c r="R269" s="174"/>
      <c r="S269" s="174" t="s">
        <v>735</v>
      </c>
      <c r="T269" s="175"/>
      <c r="U269" s="175"/>
      <c r="V269" s="87"/>
      <c r="W269" s="86">
        <f t="shared" si="23"/>
        <v>14</v>
      </c>
      <c r="X269" s="88">
        <f>IF(M269&gt;=16,MAX(N269:R269),IF(M269&lt;16,MAX(N269:V269)))</f>
        <v>0</v>
      </c>
      <c r="Y269" s="86">
        <f t="shared" si="24"/>
        <v>18</v>
      </c>
      <c r="Z269" s="85"/>
      <c r="AA269" s="261" t="s">
        <v>687</v>
      </c>
      <c r="AB269" s="361"/>
      <c r="AC269" s="354"/>
      <c r="AD269" s="354"/>
      <c r="AE269" s="358"/>
      <c r="AF269" s="358"/>
      <c r="AG269" s="358"/>
      <c r="AH269" s="358"/>
      <c r="AI269" s="358"/>
      <c r="AJ269" s="358"/>
      <c r="AK269" s="358"/>
      <c r="AL269" s="357"/>
      <c r="AM269" s="358"/>
      <c r="AN269" s="357"/>
      <c r="AO269" s="358"/>
      <c r="AP269" s="357"/>
      <c r="AQ269" s="358"/>
      <c r="AR269" s="357"/>
      <c r="AS269" s="358"/>
      <c r="AT269" s="357"/>
      <c r="AU269" s="358"/>
    </row>
    <row r="270" spans="1:52" s="289" customFormat="1" ht="336">
      <c r="A270" s="440"/>
      <c r="B270" s="400"/>
      <c r="C270" s="451"/>
      <c r="D270" s="326" t="s">
        <v>1314</v>
      </c>
      <c r="E270" s="353" t="s">
        <v>363</v>
      </c>
      <c r="F270" s="260" t="s">
        <v>626</v>
      </c>
      <c r="G270" s="277" t="s">
        <v>727</v>
      </c>
      <c r="H270" s="321" t="s">
        <v>724</v>
      </c>
      <c r="I270" s="316" t="str">
        <f>IF(OR(E270="SE",E270="SA"),VLOOKUP(H270,'Tabla de Peligros y Riesgo'!$C$2:$E$226,2,FALSE),VLOOKUP(H270,'LISTA DE ASPECTOS - IMPACTOS'!$D$3:$F$72,2,FALSE))</f>
        <v>Alteración de la calidad de suelo/agua</v>
      </c>
      <c r="J270" s="317" t="str">
        <f>IF(OR(E270="SE",E270="SA"),VLOOKUP(H270,'Tabla de Peligros y Riesgo'!$C$2:$E$226,3,FALSE),VLOOKUP(H270,'LISTA DE ASPECTOS - IMPACTOS'!$D$3:$F$72,3,FALSE))</f>
        <v>Potencial afectación a la calidad ambiental del agua, suelo, posible impacto a la vida y salud humanas // Afectación a microfauna acuática y terrestre // Potencial incumplimiento de Estándares de Calidad Ambiental (ECA) para agua y para suelo.</v>
      </c>
      <c r="K270" s="322" t="s">
        <v>693</v>
      </c>
      <c r="L270" s="174">
        <v>4</v>
      </c>
      <c r="M270" s="262">
        <f t="shared" si="22"/>
        <v>10</v>
      </c>
      <c r="N270" s="85"/>
      <c r="O270" s="85"/>
      <c r="P270" s="84"/>
      <c r="Q270" s="174"/>
      <c r="R270" s="174"/>
      <c r="S270" s="174" t="s">
        <v>728</v>
      </c>
      <c r="T270" s="175"/>
      <c r="U270" s="175"/>
      <c r="V270" s="87"/>
      <c r="W270" s="86">
        <f t="shared" si="23"/>
        <v>10</v>
      </c>
      <c r="X270" s="88"/>
      <c r="Y270" s="86">
        <f t="shared" si="24"/>
        <v>18</v>
      </c>
      <c r="Z270" s="85"/>
      <c r="AA270" s="261" t="s">
        <v>687</v>
      </c>
      <c r="AB270" s="361"/>
      <c r="AC270" s="354"/>
      <c r="AD270" s="354"/>
      <c r="AE270" s="355"/>
      <c r="AF270" s="355"/>
      <c r="AG270" s="355"/>
      <c r="AH270" s="355"/>
      <c r="AI270" s="355"/>
      <c r="AJ270" s="355"/>
      <c r="AK270" s="355"/>
      <c r="AL270" s="356"/>
      <c r="AM270" s="355"/>
      <c r="AN270" s="356"/>
      <c r="AO270" s="355"/>
      <c r="AP270" s="356"/>
      <c r="AQ270" s="355"/>
      <c r="AR270" s="356"/>
      <c r="AS270" s="355"/>
      <c r="AT270" s="357"/>
      <c r="AU270" s="358"/>
    </row>
    <row r="271" spans="1:52" s="289" customFormat="1" ht="336">
      <c r="A271" s="440"/>
      <c r="B271" s="400"/>
      <c r="C271" s="451"/>
      <c r="D271" s="326" t="s">
        <v>1314</v>
      </c>
      <c r="E271" s="353" t="s">
        <v>363</v>
      </c>
      <c r="F271" s="260" t="s">
        <v>626</v>
      </c>
      <c r="G271" s="277" t="s">
        <v>723</v>
      </c>
      <c r="H271" s="321" t="s">
        <v>752</v>
      </c>
      <c r="I271" s="316" t="str">
        <f>IF(OR(E271="SE",E271="SA"),VLOOKUP(H271,'Tabla de Peligros y Riesgo'!$C$2:$E$226,2,FALSE),VLOOKUP(H271,'LISTA DE ASPECTOS - IMPACTOS'!$D$3:$F$72,2,FALSE))</f>
        <v>Alteración de la calidad de suelo/agua</v>
      </c>
      <c r="J271" s="317" t="str">
        <f>IF(OR(E271="SE",E271="SA"),VLOOKUP(H271,'Tabla de Peligros y Riesgo'!$C$2:$E$226,3,FALSE),VLOOKUP(H271,'LISTA DE ASPECTOS - IMPACTOS'!$D$3:$F$72,3,FALSE))</f>
        <v>Potencial afectación a la calidad ambiental del agua, suelo, posible impacto a la vida y salud humanas // Afectación a microfauna acuática y terrestre // Potencial incumplimiento de Estándares de Calidad Ambiental (ECA) para agua y para suelo.</v>
      </c>
      <c r="K271" s="322" t="s">
        <v>685</v>
      </c>
      <c r="L271" s="174">
        <v>3</v>
      </c>
      <c r="M271" s="262">
        <f t="shared" si="22"/>
        <v>13</v>
      </c>
      <c r="N271" s="174"/>
      <c r="O271" s="174"/>
      <c r="P271" s="84"/>
      <c r="Q271" s="174" t="s">
        <v>725</v>
      </c>
      <c r="R271" s="174" t="s">
        <v>688</v>
      </c>
      <c r="S271" s="174" t="s">
        <v>753</v>
      </c>
      <c r="T271" s="175">
        <v>0.35</v>
      </c>
      <c r="U271" s="175"/>
      <c r="V271" s="87">
        <v>0.15</v>
      </c>
      <c r="W271" s="86">
        <f t="shared" si="23"/>
        <v>13</v>
      </c>
      <c r="X271" s="88">
        <f>IF(M271&gt;=16,MAX(N271:R271),IF(M271&lt;16,MAX(N271:V271)))</f>
        <v>0.35</v>
      </c>
      <c r="Y271" s="86">
        <f t="shared" si="24"/>
        <v>17</v>
      </c>
      <c r="Z271" s="85"/>
      <c r="AA271" s="268" t="s">
        <v>687</v>
      </c>
      <c r="AB271" s="361"/>
      <c r="AC271" s="354"/>
      <c r="AD271" s="354"/>
      <c r="AE271" s="358"/>
      <c r="AF271" s="358"/>
      <c r="AG271" s="358"/>
      <c r="AH271" s="358"/>
      <c r="AI271" s="358"/>
      <c r="AJ271" s="358"/>
      <c r="AK271" s="358"/>
      <c r="AL271" s="357"/>
      <c r="AM271" s="358"/>
      <c r="AN271" s="357"/>
      <c r="AO271" s="358"/>
      <c r="AP271" s="357"/>
      <c r="AQ271" s="358"/>
      <c r="AR271" s="357"/>
      <c r="AS271" s="358"/>
      <c r="AT271" s="357"/>
      <c r="AU271" s="358"/>
    </row>
    <row r="272" spans="1:52" s="289" customFormat="1" ht="336">
      <c r="A272" s="440"/>
      <c r="B272" s="400"/>
      <c r="C272" s="451"/>
      <c r="D272" s="326" t="s">
        <v>1314</v>
      </c>
      <c r="E272" s="353" t="s">
        <v>363</v>
      </c>
      <c r="F272" s="260" t="s">
        <v>626</v>
      </c>
      <c r="G272" s="277" t="s">
        <v>723</v>
      </c>
      <c r="H272" s="321" t="s">
        <v>724</v>
      </c>
      <c r="I272" s="316" t="str">
        <f>IF(OR(E272="SE",E272="SA"),VLOOKUP(H272,'Tabla de Peligros y Riesgo'!$C$2:$E$226,2,FALSE),VLOOKUP(H272,'LISTA DE ASPECTOS - IMPACTOS'!$D$3:$F$72,2,FALSE))</f>
        <v>Alteración de la calidad de suelo/agua</v>
      </c>
      <c r="J272" s="317" t="str">
        <f>IF(OR(E272="SE",E272="SA"),VLOOKUP(H272,'Tabla de Peligros y Riesgo'!$C$2:$E$226,3,FALSE),VLOOKUP(H272,'LISTA DE ASPECTOS - IMPACTOS'!$D$3:$F$72,3,FALSE))</f>
        <v>Potencial afectación a la calidad ambiental del agua, suelo, posible impacto a la vida y salud humanas // Afectación a microfauna acuática y terrestre // Potencial incumplimiento de Estándares de Calidad Ambiental (ECA) para agua y para suelo.</v>
      </c>
      <c r="K272" s="322" t="s">
        <v>685</v>
      </c>
      <c r="L272" s="174">
        <v>3</v>
      </c>
      <c r="M272" s="262">
        <f t="shared" si="22"/>
        <v>13</v>
      </c>
      <c r="N272" s="174"/>
      <c r="O272" s="174"/>
      <c r="P272" s="84"/>
      <c r="Q272" s="174" t="s">
        <v>725</v>
      </c>
      <c r="R272" s="174" t="s">
        <v>688</v>
      </c>
      <c r="S272" s="174" t="s">
        <v>726</v>
      </c>
      <c r="T272" s="175">
        <v>0.35</v>
      </c>
      <c r="U272" s="175"/>
      <c r="V272" s="87"/>
      <c r="W272" s="86">
        <f t="shared" si="23"/>
        <v>13</v>
      </c>
      <c r="X272" s="88"/>
      <c r="Y272" s="86">
        <f t="shared" si="24"/>
        <v>17</v>
      </c>
      <c r="Z272" s="85"/>
      <c r="AA272" s="268" t="s">
        <v>687</v>
      </c>
      <c r="AB272" s="361"/>
      <c r="AC272" s="354"/>
      <c r="AD272" s="354"/>
      <c r="AE272" s="358"/>
      <c r="AF272" s="358"/>
      <c r="AG272" s="358"/>
      <c r="AH272" s="358"/>
      <c r="AI272" s="358"/>
      <c r="AJ272" s="358"/>
      <c r="AK272" s="358"/>
      <c r="AL272" s="357"/>
      <c r="AM272" s="358"/>
      <c r="AN272" s="357"/>
      <c r="AO272" s="358"/>
      <c r="AP272" s="357"/>
      <c r="AQ272" s="358"/>
      <c r="AR272" s="357"/>
      <c r="AS272" s="358"/>
      <c r="AT272" s="357"/>
      <c r="AU272" s="358"/>
    </row>
    <row r="273" spans="1:47" s="289" customFormat="1" ht="90">
      <c r="A273" s="440"/>
      <c r="B273" s="400"/>
      <c r="C273" s="451"/>
      <c r="D273" s="326" t="s">
        <v>1314</v>
      </c>
      <c r="E273" s="353" t="s">
        <v>362</v>
      </c>
      <c r="F273" s="260" t="s">
        <v>626</v>
      </c>
      <c r="G273" s="277" t="s">
        <v>796</v>
      </c>
      <c r="H273" s="321" t="s">
        <v>797</v>
      </c>
      <c r="I273" s="316" t="str">
        <f>IF(OR(E273="SE",E273="SA"),VLOOKUP(H273,'Tabla de Peligros y Riesgo'!$C$2:$E$226,2,FALSE),VLOOKUP(H273,'LISTA DE ASPECTOS - IMPACTOS'!$D$3:$F$72,2,FALSE))</f>
        <v>Aplastamiento</v>
      </c>
      <c r="J273" s="317" t="str">
        <f>IF(OR(E273="SE",E273="SA"),VLOOKUP(H273,'Tabla de Peligros y Riesgo'!$C$2:$E$226,3,FALSE),VLOOKUP(H273,'LISTA DE ASPECTOS - IMPACTOS'!$D$3:$F$72,3,FALSE))</f>
        <v>Contusión/Fractura/Muerte</v>
      </c>
      <c r="K273" s="322" t="s">
        <v>685</v>
      </c>
      <c r="L273" s="174">
        <v>2</v>
      </c>
      <c r="M273" s="262">
        <f t="shared" si="22"/>
        <v>8</v>
      </c>
      <c r="N273" s="85"/>
      <c r="O273" s="85"/>
      <c r="P273" s="84"/>
      <c r="Q273" s="275" t="s">
        <v>798</v>
      </c>
      <c r="R273" s="174" t="s">
        <v>688</v>
      </c>
      <c r="S273" s="174" t="s">
        <v>799</v>
      </c>
      <c r="T273" s="175"/>
      <c r="U273" s="175" t="s">
        <v>739</v>
      </c>
      <c r="V273" s="87"/>
      <c r="W273" s="86">
        <f t="shared" si="23"/>
        <v>8</v>
      </c>
      <c r="X273" s="88"/>
      <c r="Y273" s="86">
        <f t="shared" si="24"/>
        <v>12</v>
      </c>
      <c r="Z273" s="85"/>
      <c r="AA273" s="261" t="s">
        <v>687</v>
      </c>
      <c r="AB273" s="361"/>
      <c r="AC273" s="354"/>
      <c r="AD273" s="354"/>
      <c r="AE273" s="358"/>
      <c r="AF273" s="358"/>
      <c r="AG273" s="358"/>
      <c r="AH273" s="358"/>
      <c r="AI273" s="358"/>
      <c r="AJ273" s="358"/>
      <c r="AK273" s="358"/>
      <c r="AL273" s="357"/>
      <c r="AM273" s="358"/>
      <c r="AN273" s="357"/>
      <c r="AO273" s="358"/>
      <c r="AP273" s="357"/>
      <c r="AQ273" s="358"/>
      <c r="AR273" s="357"/>
      <c r="AS273" s="358"/>
      <c r="AT273" s="357"/>
      <c r="AU273" s="358"/>
    </row>
    <row r="274" spans="1:47" s="289" customFormat="1" ht="90">
      <c r="A274" s="440"/>
      <c r="B274" s="400"/>
      <c r="C274" s="451"/>
      <c r="D274" s="326" t="s">
        <v>1314</v>
      </c>
      <c r="E274" s="353" t="s">
        <v>362</v>
      </c>
      <c r="F274" s="260" t="s">
        <v>626</v>
      </c>
      <c r="G274" s="277" t="s">
        <v>699</v>
      </c>
      <c r="H274" s="321" t="s">
        <v>542</v>
      </c>
      <c r="I274" s="316" t="str">
        <f>IF(OR(E274="SE",E274="SA"),VLOOKUP(H274,'Tabla de Peligros y Riesgo'!$C$2:$E$226,2,FALSE),VLOOKUP(H274,'LISTA DE ASPECTOS - IMPACTOS'!$D$3:$F$72,2,FALSE))</f>
        <v>Caída al mismo nivel</v>
      </c>
      <c r="J274" s="317" t="s">
        <v>708</v>
      </c>
      <c r="K274" s="322" t="s">
        <v>685</v>
      </c>
      <c r="L274" s="174">
        <v>4</v>
      </c>
      <c r="M274" s="262">
        <f t="shared" ref="M274:M300" si="25">IF(CONCATENATE(L274,K274)="1A",1,IF(CONCATENATE(L274,K274)="1B",2,IF(CONCATENATE(L274,K274)="2A",3,IF(CONCATENATE(L274,K274)="1C",4,IF(CONCATENATE(L274,K274)="2B",5,IF(CONCATENATE(L274,K274)="3A",6,IF(CONCATENATE(L274,K274)="1D",7,IF(CONCATENATE(L274,K274)="2C",8,IF(CONCATENATE(L274,K274)="3B",9,IF(CONCATENATE(L274,K274)="4A",10,IF(CONCATENATE(L274,K274)="1E",11,IF(CONCATENATE(L274,K274)="2D",12,IF(CONCATENATE(L274,K274)="3C",13,IF(CONCATENATE(L274,K274)="4B",14,IF(CONCATENATE(L274,K274)="5A",15,IF(CONCATENATE(L274,K274)="2E",16,IF(CONCATENATE(L274,K274)="3D",17,IF(CONCATENATE(L274,K274)="4C",18,IF(CONCATENATE(L274,K274)="5B",19,IF(CONCATENATE(L274,K274)="3E",20,IF(CONCATENATE(L274,K274)="4D",21,IF(CONCATENATE(L274,K274)="5C",22,IF(CONCATENATE(L274,K274)="4E",23,IF(CONCATENATE(L274,K274)="5D",24,IF(CONCATENATE(L274,K274)="5E",25,"")))))))))))))))))))))))))</f>
        <v>18</v>
      </c>
      <c r="N274" s="85"/>
      <c r="O274" s="85"/>
      <c r="P274" s="84"/>
      <c r="Q274" s="275"/>
      <c r="R274" s="174"/>
      <c r="S274" s="174" t="s">
        <v>807</v>
      </c>
      <c r="T274" s="175"/>
      <c r="U274" s="175" t="s">
        <v>739</v>
      </c>
      <c r="V274" s="87">
        <v>0.15</v>
      </c>
      <c r="W274" s="86">
        <f t="shared" ref="W274:W300" si="26">M274</f>
        <v>18</v>
      </c>
      <c r="X274" s="88">
        <f>IF(M274&gt;=16,MAX(N274:R274),IF(M274&lt;16,MAX(N274:V274)))</f>
        <v>0</v>
      </c>
      <c r="Y274" s="86">
        <f t="shared" ref="Y274:Y300" si="27">_xlfn.IFS(AND(W274=1,N274&lt;&gt;0),25,AND(W274=1,O274&lt;&gt;0),21,AND(W274=1,R274="ALTO"),16,AND(W274=1,R274="BAJO"),11,AND(W274=1,S274&lt;&gt;0),2,AND(W274=2,N274&lt;&gt;0),25,AND(W274=2,O274&lt;&gt;0),21,AND(W274=2,R274="ALTO"),16,AND(W274=2,R274="BAJO"),11,AND(W274=2,S274&lt;&gt;0),4,AND(W274=3,N274&lt;&gt;0),25,AND(W274=3,O274&lt;&gt;0),21,AND(W274=3,R274="ALTO"),16,AND(W274=3,R274="BAJO"),12,AND(W274=3,S274&lt;&gt;0),5,AND(W274=4,N274&lt;&gt;0),25,AND(W274=4,O274&lt;&gt;0),13,AND(W274=4,R274="ALTO"),16,AND(W274=4,R274="BAJO"),14,AND(W274=4,S274&lt;&gt;0),7,AND(W274=5,N274&lt;&gt;0),25,AND(W274=5,O274&lt;&gt;0),21,AND(W274=5,R274="ALTO"),16,AND(W274=5,R274="BAJO"),12,AND(W274=5,S274&lt;&gt;0),8,AND(W274=6,N274&lt;&gt;0),25,AND(W274=6,O274&lt;&gt;0),21,AND(W274=6,R274="ALTO"),20,AND(W274=6,R274="BAJO"),17,AND(W274=6,S274&lt;&gt;0),6,AND(W274=7,N274&lt;&gt;0),25,AND(W274=7,O274&lt;&gt;0),23,AND(W274=7,R274="ALTO"),16,AND(W274=7,R274="BAJO"),11,AND(W274=7,S274&lt;&gt;0),7,AND(W274=8,N274&lt;&gt;0),25,AND(W274=8,O274&lt;&gt;0),21,AND(W274=8,R274="ALTO"),16,AND(W274=8,R274="BAJO"),12,AND(W274=8,S274&lt;&gt;0),8,AND(W274=9,N274&lt;&gt;0),25,AND(W274=9,O274&lt;&gt;0),21,AND(W274=9,R274="ALTO"),20,AND(W274=9,R274="BAJO"),17,AND(W274=9,S274&lt;&gt;0),13,AND(W274=10,N274&lt;&gt;0),25,AND(W274=10,O274&lt;&gt;0),22,AND(W274=10,R274="ALTO"),21,AND(W274=10,R274="BAJO"),18,AND(W274=10,S274&lt;&gt;0),18,AND(W274=11,N274&lt;&gt;0),25,AND(W274=11,O274&lt;&gt;0),23,AND(W274=11,R274="ALTO"),20,AND(W274=11,R274="BAJO"),16,AND(W274=11,S274&lt;&gt;0),11,AND(W274=12,N274&lt;&gt;0),25,AND(W274=12,O274&lt;&gt;0),23,AND(W274=12,R274="ALTO"),20,AND(W274=12,R274="BAJO"),16,AND(W274=12,S274&lt;&gt;0),12,AND(W274=13,N274&lt;&gt;0),25,AND(W274=13,O274&lt;&gt;0),21,AND(W274=13,R274="ALTO"),20,AND(W274=13,R274="BAJO"),17,AND(W274=13,S274&lt;&gt;0),17,AND(W274=14,N274&lt;&gt;0),25,AND(W274=14,O274&lt;&gt;0),24,AND(W274=14,R274="ALTO"),23,AND(W274=14,R274="BAJO"),21,AND(W274=14,S274&lt;&gt;0),18,AND(W274=15,N274&lt;&gt;0),25,AND(W274=15,O274&lt;&gt;0),24,AND(W274=15,R274="ALTO"),22,AND(W274=15,R274="BAJO"),19,AND(W274=15,S274&lt;&gt;0),19,AND(W274=16,N274&lt;&gt;0),25,AND(W274=16,O274&lt;&gt;0),23,AND(W274=16,R274="ALTO"),23,AND(W274=16,R274="BAJO"),23,AND(W274=16,S274&lt;&gt;0),20,AND(W274=17,N274&lt;&gt;0),25,AND(W274=17,O274&lt;&gt;0),24,AND(W274=17,R274="ALTO"),23,AND(W274=17,R274="BAJO"),21,AND(W274=17,S274&lt;&gt;0),20,AND(W274=18,N274&lt;&gt;0),25,AND(W274=18,O274&lt;&gt;0),24,AND(W274=18,R274="ALTO"),23,AND(W274=18,R274="BAJO"),22,AND(W274=18,S274&lt;&gt;0),21,AND(W274=19,N274&lt;&gt;0),25,AND(W274=19,O274&lt;&gt;0),25,AND(W274=19,R274="ALTO"),24,AND(W274=19,R274="BAJO"),22,AND(W274=19,S274&lt;&gt;0),22,AND(W274&lt;&gt;0,U274&lt;&gt;0),W274,TRUE,"FALSO")</f>
        <v>21</v>
      </c>
      <c r="Z274" s="85"/>
      <c r="AA274" s="261" t="s">
        <v>687</v>
      </c>
      <c r="AB274" s="361"/>
      <c r="AC274" s="354"/>
      <c r="AD274" s="354"/>
      <c r="AE274" s="358"/>
      <c r="AF274" s="358"/>
      <c r="AG274" s="358"/>
      <c r="AH274" s="358"/>
      <c r="AI274" s="358"/>
      <c r="AJ274" s="358"/>
      <c r="AK274" s="358"/>
      <c r="AL274" s="357"/>
      <c r="AM274" s="358"/>
      <c r="AN274" s="357"/>
      <c r="AO274" s="358"/>
      <c r="AP274" s="357"/>
      <c r="AQ274" s="358"/>
      <c r="AR274" s="357"/>
      <c r="AS274" s="358"/>
      <c r="AT274" s="357"/>
      <c r="AU274" s="358"/>
    </row>
    <row r="275" spans="1:47" s="289" customFormat="1" ht="105">
      <c r="A275" s="440"/>
      <c r="B275" s="400"/>
      <c r="C275" s="451"/>
      <c r="D275" s="326" t="s">
        <v>1314</v>
      </c>
      <c r="E275" s="353" t="s">
        <v>362</v>
      </c>
      <c r="F275" s="260" t="s">
        <v>626</v>
      </c>
      <c r="G275" s="277" t="s">
        <v>729</v>
      </c>
      <c r="H275" s="321" t="s">
        <v>730</v>
      </c>
      <c r="I275" s="316" t="str">
        <f>IF(OR(E275="SE",E275="SA"),VLOOKUP(H275,'Tabla de Peligros y Riesgo'!$C$2:$E$226,2,FALSE),VLOOKUP(H275,'LISTA DE ASPECTOS - IMPACTOS'!$D$3:$F$72,2,FALSE))</f>
        <v>Cortes</v>
      </c>
      <c r="J275" s="317" t="str">
        <f>IF(OR(E275="SE",E275="SA"),VLOOKUP(H275,'Tabla de Peligros y Riesgo'!$C$2:$E$226,3,FALSE),VLOOKUP(H275,'LISTA DE ASPECTOS - IMPACTOS'!$D$3:$F$72,3,FALSE))</f>
        <v>Herida punzocortante</v>
      </c>
      <c r="K275" s="322" t="s">
        <v>702</v>
      </c>
      <c r="L275" s="174">
        <v>3</v>
      </c>
      <c r="M275" s="262">
        <f t="shared" si="25"/>
        <v>9</v>
      </c>
      <c r="N275" s="85"/>
      <c r="O275" s="85"/>
      <c r="P275" s="84"/>
      <c r="Q275" s="275" t="s">
        <v>731</v>
      </c>
      <c r="R275" s="174" t="s">
        <v>683</v>
      </c>
      <c r="S275" s="174" t="s">
        <v>732</v>
      </c>
      <c r="T275" s="175"/>
      <c r="U275" s="175" t="s">
        <v>739</v>
      </c>
      <c r="V275" s="87"/>
      <c r="W275" s="86">
        <f t="shared" si="26"/>
        <v>9</v>
      </c>
      <c r="X275" s="88"/>
      <c r="Y275" s="86">
        <f t="shared" si="27"/>
        <v>20</v>
      </c>
      <c r="Z275" s="85"/>
      <c r="AA275" s="261" t="s">
        <v>687</v>
      </c>
      <c r="AB275" s="361"/>
      <c r="AC275" s="354"/>
      <c r="AD275" s="354"/>
      <c r="AE275" s="358"/>
      <c r="AF275" s="358"/>
      <c r="AG275" s="358"/>
      <c r="AH275" s="358"/>
      <c r="AI275" s="358"/>
      <c r="AJ275" s="358"/>
      <c r="AK275" s="358"/>
      <c r="AL275" s="357"/>
      <c r="AM275" s="358"/>
      <c r="AN275" s="357"/>
      <c r="AO275" s="358"/>
      <c r="AP275" s="357"/>
      <c r="AQ275" s="358"/>
      <c r="AR275" s="357"/>
      <c r="AS275" s="358"/>
      <c r="AT275" s="357"/>
      <c r="AU275" s="358"/>
    </row>
    <row r="276" spans="1:47" s="289" customFormat="1" ht="120">
      <c r="A276" s="440"/>
      <c r="B276" s="400"/>
      <c r="C276" s="452"/>
      <c r="D276" s="326" t="s">
        <v>1314</v>
      </c>
      <c r="E276" s="353" t="s">
        <v>362</v>
      </c>
      <c r="F276" s="260" t="s">
        <v>626</v>
      </c>
      <c r="G276" s="277" t="s">
        <v>705</v>
      </c>
      <c r="H276" s="321" t="s">
        <v>707</v>
      </c>
      <c r="I276" s="316" t="str">
        <f>IF(OR(E276="SE",E276="SA"),VLOOKUP(H276,'Tabla de Peligros y Riesgo'!$C$2:$E$226,2,FALSE),VLOOKUP(H276,'LISTA DE ASPECTOS - IMPACTOS'!$D$3:$F$72,2,FALSE))</f>
        <v>Atrapamiento</v>
      </c>
      <c r="J276" s="317" t="s">
        <v>706</v>
      </c>
      <c r="K276" s="322" t="s">
        <v>685</v>
      </c>
      <c r="L276" s="174">
        <v>3</v>
      </c>
      <c r="M276" s="262">
        <f t="shared" si="25"/>
        <v>13</v>
      </c>
      <c r="N276" s="174"/>
      <c r="O276" s="174"/>
      <c r="P276" s="84"/>
      <c r="Q276" s="275"/>
      <c r="R276" s="174"/>
      <c r="S276" s="174" t="s">
        <v>710</v>
      </c>
      <c r="T276" s="175"/>
      <c r="U276" s="175" t="s">
        <v>739</v>
      </c>
      <c r="V276" s="87"/>
      <c r="W276" s="86">
        <f t="shared" si="26"/>
        <v>13</v>
      </c>
      <c r="X276" s="88"/>
      <c r="Y276" s="86">
        <f t="shared" si="27"/>
        <v>17</v>
      </c>
      <c r="Z276" s="85"/>
      <c r="AA276" s="268" t="s">
        <v>687</v>
      </c>
      <c r="AB276" s="361"/>
      <c r="AC276" s="354"/>
      <c r="AD276" s="354"/>
      <c r="AE276" s="358"/>
      <c r="AF276" s="358"/>
      <c r="AG276" s="358"/>
      <c r="AH276" s="358"/>
      <c r="AI276" s="358"/>
      <c r="AJ276" s="358"/>
      <c r="AK276" s="358"/>
      <c r="AL276" s="357"/>
      <c r="AM276" s="358"/>
      <c r="AN276" s="357"/>
      <c r="AO276" s="358"/>
      <c r="AP276" s="357"/>
      <c r="AQ276" s="358"/>
      <c r="AR276" s="357"/>
      <c r="AS276" s="358"/>
      <c r="AT276" s="357"/>
      <c r="AU276" s="358"/>
    </row>
    <row r="277" spans="1:47" s="289" customFormat="1" ht="72">
      <c r="A277" s="440"/>
      <c r="B277" s="400"/>
      <c r="C277" s="450" t="s">
        <v>167</v>
      </c>
      <c r="D277" s="326" t="s">
        <v>1314</v>
      </c>
      <c r="E277" s="353" t="s">
        <v>361</v>
      </c>
      <c r="F277" s="260" t="s">
        <v>626</v>
      </c>
      <c r="G277" s="277" t="s">
        <v>441</v>
      </c>
      <c r="H277" s="321" t="s">
        <v>519</v>
      </c>
      <c r="I277" s="316" t="str">
        <f>IF(OR(E277="SE",E277="SA"),VLOOKUP(H277,'Tabla de Peligros y Riesgo'!$C$2:$E$226,2,FALSE),VLOOKUP(H277,'LISTA DE ASPECTOS - IMPACTOS'!$D$3:$F$72,2,FALSE))</f>
        <v>Riesgos Disergonómico</v>
      </c>
      <c r="J277" s="317" t="str">
        <f>IF(OR(E277="SE",E277="SA"),VLOOKUP(H277,'Tabla de Peligros y Riesgo'!$C$2:$E$226,3,FALSE),VLOOKUP(H277,'LISTA DE ASPECTOS - IMPACTOS'!$D$3:$F$72,3,FALSE))</f>
        <v>Lumbalgia/Dorsalgia/ Hiperlordosis/ Tendinitis de Hombro</v>
      </c>
      <c r="K277" s="322" t="s">
        <v>702</v>
      </c>
      <c r="L277" s="174">
        <v>4</v>
      </c>
      <c r="M277" s="262">
        <f t="shared" si="25"/>
        <v>14</v>
      </c>
      <c r="N277" s="174"/>
      <c r="O277" s="174"/>
      <c r="P277" s="84"/>
      <c r="Q277" s="275"/>
      <c r="R277" s="174"/>
      <c r="S277" s="345" t="s">
        <v>711</v>
      </c>
      <c r="T277" s="175"/>
      <c r="U277" s="175"/>
      <c r="V277" s="87"/>
      <c r="W277" s="86">
        <f t="shared" si="26"/>
        <v>14</v>
      </c>
      <c r="X277" s="88">
        <f>IF(M277&gt;=16,MAX(N277:R277),IF(M277&lt;16,MAX(N277:V277)))</f>
        <v>0</v>
      </c>
      <c r="Y277" s="86">
        <f t="shared" si="27"/>
        <v>18</v>
      </c>
      <c r="Z277" s="85"/>
      <c r="AA277" s="261" t="s">
        <v>687</v>
      </c>
      <c r="AB277" s="361"/>
      <c r="AC277" s="354"/>
      <c r="AD277" s="354"/>
      <c r="AE277" s="358"/>
      <c r="AF277" s="358"/>
      <c r="AG277" s="358"/>
      <c r="AH277" s="358"/>
      <c r="AI277" s="358"/>
      <c r="AJ277" s="358"/>
      <c r="AK277" s="358"/>
      <c r="AL277" s="357"/>
      <c r="AM277" s="358"/>
      <c r="AN277" s="357"/>
      <c r="AO277" s="358"/>
      <c r="AP277" s="357"/>
      <c r="AQ277" s="358"/>
      <c r="AR277" s="357"/>
      <c r="AS277" s="358"/>
      <c r="AT277" s="357"/>
      <c r="AU277" s="358"/>
    </row>
    <row r="278" spans="1:47" s="289" customFormat="1" ht="90">
      <c r="A278" s="440"/>
      <c r="B278" s="400"/>
      <c r="C278" s="451"/>
      <c r="D278" s="326" t="s">
        <v>1314</v>
      </c>
      <c r="E278" s="353" t="s">
        <v>362</v>
      </c>
      <c r="F278" s="260" t="s">
        <v>626</v>
      </c>
      <c r="G278" s="277" t="s">
        <v>796</v>
      </c>
      <c r="H278" s="321" t="s">
        <v>797</v>
      </c>
      <c r="I278" s="316" t="str">
        <f>IF(OR(E278="SE",E278="SA"),VLOOKUP(H278,'Tabla de Peligros y Riesgo'!$C$2:$E$226,2,FALSE),VLOOKUP(H278,'LISTA DE ASPECTOS - IMPACTOS'!$D$3:$F$72,2,FALSE))</f>
        <v>Aplastamiento</v>
      </c>
      <c r="J278" s="317" t="str">
        <f>IF(OR(E278="SE",E278="SA"),VLOOKUP(H278,'Tabla de Peligros y Riesgo'!$C$2:$E$226,3,FALSE),VLOOKUP(H278,'LISTA DE ASPECTOS - IMPACTOS'!$D$3:$F$72,3,FALSE))</f>
        <v>Contusión/Fractura/Muerte</v>
      </c>
      <c r="K278" s="322" t="s">
        <v>685</v>
      </c>
      <c r="L278" s="174">
        <v>2</v>
      </c>
      <c r="M278" s="262">
        <f t="shared" si="25"/>
        <v>8</v>
      </c>
      <c r="N278" s="85"/>
      <c r="O278" s="85"/>
      <c r="P278" s="84"/>
      <c r="Q278" s="275" t="s">
        <v>798</v>
      </c>
      <c r="R278" s="174" t="s">
        <v>688</v>
      </c>
      <c r="S278" s="174" t="s">
        <v>799</v>
      </c>
      <c r="T278" s="175"/>
      <c r="U278" s="175" t="s">
        <v>739</v>
      </c>
      <c r="V278" s="87"/>
      <c r="W278" s="86">
        <f t="shared" si="26"/>
        <v>8</v>
      </c>
      <c r="X278" s="88"/>
      <c r="Y278" s="86">
        <f t="shared" si="27"/>
        <v>12</v>
      </c>
      <c r="Z278" s="85"/>
      <c r="AA278" s="261" t="s">
        <v>687</v>
      </c>
      <c r="AB278" s="361"/>
      <c r="AC278" s="354"/>
      <c r="AD278" s="354"/>
      <c r="AE278" s="358"/>
      <c r="AF278" s="358"/>
      <c r="AG278" s="358"/>
      <c r="AH278" s="358"/>
      <c r="AI278" s="358"/>
      <c r="AJ278" s="358"/>
      <c r="AK278" s="358"/>
      <c r="AL278" s="357"/>
      <c r="AM278" s="358"/>
      <c r="AN278" s="357"/>
      <c r="AO278" s="358"/>
      <c r="AP278" s="357"/>
      <c r="AQ278" s="358"/>
      <c r="AR278" s="357"/>
      <c r="AS278" s="358"/>
      <c r="AT278" s="357"/>
      <c r="AU278" s="358"/>
    </row>
    <row r="279" spans="1:47" s="289" customFormat="1" ht="120">
      <c r="A279" s="440"/>
      <c r="B279" s="400"/>
      <c r="C279" s="451"/>
      <c r="D279" s="326" t="s">
        <v>1314</v>
      </c>
      <c r="E279" s="353" t="s">
        <v>362</v>
      </c>
      <c r="F279" s="260" t="s">
        <v>626</v>
      </c>
      <c r="G279" s="277" t="s">
        <v>705</v>
      </c>
      <c r="H279" s="321" t="s">
        <v>707</v>
      </c>
      <c r="I279" s="316" t="str">
        <f>IF(OR(E279="SE",E279="SA"),VLOOKUP(H279,'Tabla de Peligros y Riesgo'!$C$2:$E$226,2,FALSE),VLOOKUP(H279,'LISTA DE ASPECTOS - IMPACTOS'!$D$3:$F$72,2,FALSE))</f>
        <v>Atrapamiento</v>
      </c>
      <c r="J279" s="317" t="s">
        <v>706</v>
      </c>
      <c r="K279" s="322" t="s">
        <v>685</v>
      </c>
      <c r="L279" s="174">
        <v>3</v>
      </c>
      <c r="M279" s="262">
        <f t="shared" si="25"/>
        <v>13</v>
      </c>
      <c r="N279" s="85"/>
      <c r="O279" s="85"/>
      <c r="P279" s="84"/>
      <c r="Q279" s="275"/>
      <c r="R279" s="174"/>
      <c r="S279" s="174" t="s">
        <v>808</v>
      </c>
      <c r="T279" s="175"/>
      <c r="U279" s="175" t="s">
        <v>739</v>
      </c>
      <c r="V279" s="87"/>
      <c r="W279" s="86">
        <f t="shared" si="26"/>
        <v>13</v>
      </c>
      <c r="X279" s="88"/>
      <c r="Y279" s="86">
        <f t="shared" si="27"/>
        <v>17</v>
      </c>
      <c r="Z279" s="85"/>
      <c r="AA279" s="261" t="s">
        <v>687</v>
      </c>
      <c r="AB279" s="361"/>
      <c r="AC279" s="354"/>
      <c r="AD279" s="354"/>
      <c r="AE279" s="358"/>
      <c r="AF279" s="358"/>
      <c r="AG279" s="358"/>
      <c r="AH279" s="358"/>
      <c r="AI279" s="358"/>
      <c r="AJ279" s="358"/>
      <c r="AK279" s="358"/>
      <c r="AL279" s="357"/>
      <c r="AM279" s="358"/>
      <c r="AN279" s="357"/>
      <c r="AO279" s="358"/>
      <c r="AP279" s="357"/>
      <c r="AQ279" s="358"/>
      <c r="AR279" s="357"/>
      <c r="AS279" s="358"/>
      <c r="AT279" s="357"/>
      <c r="AU279" s="358"/>
    </row>
    <row r="280" spans="1:47" s="289" customFormat="1" ht="90">
      <c r="A280" s="440"/>
      <c r="B280" s="400"/>
      <c r="C280" s="451"/>
      <c r="D280" s="326" t="s">
        <v>1314</v>
      </c>
      <c r="E280" s="353" t="s">
        <v>362</v>
      </c>
      <c r="F280" s="260" t="s">
        <v>626</v>
      </c>
      <c r="G280" s="277" t="s">
        <v>699</v>
      </c>
      <c r="H280" s="321" t="s">
        <v>542</v>
      </c>
      <c r="I280" s="316" t="str">
        <f>IF(OR(E280="SE",E280="SA"),VLOOKUP(H280,'Tabla de Peligros y Riesgo'!$C$2:$E$226,2,FALSE),VLOOKUP(H280,'LISTA DE ASPECTOS - IMPACTOS'!$D$3:$F$72,2,FALSE))</f>
        <v>Caída al mismo nivel</v>
      </c>
      <c r="J280" s="317" t="s">
        <v>708</v>
      </c>
      <c r="K280" s="322" t="s">
        <v>685</v>
      </c>
      <c r="L280" s="174">
        <v>4</v>
      </c>
      <c r="M280" s="262">
        <f t="shared" si="25"/>
        <v>18</v>
      </c>
      <c r="N280" s="85"/>
      <c r="O280" s="85"/>
      <c r="P280" s="84"/>
      <c r="Q280" s="275"/>
      <c r="R280" s="174"/>
      <c r="S280" s="174" t="s">
        <v>807</v>
      </c>
      <c r="T280" s="175"/>
      <c r="U280" s="175" t="s">
        <v>739</v>
      </c>
      <c r="V280" s="87"/>
      <c r="W280" s="86">
        <f t="shared" si="26"/>
        <v>18</v>
      </c>
      <c r="X280" s="88"/>
      <c r="Y280" s="86">
        <f t="shared" si="27"/>
        <v>21</v>
      </c>
      <c r="Z280" s="85"/>
      <c r="AA280" s="261" t="s">
        <v>687</v>
      </c>
      <c r="AB280" s="361"/>
      <c r="AC280" s="354"/>
      <c r="AD280" s="354"/>
      <c r="AE280" s="358"/>
      <c r="AF280" s="358"/>
      <c r="AG280" s="358"/>
      <c r="AH280" s="358"/>
      <c r="AI280" s="358"/>
      <c r="AJ280" s="358"/>
      <c r="AK280" s="358"/>
      <c r="AL280" s="357"/>
      <c r="AM280" s="358"/>
      <c r="AN280" s="357"/>
      <c r="AO280" s="358"/>
      <c r="AP280" s="357"/>
      <c r="AQ280" s="358"/>
      <c r="AR280" s="357"/>
      <c r="AS280" s="358"/>
      <c r="AT280" s="357"/>
      <c r="AU280" s="358"/>
    </row>
    <row r="281" spans="1:47" s="289" customFormat="1" ht="72">
      <c r="A281" s="440"/>
      <c r="B281" s="400"/>
      <c r="C281" s="450" t="s">
        <v>168</v>
      </c>
      <c r="D281" s="326" t="s">
        <v>1314</v>
      </c>
      <c r="E281" s="353" t="s">
        <v>361</v>
      </c>
      <c r="F281" s="260" t="s">
        <v>626</v>
      </c>
      <c r="G281" s="277" t="s">
        <v>441</v>
      </c>
      <c r="H281" s="321" t="s">
        <v>519</v>
      </c>
      <c r="I281" s="316" t="str">
        <f>IF(OR(E281="SE",E281="SA"),VLOOKUP(H281,'Tabla de Peligros y Riesgo'!$C$2:$E$226,2,FALSE),VLOOKUP(H281,'LISTA DE ASPECTOS - IMPACTOS'!$D$3:$F$72,2,FALSE))</f>
        <v>Riesgos Disergonómico</v>
      </c>
      <c r="J281" s="317" t="str">
        <f>IF(OR(E281="SE",E281="SA"),VLOOKUP(H281,'Tabla de Peligros y Riesgo'!$C$2:$E$226,3,FALSE),VLOOKUP(H281,'LISTA DE ASPECTOS - IMPACTOS'!$D$3:$F$72,3,FALSE))</f>
        <v>Lumbalgia/Dorsalgia/ Hiperlordosis/ Tendinitis de Hombro</v>
      </c>
      <c r="K281" s="322" t="s">
        <v>702</v>
      </c>
      <c r="L281" s="174">
        <v>4</v>
      </c>
      <c r="M281" s="262">
        <f t="shared" si="25"/>
        <v>14</v>
      </c>
      <c r="N281" s="174"/>
      <c r="O281" s="174"/>
      <c r="P281" s="84"/>
      <c r="Q281" s="275"/>
      <c r="R281" s="174"/>
      <c r="S281" s="345" t="s">
        <v>711</v>
      </c>
      <c r="T281" s="175"/>
      <c r="U281" s="175"/>
      <c r="V281" s="87"/>
      <c r="W281" s="86">
        <f t="shared" si="26"/>
        <v>14</v>
      </c>
      <c r="X281" s="88"/>
      <c r="Y281" s="86">
        <f t="shared" si="27"/>
        <v>18</v>
      </c>
      <c r="Z281" s="85"/>
      <c r="AA281" s="261" t="s">
        <v>687</v>
      </c>
      <c r="AB281" s="361"/>
      <c r="AC281" s="354"/>
      <c r="AD281" s="354"/>
      <c r="AE281" s="358"/>
      <c r="AF281" s="358"/>
      <c r="AG281" s="358"/>
      <c r="AH281" s="358"/>
      <c r="AI281" s="358"/>
      <c r="AJ281" s="358"/>
      <c r="AK281" s="358"/>
      <c r="AL281" s="357"/>
      <c r="AM281" s="358"/>
      <c r="AN281" s="357"/>
      <c r="AO281" s="358"/>
      <c r="AP281" s="357"/>
      <c r="AQ281" s="358"/>
      <c r="AR281" s="357"/>
      <c r="AS281" s="358"/>
      <c r="AT281" s="357"/>
      <c r="AU281" s="358"/>
    </row>
    <row r="282" spans="1:47" s="289" customFormat="1" ht="90">
      <c r="A282" s="440"/>
      <c r="B282" s="400"/>
      <c r="C282" s="451"/>
      <c r="D282" s="326" t="s">
        <v>1314</v>
      </c>
      <c r="E282" s="353" t="s">
        <v>362</v>
      </c>
      <c r="F282" s="260" t="s">
        <v>626</v>
      </c>
      <c r="G282" s="277" t="s">
        <v>699</v>
      </c>
      <c r="H282" s="321" t="s">
        <v>542</v>
      </c>
      <c r="I282" s="316" t="str">
        <f>IF(OR(E282="SE",E282="SA"),VLOOKUP(H282,'Tabla de Peligros y Riesgo'!$C$2:$E$226,2,FALSE),VLOOKUP(H282,'LISTA DE ASPECTOS - IMPACTOS'!$D$3:$F$72,2,FALSE))</f>
        <v>Caída al mismo nivel</v>
      </c>
      <c r="J282" s="317" t="s">
        <v>708</v>
      </c>
      <c r="K282" s="322" t="s">
        <v>685</v>
      </c>
      <c r="L282" s="174">
        <v>4</v>
      </c>
      <c r="M282" s="262">
        <f t="shared" si="25"/>
        <v>18</v>
      </c>
      <c r="N282" s="85"/>
      <c r="O282" s="85"/>
      <c r="P282" s="84"/>
      <c r="Q282" s="275"/>
      <c r="R282" s="174"/>
      <c r="S282" s="174" t="s">
        <v>807</v>
      </c>
      <c r="T282" s="175"/>
      <c r="U282" s="175" t="s">
        <v>739</v>
      </c>
      <c r="V282" s="87"/>
      <c r="W282" s="86">
        <f t="shared" si="26"/>
        <v>18</v>
      </c>
      <c r="X282" s="88"/>
      <c r="Y282" s="86">
        <f t="shared" si="27"/>
        <v>21</v>
      </c>
      <c r="Z282" s="85"/>
      <c r="AA282" s="261" t="s">
        <v>687</v>
      </c>
      <c r="AB282" s="361"/>
      <c r="AC282" s="354"/>
      <c r="AD282" s="354"/>
      <c r="AE282" s="358"/>
      <c r="AF282" s="358"/>
      <c r="AG282" s="358"/>
      <c r="AH282" s="358"/>
      <c r="AI282" s="358"/>
      <c r="AJ282" s="358"/>
      <c r="AK282" s="358"/>
      <c r="AL282" s="357"/>
      <c r="AM282" s="358"/>
      <c r="AN282" s="357"/>
      <c r="AO282" s="358"/>
      <c r="AP282" s="357"/>
      <c r="AQ282" s="358"/>
      <c r="AR282" s="357"/>
      <c r="AS282" s="358"/>
      <c r="AT282" s="357"/>
      <c r="AU282" s="358"/>
    </row>
    <row r="283" spans="1:47" s="289" customFormat="1" ht="192">
      <c r="A283" s="440"/>
      <c r="B283" s="400"/>
      <c r="C283" s="451"/>
      <c r="D283" s="326" t="s">
        <v>1314</v>
      </c>
      <c r="E283" s="353" t="s">
        <v>363</v>
      </c>
      <c r="F283" s="260" t="s">
        <v>626</v>
      </c>
      <c r="G283" s="277" t="s">
        <v>733</v>
      </c>
      <c r="H283" s="321" t="s">
        <v>759</v>
      </c>
      <c r="I283" s="316" t="str">
        <f>IF(OR(E283="SE",E283="SA"),VLOOKUP(H283,'Tabla de Peligros y Riesgo'!$C$2:$E$226,2,FALSE),VLOOKUP(H283,'LISTA DE ASPECTOS - IMPACTOS'!$D$3:$F$72,2,FALSE))</f>
        <v>Alteración de la calidad de suelo/agua</v>
      </c>
      <c r="J283" s="317" t="str">
        <f>IF(OR(E283="SE",E283="SA"),VLOOKUP(H283,'Tabla de Peligros y Riesgo'!$C$2:$E$226,3,FALSE),VLOOKUP(H283,'LISTA DE ASPECTOS - IMPACTOS'!$D$3:$F$72,3,FALSE))</f>
        <v>Potencial incumplimiento de Estándares de Calidad Ambiental (ECA) para aire.
Potencial afectación a la vida y salud humana.</v>
      </c>
      <c r="K283" s="322" t="s">
        <v>702</v>
      </c>
      <c r="L283" s="174">
        <v>4</v>
      </c>
      <c r="M283" s="262">
        <f t="shared" si="25"/>
        <v>14</v>
      </c>
      <c r="N283" s="85"/>
      <c r="O283" s="85"/>
      <c r="P283" s="84"/>
      <c r="Q283" s="275"/>
      <c r="R283" s="174"/>
      <c r="S283" s="174" t="s">
        <v>735</v>
      </c>
      <c r="T283" s="175"/>
      <c r="U283" s="175"/>
      <c r="V283" s="87"/>
      <c r="W283" s="86">
        <f t="shared" si="26"/>
        <v>14</v>
      </c>
      <c r="X283" s="88">
        <f>IF(M283&gt;=16,MAX(N283:R283),IF(M283&lt;16,MAX(N283:V283)))</f>
        <v>0</v>
      </c>
      <c r="Y283" s="86">
        <f t="shared" si="27"/>
        <v>18</v>
      </c>
      <c r="Z283" s="85"/>
      <c r="AA283" s="261" t="s">
        <v>687</v>
      </c>
      <c r="AB283" s="361"/>
      <c r="AC283" s="354"/>
      <c r="AD283" s="354"/>
      <c r="AE283" s="358"/>
      <c r="AF283" s="358"/>
      <c r="AG283" s="358"/>
      <c r="AH283" s="358"/>
      <c r="AI283" s="358"/>
      <c r="AJ283" s="358"/>
      <c r="AK283" s="358"/>
      <c r="AL283" s="357"/>
      <c r="AM283" s="358"/>
      <c r="AN283" s="357"/>
      <c r="AO283" s="358"/>
      <c r="AP283" s="357"/>
      <c r="AQ283" s="358"/>
      <c r="AR283" s="357"/>
      <c r="AS283" s="358"/>
      <c r="AT283" s="357"/>
      <c r="AU283" s="358"/>
    </row>
    <row r="284" spans="1:47" s="289" customFormat="1" ht="192">
      <c r="A284" s="440"/>
      <c r="B284" s="400"/>
      <c r="C284" s="451"/>
      <c r="D284" s="326" t="s">
        <v>1314</v>
      </c>
      <c r="E284" s="353" t="s">
        <v>363</v>
      </c>
      <c r="F284" s="260" t="s">
        <v>626</v>
      </c>
      <c r="G284" s="277" t="s">
        <v>733</v>
      </c>
      <c r="H284" s="321" t="s">
        <v>734</v>
      </c>
      <c r="I284" s="316" t="str">
        <f>IF(OR(E284="SE",E284="SA"),VLOOKUP(H284,'Tabla de Peligros y Riesgo'!$C$2:$E$226,2,FALSE),VLOOKUP(H284,'LISTA DE ASPECTOS - IMPACTOS'!$D$3:$F$72,2,FALSE))</f>
        <v>Alteración de la calidad de suelo/agua</v>
      </c>
      <c r="J284" s="317" t="str">
        <f>IF(OR(E284="SE",E284="SA"),VLOOKUP(H284,'Tabla de Peligros y Riesgo'!$C$2:$E$226,3,FALSE),VLOOKUP(H284,'LISTA DE ASPECTOS - IMPACTOS'!$D$3:$F$72,3,FALSE))</f>
        <v>Potencial incumplimiento de Estándares de Calidad Ambiental (ECA) para aire.
Potencial afectación a la vida y salud humana.</v>
      </c>
      <c r="K284" s="322" t="s">
        <v>702</v>
      </c>
      <c r="L284" s="174">
        <v>4</v>
      </c>
      <c r="M284" s="262">
        <f t="shared" si="25"/>
        <v>14</v>
      </c>
      <c r="N284" s="85"/>
      <c r="O284" s="85"/>
      <c r="P284" s="278"/>
      <c r="Q284" s="275"/>
      <c r="R284" s="174"/>
      <c r="S284" s="174" t="s">
        <v>735</v>
      </c>
      <c r="T284" s="175">
        <v>0.35</v>
      </c>
      <c r="U284" s="175"/>
      <c r="V284" s="87"/>
      <c r="W284" s="86">
        <f t="shared" si="26"/>
        <v>14</v>
      </c>
      <c r="X284" s="88"/>
      <c r="Y284" s="86">
        <f t="shared" si="27"/>
        <v>18</v>
      </c>
      <c r="Z284" s="85"/>
      <c r="AA284" s="261" t="s">
        <v>687</v>
      </c>
      <c r="AB284" s="488"/>
      <c r="AC284" s="489"/>
      <c r="AD284" s="489"/>
      <c r="AE284" s="355"/>
      <c r="AF284" s="355"/>
      <c r="AG284" s="355"/>
      <c r="AH284" s="355"/>
      <c r="AI284" s="355"/>
      <c r="AJ284" s="355"/>
      <c r="AK284" s="355"/>
      <c r="AL284" s="356"/>
      <c r="AM284" s="355"/>
      <c r="AN284" s="356"/>
      <c r="AO284" s="355"/>
      <c r="AP284" s="356"/>
      <c r="AQ284" s="355"/>
      <c r="AR284" s="356"/>
      <c r="AS284" s="355"/>
      <c r="AT284" s="357"/>
      <c r="AU284" s="358"/>
    </row>
    <row r="285" spans="1:47" s="289" customFormat="1" ht="336">
      <c r="A285" s="440"/>
      <c r="B285" s="400"/>
      <c r="C285" s="451"/>
      <c r="D285" s="326" t="s">
        <v>1314</v>
      </c>
      <c r="E285" s="353" t="s">
        <v>363</v>
      </c>
      <c r="F285" s="260" t="s">
        <v>626</v>
      </c>
      <c r="G285" s="277" t="s">
        <v>727</v>
      </c>
      <c r="H285" s="321" t="s">
        <v>724</v>
      </c>
      <c r="I285" s="316" t="str">
        <f>IF(OR(E285="SE",E285="SA"),VLOOKUP(H285,'Tabla de Peligros y Riesgo'!$C$2:$E$226,2,FALSE),VLOOKUP(H285,'LISTA DE ASPECTOS - IMPACTOS'!$D$3:$F$72,2,FALSE))</f>
        <v>Alteración de la calidad de suelo/agua</v>
      </c>
      <c r="J285" s="317" t="str">
        <f>IF(OR(E285="SE",E285="SA"),VLOOKUP(H285,'Tabla de Peligros y Riesgo'!$C$2:$E$226,3,FALSE),VLOOKUP(H285,'LISTA DE ASPECTOS - IMPACTOS'!$D$3:$F$72,3,FALSE))</f>
        <v>Potencial afectación a la calidad ambiental del agua, suelo, posible impacto a la vida y salud humanas // Afectación a microfauna acuática y terrestre // Potencial incumplimiento de Estándares de Calidad Ambiental (ECA) para agua y para suelo.</v>
      </c>
      <c r="K285" s="322" t="s">
        <v>693</v>
      </c>
      <c r="L285" s="174">
        <v>4</v>
      </c>
      <c r="M285" s="262">
        <f t="shared" si="25"/>
        <v>10</v>
      </c>
      <c r="N285" s="85"/>
      <c r="O285" s="85"/>
      <c r="P285" s="84"/>
      <c r="Q285" s="174"/>
      <c r="R285" s="174"/>
      <c r="S285" s="174" t="s">
        <v>728</v>
      </c>
      <c r="T285" s="175"/>
      <c r="U285" s="175"/>
      <c r="V285" s="87"/>
      <c r="W285" s="86">
        <f t="shared" si="26"/>
        <v>10</v>
      </c>
      <c r="X285" s="88"/>
      <c r="Y285" s="86">
        <f t="shared" si="27"/>
        <v>18</v>
      </c>
      <c r="Z285" s="85"/>
      <c r="AA285" s="261" t="s">
        <v>687</v>
      </c>
      <c r="AB285" s="361"/>
      <c r="AC285" s="354"/>
      <c r="AD285" s="354"/>
      <c r="AE285" s="355"/>
      <c r="AF285" s="355"/>
      <c r="AG285" s="355"/>
      <c r="AH285" s="355"/>
      <c r="AI285" s="355"/>
      <c r="AJ285" s="355"/>
      <c r="AK285" s="355"/>
      <c r="AL285" s="356"/>
      <c r="AM285" s="355"/>
      <c r="AN285" s="356"/>
      <c r="AO285" s="355"/>
      <c r="AP285" s="356"/>
      <c r="AQ285" s="355"/>
      <c r="AR285" s="356"/>
      <c r="AS285" s="355"/>
      <c r="AT285" s="357"/>
      <c r="AU285" s="358"/>
    </row>
    <row r="286" spans="1:47" s="289" customFormat="1" ht="336">
      <c r="A286" s="440"/>
      <c r="B286" s="400"/>
      <c r="C286" s="451"/>
      <c r="D286" s="326" t="s">
        <v>1314</v>
      </c>
      <c r="E286" s="353" t="s">
        <v>363</v>
      </c>
      <c r="F286" s="260" t="s">
        <v>626</v>
      </c>
      <c r="G286" s="277" t="s">
        <v>723</v>
      </c>
      <c r="H286" s="321" t="s">
        <v>724</v>
      </c>
      <c r="I286" s="316" t="str">
        <f>IF(OR(E286="SE",E286="SA"),VLOOKUP(H286,'Tabla de Peligros y Riesgo'!$C$2:$E$226,2,FALSE),VLOOKUP(H286,'LISTA DE ASPECTOS - IMPACTOS'!$D$3:$F$72,2,FALSE))</f>
        <v>Alteración de la calidad de suelo/agua</v>
      </c>
      <c r="J286" s="317" t="str">
        <f>IF(OR(E286="SE",E286="SA"),VLOOKUP(H286,'Tabla de Peligros y Riesgo'!$C$2:$E$226,3,FALSE),VLOOKUP(H286,'LISTA DE ASPECTOS - IMPACTOS'!$D$3:$F$72,3,FALSE))</f>
        <v>Potencial afectación a la calidad ambiental del agua, suelo, posible impacto a la vida y salud humanas // Afectación a microfauna acuática y terrestre // Potencial incumplimiento de Estándares de Calidad Ambiental (ECA) para agua y para suelo.</v>
      </c>
      <c r="K286" s="322" t="s">
        <v>685</v>
      </c>
      <c r="L286" s="174">
        <v>3</v>
      </c>
      <c r="M286" s="262">
        <f t="shared" si="25"/>
        <v>13</v>
      </c>
      <c r="N286" s="174"/>
      <c r="O286" s="174"/>
      <c r="P286" s="84"/>
      <c r="Q286" s="174" t="s">
        <v>725</v>
      </c>
      <c r="R286" s="174" t="s">
        <v>688</v>
      </c>
      <c r="S286" s="174" t="s">
        <v>726</v>
      </c>
      <c r="T286" s="175">
        <v>0.35</v>
      </c>
      <c r="U286" s="175"/>
      <c r="V286" s="87"/>
      <c r="W286" s="86">
        <f t="shared" si="26"/>
        <v>13</v>
      </c>
      <c r="X286" s="88"/>
      <c r="Y286" s="86">
        <f t="shared" si="27"/>
        <v>17</v>
      </c>
      <c r="Z286" s="85"/>
      <c r="AA286" s="268" t="s">
        <v>687</v>
      </c>
      <c r="AB286" s="361"/>
      <c r="AC286" s="354"/>
      <c r="AD286" s="354"/>
      <c r="AE286" s="358"/>
      <c r="AF286" s="358"/>
      <c r="AG286" s="358"/>
      <c r="AH286" s="358"/>
      <c r="AI286" s="358"/>
      <c r="AJ286" s="358"/>
      <c r="AK286" s="358"/>
      <c r="AL286" s="357"/>
      <c r="AM286" s="358"/>
      <c r="AN286" s="357"/>
      <c r="AO286" s="358"/>
      <c r="AP286" s="357"/>
      <c r="AQ286" s="358"/>
      <c r="AR286" s="357"/>
      <c r="AS286" s="358"/>
      <c r="AT286" s="357"/>
      <c r="AU286" s="358"/>
    </row>
    <row r="287" spans="1:47" s="289" customFormat="1" ht="90">
      <c r="A287" s="440"/>
      <c r="B287" s="400"/>
      <c r="C287" s="451"/>
      <c r="D287" s="326" t="s">
        <v>1314</v>
      </c>
      <c r="E287" s="353" t="s">
        <v>362</v>
      </c>
      <c r="F287" s="260" t="s">
        <v>626</v>
      </c>
      <c r="G287" s="277" t="s">
        <v>796</v>
      </c>
      <c r="H287" s="321" t="s">
        <v>797</v>
      </c>
      <c r="I287" s="316" t="str">
        <f>IF(OR(E287="SE",E287="SA"),VLOOKUP(H287,'Tabla de Peligros y Riesgo'!$C$2:$E$226,2,FALSE),VLOOKUP(H287,'LISTA DE ASPECTOS - IMPACTOS'!$D$3:$F$72,2,FALSE))</f>
        <v>Aplastamiento</v>
      </c>
      <c r="J287" s="317" t="str">
        <f>IF(OR(E287="SE",E287="SA"),VLOOKUP(H287,'Tabla de Peligros y Riesgo'!$C$2:$E$226,3,FALSE),VLOOKUP(H287,'LISTA DE ASPECTOS - IMPACTOS'!$D$3:$F$72,3,FALSE))</f>
        <v>Contusión/Fractura/Muerte</v>
      </c>
      <c r="K287" s="322" t="s">
        <v>685</v>
      </c>
      <c r="L287" s="174">
        <v>2</v>
      </c>
      <c r="M287" s="262">
        <f t="shared" si="25"/>
        <v>8</v>
      </c>
      <c r="N287" s="85"/>
      <c r="O287" s="85"/>
      <c r="P287" s="84"/>
      <c r="Q287" s="275" t="s">
        <v>798</v>
      </c>
      <c r="R287" s="174" t="s">
        <v>688</v>
      </c>
      <c r="S287" s="174" t="s">
        <v>799</v>
      </c>
      <c r="T287" s="175"/>
      <c r="U287" s="175" t="s">
        <v>739</v>
      </c>
      <c r="V287" s="87"/>
      <c r="W287" s="86">
        <f t="shared" si="26"/>
        <v>8</v>
      </c>
      <c r="X287" s="88"/>
      <c r="Y287" s="86">
        <f t="shared" si="27"/>
        <v>12</v>
      </c>
      <c r="Z287" s="85"/>
      <c r="AA287" s="261" t="s">
        <v>687</v>
      </c>
      <c r="AB287" s="361"/>
      <c r="AC287" s="354"/>
      <c r="AD287" s="354"/>
      <c r="AE287" s="358"/>
      <c r="AF287" s="358"/>
      <c r="AG287" s="358"/>
      <c r="AH287" s="358"/>
      <c r="AI287" s="358"/>
      <c r="AJ287" s="358"/>
      <c r="AK287" s="358"/>
      <c r="AL287" s="357"/>
      <c r="AM287" s="358"/>
      <c r="AN287" s="357"/>
      <c r="AO287" s="358"/>
      <c r="AP287" s="357"/>
      <c r="AQ287" s="358"/>
      <c r="AR287" s="357"/>
      <c r="AS287" s="358"/>
      <c r="AT287" s="357"/>
      <c r="AU287" s="358"/>
    </row>
    <row r="288" spans="1:47" s="289" customFormat="1" ht="105">
      <c r="A288" s="440"/>
      <c r="B288" s="400"/>
      <c r="C288" s="451"/>
      <c r="D288" s="326" t="s">
        <v>1314</v>
      </c>
      <c r="E288" s="353" t="s">
        <v>362</v>
      </c>
      <c r="F288" s="260" t="s">
        <v>626</v>
      </c>
      <c r="G288" s="277" t="s">
        <v>729</v>
      </c>
      <c r="H288" s="321" t="s">
        <v>730</v>
      </c>
      <c r="I288" s="316" t="str">
        <f>IF(OR(E288="SE",E288="SA"),VLOOKUP(H288,'Tabla de Peligros y Riesgo'!$C$2:$E$226,2,FALSE),VLOOKUP(H288,'LISTA DE ASPECTOS - IMPACTOS'!$D$3:$F$72,2,FALSE))</f>
        <v>Cortes</v>
      </c>
      <c r="J288" s="317" t="str">
        <f>IF(OR(E288="SE",E288="SA"),VLOOKUP(H288,'Tabla de Peligros y Riesgo'!$C$2:$E$226,3,FALSE),VLOOKUP(H288,'LISTA DE ASPECTOS - IMPACTOS'!$D$3:$F$72,3,FALSE))</f>
        <v>Herida punzocortante</v>
      </c>
      <c r="K288" s="322" t="s">
        <v>702</v>
      </c>
      <c r="L288" s="174">
        <v>3</v>
      </c>
      <c r="M288" s="262">
        <f t="shared" si="25"/>
        <v>9</v>
      </c>
      <c r="N288" s="85"/>
      <c r="O288" s="85"/>
      <c r="P288" s="84"/>
      <c r="Q288" s="275" t="s">
        <v>731</v>
      </c>
      <c r="R288" s="174" t="s">
        <v>683</v>
      </c>
      <c r="S288" s="174" t="s">
        <v>732</v>
      </c>
      <c r="T288" s="175"/>
      <c r="U288" s="175" t="s">
        <v>739</v>
      </c>
      <c r="V288" s="87"/>
      <c r="W288" s="86">
        <f t="shared" si="26"/>
        <v>9</v>
      </c>
      <c r="X288" s="88"/>
      <c r="Y288" s="86">
        <f t="shared" si="27"/>
        <v>20</v>
      </c>
      <c r="Z288" s="85"/>
      <c r="AA288" s="261" t="s">
        <v>687</v>
      </c>
      <c r="AB288" s="361"/>
      <c r="AC288" s="354"/>
      <c r="AD288" s="354"/>
      <c r="AE288" s="358"/>
      <c r="AF288" s="358"/>
      <c r="AG288" s="358"/>
      <c r="AH288" s="358"/>
      <c r="AI288" s="358"/>
      <c r="AJ288" s="358"/>
      <c r="AK288" s="358"/>
      <c r="AL288" s="357"/>
      <c r="AM288" s="358"/>
      <c r="AN288" s="357"/>
      <c r="AO288" s="358"/>
      <c r="AP288" s="357"/>
      <c r="AQ288" s="358"/>
      <c r="AR288" s="357"/>
      <c r="AS288" s="358"/>
      <c r="AT288" s="357"/>
      <c r="AU288" s="358"/>
    </row>
    <row r="289" spans="1:47" s="289" customFormat="1" ht="120">
      <c r="A289" s="440"/>
      <c r="B289" s="400"/>
      <c r="C289" s="452"/>
      <c r="D289" s="326" t="s">
        <v>1314</v>
      </c>
      <c r="E289" s="353" t="s">
        <v>362</v>
      </c>
      <c r="F289" s="260" t="s">
        <v>626</v>
      </c>
      <c r="G289" s="277" t="s">
        <v>705</v>
      </c>
      <c r="H289" s="321" t="s">
        <v>707</v>
      </c>
      <c r="I289" s="316" t="str">
        <f>IF(OR(E289="SE",E289="SA"),VLOOKUP(H289,'Tabla de Peligros y Riesgo'!$C$2:$E$226,2,FALSE),VLOOKUP(H289,'LISTA DE ASPECTOS - IMPACTOS'!$D$3:$F$72,2,FALSE))</f>
        <v>Atrapamiento</v>
      </c>
      <c r="J289" s="317" t="s">
        <v>706</v>
      </c>
      <c r="K289" s="322" t="s">
        <v>685</v>
      </c>
      <c r="L289" s="174">
        <v>3</v>
      </c>
      <c r="M289" s="262">
        <f t="shared" si="25"/>
        <v>13</v>
      </c>
      <c r="N289" s="174"/>
      <c r="O289" s="174"/>
      <c r="P289" s="84"/>
      <c r="Q289" s="275"/>
      <c r="R289" s="174"/>
      <c r="S289" s="174" t="s">
        <v>710</v>
      </c>
      <c r="T289" s="175"/>
      <c r="U289" s="175" t="s">
        <v>739</v>
      </c>
      <c r="V289" s="87"/>
      <c r="W289" s="86">
        <f t="shared" si="26"/>
        <v>13</v>
      </c>
      <c r="X289" s="88"/>
      <c r="Y289" s="86">
        <f t="shared" si="27"/>
        <v>17</v>
      </c>
      <c r="Z289" s="85"/>
      <c r="AA289" s="268" t="s">
        <v>687</v>
      </c>
      <c r="AB289" s="361"/>
      <c r="AC289" s="354"/>
      <c r="AD289" s="354"/>
      <c r="AE289" s="358"/>
      <c r="AF289" s="358"/>
      <c r="AG289" s="358"/>
      <c r="AH289" s="358"/>
      <c r="AI289" s="358"/>
      <c r="AJ289" s="358"/>
      <c r="AK289" s="358"/>
      <c r="AL289" s="357"/>
      <c r="AM289" s="358"/>
      <c r="AN289" s="357"/>
      <c r="AO289" s="358"/>
      <c r="AP289" s="357"/>
      <c r="AQ289" s="358"/>
      <c r="AR289" s="357"/>
      <c r="AS289" s="358"/>
      <c r="AT289" s="357"/>
      <c r="AU289" s="358"/>
    </row>
    <row r="290" spans="1:47" s="289" customFormat="1" ht="120">
      <c r="A290" s="440"/>
      <c r="B290" s="400"/>
      <c r="C290" s="268" t="s">
        <v>25</v>
      </c>
      <c r="D290" s="326" t="s">
        <v>1314</v>
      </c>
      <c r="E290" s="353" t="s">
        <v>362</v>
      </c>
      <c r="F290" s="260" t="s">
        <v>626</v>
      </c>
      <c r="G290" s="277" t="s">
        <v>705</v>
      </c>
      <c r="H290" s="321" t="s">
        <v>707</v>
      </c>
      <c r="I290" s="316" t="str">
        <f>IF(OR(E290="SE",E290="SA"),VLOOKUP(H290,'Tabla de Peligros y Riesgo'!$C$2:$E$226,2,FALSE),VLOOKUP(H290,'LISTA DE ASPECTOS - IMPACTOS'!$D$3:$F$72,2,FALSE))</f>
        <v>Atrapamiento</v>
      </c>
      <c r="J290" s="317" t="s">
        <v>706</v>
      </c>
      <c r="K290" s="322" t="s">
        <v>685</v>
      </c>
      <c r="L290" s="174">
        <v>3</v>
      </c>
      <c r="M290" s="262">
        <f t="shared" si="25"/>
        <v>13</v>
      </c>
      <c r="N290" s="85"/>
      <c r="O290" s="85"/>
      <c r="P290" s="84"/>
      <c r="Q290" s="275"/>
      <c r="R290" s="174"/>
      <c r="S290" s="174" t="s">
        <v>808</v>
      </c>
      <c r="T290" s="175"/>
      <c r="U290" s="175" t="s">
        <v>739</v>
      </c>
      <c r="V290" s="87"/>
      <c r="W290" s="86">
        <f t="shared" si="26"/>
        <v>13</v>
      </c>
      <c r="X290" s="88">
        <f>IF(M290&gt;=16,MAX(N290:R290),IF(M290&lt;16,MAX(N290:V290)))</f>
        <v>0</v>
      </c>
      <c r="Y290" s="86">
        <f t="shared" si="27"/>
        <v>17</v>
      </c>
      <c r="Z290" s="85"/>
      <c r="AA290" s="261" t="s">
        <v>687</v>
      </c>
      <c r="AB290" s="361"/>
      <c r="AC290" s="354"/>
      <c r="AD290" s="354"/>
      <c r="AE290" s="358"/>
      <c r="AF290" s="358"/>
      <c r="AG290" s="358"/>
      <c r="AH290" s="358"/>
      <c r="AI290" s="358"/>
      <c r="AJ290" s="358"/>
      <c r="AK290" s="358"/>
      <c r="AL290" s="357"/>
      <c r="AM290" s="358"/>
      <c r="AN290" s="357"/>
      <c r="AO290" s="358"/>
      <c r="AP290" s="357"/>
      <c r="AQ290" s="358"/>
      <c r="AR290" s="357"/>
      <c r="AS290" s="358"/>
      <c r="AT290" s="357"/>
      <c r="AU290" s="358"/>
    </row>
    <row r="291" spans="1:47" s="289" customFormat="1" ht="144">
      <c r="A291" s="440"/>
      <c r="B291" s="400"/>
      <c r="C291" s="450" t="s">
        <v>113</v>
      </c>
      <c r="D291" s="326" t="s">
        <v>1314</v>
      </c>
      <c r="E291" s="353" t="s">
        <v>361</v>
      </c>
      <c r="F291" s="260" t="s">
        <v>626</v>
      </c>
      <c r="G291" s="277" t="s">
        <v>712</v>
      </c>
      <c r="H291" s="321" t="s">
        <v>513</v>
      </c>
      <c r="I291" s="316" t="str">
        <f>IF(OR(E291="SE",E291="SA"),VLOOKUP(H291,'Tabla de Peligros y Riesgo'!$C$2:$E$226,2,FALSE),VLOOKUP(H291,'LISTA DE ASPECTOS - IMPACTOS'!$D$3:$F$72,2,FALSE))</f>
        <v xml:space="preserve">Exposición a vibraciones </v>
      </c>
      <c r="J291" s="317" t="str">
        <f>IF(OR(E291="SE",E291="SA"),VLOOKUP(H291,'Tabla de Peligros y Riesgo'!$C$2:$E$226,3,FALSE),VLOOKUP(H291,'LISTA DE ASPECTOS - IMPACTOS'!$D$3:$F$72,3,FALSE))</f>
        <v>Trastornos (vasculares, hueso, articulaciones y neurológicos)</v>
      </c>
      <c r="K291" s="322" t="s">
        <v>685</v>
      </c>
      <c r="L291" s="174">
        <v>3</v>
      </c>
      <c r="M291" s="262">
        <f t="shared" si="25"/>
        <v>13</v>
      </c>
      <c r="N291" s="85"/>
      <c r="O291" s="85"/>
      <c r="P291" s="84"/>
      <c r="Q291" s="275"/>
      <c r="R291" s="174"/>
      <c r="S291" s="334" t="s">
        <v>713</v>
      </c>
      <c r="T291" s="175"/>
      <c r="U291" s="175"/>
      <c r="V291" s="87"/>
      <c r="W291" s="86">
        <f t="shared" si="26"/>
        <v>13</v>
      </c>
      <c r="X291" s="88"/>
      <c r="Y291" s="86">
        <f t="shared" si="27"/>
        <v>17</v>
      </c>
      <c r="Z291" s="85"/>
      <c r="AA291" s="261" t="s">
        <v>687</v>
      </c>
      <c r="AB291" s="361"/>
      <c r="AC291" s="354"/>
      <c r="AD291" s="354"/>
      <c r="AE291" s="358"/>
      <c r="AF291" s="358"/>
      <c r="AG291" s="358"/>
      <c r="AH291" s="358"/>
      <c r="AI291" s="358"/>
      <c r="AJ291" s="358"/>
      <c r="AK291" s="358"/>
      <c r="AL291" s="357"/>
      <c r="AM291" s="358"/>
      <c r="AN291" s="357"/>
      <c r="AO291" s="358"/>
      <c r="AP291" s="357"/>
      <c r="AQ291" s="358"/>
      <c r="AR291" s="357"/>
      <c r="AS291" s="358"/>
      <c r="AT291" s="357"/>
      <c r="AU291" s="358"/>
    </row>
    <row r="292" spans="1:47" s="289" customFormat="1" ht="144">
      <c r="A292" s="440"/>
      <c r="B292" s="400"/>
      <c r="C292" s="451"/>
      <c r="D292" s="326" t="s">
        <v>1314</v>
      </c>
      <c r="E292" s="353" t="s">
        <v>361</v>
      </c>
      <c r="F292" s="260" t="s">
        <v>626</v>
      </c>
      <c r="G292" s="277" t="s">
        <v>714</v>
      </c>
      <c r="H292" s="321" t="s">
        <v>715</v>
      </c>
      <c r="I292" s="316" t="str">
        <f>IF(OR(E292="SE",E292="SA"),VLOOKUP(H292,'Tabla de Peligros y Riesgo'!$C$2:$E$226,2,FALSE),VLOOKUP(H292,'LISTA DE ASPECTOS - IMPACTOS'!$D$3:$F$72,2,FALSE))</f>
        <v>Perdida de la audición</v>
      </c>
      <c r="J292" s="317" t="str">
        <f>IF(OR(E292="SE",E292="SA"),VLOOKUP(H292,'Tabla de Peligros y Riesgo'!$C$2:$E$226,3,FALSE),VLOOKUP(H292,'LISTA DE ASPECTOS - IMPACTOS'!$D$3:$F$72,3,FALSE))</f>
        <v>Hipoacusia</v>
      </c>
      <c r="K292" s="322" t="s">
        <v>685</v>
      </c>
      <c r="L292" s="174">
        <v>3</v>
      </c>
      <c r="M292" s="262">
        <f t="shared" si="25"/>
        <v>13</v>
      </c>
      <c r="N292" s="85"/>
      <c r="O292" s="85"/>
      <c r="P292" s="84"/>
      <c r="Q292" s="275" t="s">
        <v>716</v>
      </c>
      <c r="R292" s="174" t="s">
        <v>683</v>
      </c>
      <c r="S292" s="345" t="s">
        <v>717</v>
      </c>
      <c r="T292" s="175"/>
      <c r="U292" s="175" t="s">
        <v>718</v>
      </c>
      <c r="V292" s="87"/>
      <c r="W292" s="86">
        <f t="shared" si="26"/>
        <v>13</v>
      </c>
      <c r="X292" s="88"/>
      <c r="Y292" s="86">
        <f t="shared" si="27"/>
        <v>20</v>
      </c>
      <c r="Z292" s="85"/>
      <c r="AA292" s="261" t="s">
        <v>687</v>
      </c>
      <c r="AB292" s="361"/>
      <c r="AC292" s="354"/>
      <c r="AD292" s="354"/>
      <c r="AE292" s="358"/>
      <c r="AF292" s="358"/>
      <c r="AG292" s="358"/>
      <c r="AH292" s="358"/>
      <c r="AI292" s="358"/>
      <c r="AJ292" s="358"/>
      <c r="AK292" s="358"/>
      <c r="AL292" s="357"/>
      <c r="AM292" s="358"/>
      <c r="AN292" s="357"/>
      <c r="AO292" s="358"/>
      <c r="AP292" s="357"/>
      <c r="AQ292" s="358"/>
      <c r="AR292" s="357"/>
      <c r="AS292" s="358"/>
      <c r="AT292" s="357"/>
      <c r="AU292" s="358"/>
    </row>
    <row r="293" spans="1:47" s="289" customFormat="1" ht="120">
      <c r="A293" s="440"/>
      <c r="B293" s="400"/>
      <c r="C293" s="451"/>
      <c r="D293" s="326" t="s">
        <v>1314</v>
      </c>
      <c r="E293" s="353" t="s">
        <v>362</v>
      </c>
      <c r="F293" s="260" t="s">
        <v>626</v>
      </c>
      <c r="G293" s="277" t="s">
        <v>705</v>
      </c>
      <c r="H293" s="321" t="s">
        <v>707</v>
      </c>
      <c r="I293" s="316" t="str">
        <f>IF(OR(E293="SE",E293="SA"),VLOOKUP(H293,'Tabla de Peligros y Riesgo'!$C$2:$E$226,2,FALSE),VLOOKUP(H293,'LISTA DE ASPECTOS - IMPACTOS'!$D$3:$F$72,2,FALSE))</f>
        <v>Atrapamiento</v>
      </c>
      <c r="J293" s="317" t="s">
        <v>706</v>
      </c>
      <c r="K293" s="322" t="s">
        <v>685</v>
      </c>
      <c r="L293" s="174">
        <v>3</v>
      </c>
      <c r="M293" s="262">
        <f t="shared" si="25"/>
        <v>13</v>
      </c>
      <c r="N293" s="85"/>
      <c r="O293" s="85"/>
      <c r="P293" s="84"/>
      <c r="Q293" s="275"/>
      <c r="R293" s="174"/>
      <c r="S293" s="174" t="s">
        <v>808</v>
      </c>
      <c r="T293" s="175"/>
      <c r="U293" s="175" t="s">
        <v>739</v>
      </c>
      <c r="V293" s="87">
        <v>0.15</v>
      </c>
      <c r="W293" s="86">
        <f t="shared" si="26"/>
        <v>13</v>
      </c>
      <c r="X293" s="88">
        <f>IF(M293&gt;=16,MAX(N293:R293),IF(M293&lt;16,MAX(N293:V293)))</f>
        <v>0.15</v>
      </c>
      <c r="Y293" s="86">
        <f t="shared" si="27"/>
        <v>17</v>
      </c>
      <c r="Z293" s="85"/>
      <c r="AA293" s="261" t="s">
        <v>687</v>
      </c>
      <c r="AB293" s="361"/>
      <c r="AC293" s="354"/>
      <c r="AD293" s="354"/>
      <c r="AE293" s="358"/>
      <c r="AF293" s="358"/>
      <c r="AG293" s="358"/>
      <c r="AH293" s="358"/>
      <c r="AI293" s="358"/>
      <c r="AJ293" s="358"/>
      <c r="AK293" s="358"/>
      <c r="AL293" s="357"/>
      <c r="AM293" s="358"/>
      <c r="AN293" s="357"/>
      <c r="AO293" s="358"/>
      <c r="AP293" s="357"/>
      <c r="AQ293" s="358"/>
      <c r="AR293" s="357"/>
      <c r="AS293" s="358"/>
      <c r="AT293" s="357"/>
      <c r="AU293" s="358"/>
    </row>
    <row r="294" spans="1:47" s="289" customFormat="1" ht="336">
      <c r="A294" s="440"/>
      <c r="B294" s="400"/>
      <c r="C294" s="451"/>
      <c r="D294" s="326" t="s">
        <v>1314</v>
      </c>
      <c r="E294" s="353" t="s">
        <v>363</v>
      </c>
      <c r="F294" s="260" t="s">
        <v>626</v>
      </c>
      <c r="G294" s="277" t="s">
        <v>727</v>
      </c>
      <c r="H294" s="321" t="s">
        <v>724</v>
      </c>
      <c r="I294" s="316" t="str">
        <f>IF(OR(E294="SE",E294="SA"),VLOOKUP(H294,'Tabla de Peligros y Riesgo'!$C$2:$E$226,2,FALSE),VLOOKUP(H294,'LISTA DE ASPECTOS - IMPACTOS'!$D$3:$F$72,2,FALSE))</f>
        <v>Alteración de la calidad de suelo/agua</v>
      </c>
      <c r="J294" s="317" t="str">
        <f>IF(OR(E294="SE",E294="SA"),VLOOKUP(H294,'Tabla de Peligros y Riesgo'!$C$2:$E$226,3,FALSE),VLOOKUP(H294,'LISTA DE ASPECTOS - IMPACTOS'!$D$3:$F$72,3,FALSE))</f>
        <v>Potencial afectación a la calidad ambiental del agua, suelo, posible impacto a la vida y salud humanas // Afectación a microfauna acuática y terrestre // Potencial incumplimiento de Estándares de Calidad Ambiental (ECA) para agua y para suelo.</v>
      </c>
      <c r="K294" s="322" t="s">
        <v>693</v>
      </c>
      <c r="L294" s="174">
        <v>4</v>
      </c>
      <c r="M294" s="262">
        <f t="shared" si="25"/>
        <v>10</v>
      </c>
      <c r="N294" s="85"/>
      <c r="O294" s="85"/>
      <c r="P294" s="84"/>
      <c r="Q294" s="174"/>
      <c r="R294" s="174"/>
      <c r="S294" s="174" t="s">
        <v>728</v>
      </c>
      <c r="T294" s="175"/>
      <c r="U294" s="175"/>
      <c r="V294" s="87"/>
      <c r="W294" s="86">
        <f t="shared" si="26"/>
        <v>10</v>
      </c>
      <c r="X294" s="88"/>
      <c r="Y294" s="86">
        <f t="shared" si="27"/>
        <v>18</v>
      </c>
      <c r="Z294" s="85"/>
      <c r="AA294" s="261" t="s">
        <v>687</v>
      </c>
      <c r="AB294" s="361"/>
      <c r="AC294" s="354"/>
      <c r="AD294" s="354"/>
      <c r="AE294" s="355"/>
      <c r="AF294" s="355"/>
      <c r="AG294" s="355"/>
      <c r="AH294" s="355"/>
      <c r="AI294" s="355"/>
      <c r="AJ294" s="355"/>
      <c r="AK294" s="355"/>
      <c r="AL294" s="356"/>
      <c r="AM294" s="355"/>
      <c r="AN294" s="356"/>
      <c r="AO294" s="355"/>
      <c r="AP294" s="356"/>
      <c r="AQ294" s="355"/>
      <c r="AR294" s="356"/>
      <c r="AS294" s="355"/>
      <c r="AT294" s="357"/>
      <c r="AU294" s="358"/>
    </row>
    <row r="295" spans="1:47" s="289" customFormat="1" ht="144">
      <c r="A295" s="440"/>
      <c r="B295" s="400"/>
      <c r="C295" s="451"/>
      <c r="D295" s="326" t="s">
        <v>1314</v>
      </c>
      <c r="E295" s="353" t="s">
        <v>363</v>
      </c>
      <c r="F295" s="260" t="s">
        <v>626</v>
      </c>
      <c r="G295" s="277" t="s">
        <v>783</v>
      </c>
      <c r="H295" s="321" t="s">
        <v>417</v>
      </c>
      <c r="I295" s="316" t="str">
        <f>IF(OR(E295="SE",E295="SA"),VLOOKUP(H295,'Tabla de Peligros y Riesgo'!$C$2:$E$226,2,FALSE),VLOOKUP(H295,'LISTA DE ASPECTOS - IMPACTOS'!$D$3:$F$72,2,FALSE))</f>
        <v>Contaminación sonora</v>
      </c>
      <c r="J295" s="317" t="str">
        <f>IF(OR(E295="SE",E295="SA"),VLOOKUP(H295,'Tabla de Peligros y Riesgo'!$C$2:$E$226,3,FALSE),VLOOKUP(H295,'LISTA DE ASPECTOS - IMPACTOS'!$D$3:$F$72,3,FALSE))</f>
        <v>Afectación a la fauna terrestre.
Potencial afectación a la calidad ambiental del recurso agua.</v>
      </c>
      <c r="K295" s="322" t="s">
        <v>702</v>
      </c>
      <c r="L295" s="174">
        <v>5</v>
      </c>
      <c r="M295" s="262">
        <f t="shared" si="25"/>
        <v>19</v>
      </c>
      <c r="N295" s="85"/>
      <c r="O295" s="85"/>
      <c r="P295" s="84"/>
      <c r="Q295" s="174"/>
      <c r="R295" s="174"/>
      <c r="S295" s="174" t="s">
        <v>784</v>
      </c>
      <c r="T295" s="175"/>
      <c r="U295" s="175"/>
      <c r="V295" s="87"/>
      <c r="W295" s="86">
        <f t="shared" si="26"/>
        <v>19</v>
      </c>
      <c r="X295" s="88"/>
      <c r="Y295" s="86">
        <f t="shared" si="27"/>
        <v>22</v>
      </c>
      <c r="Z295" s="85"/>
      <c r="AA295" s="261" t="s">
        <v>687</v>
      </c>
      <c r="AB295" s="361"/>
      <c r="AC295" s="354"/>
      <c r="AD295" s="354"/>
      <c r="AE295" s="355"/>
      <c r="AF295" s="355"/>
      <c r="AG295" s="355"/>
      <c r="AH295" s="355"/>
      <c r="AI295" s="355"/>
      <c r="AJ295" s="355"/>
      <c r="AK295" s="355"/>
      <c r="AL295" s="356"/>
      <c r="AM295" s="355"/>
      <c r="AN295" s="356"/>
      <c r="AO295" s="355"/>
      <c r="AP295" s="356"/>
      <c r="AQ295" s="355"/>
      <c r="AR295" s="356"/>
      <c r="AS295" s="355"/>
      <c r="AT295" s="357"/>
      <c r="AU295" s="358"/>
    </row>
    <row r="296" spans="1:47" s="289" customFormat="1" ht="336">
      <c r="A296" s="440"/>
      <c r="B296" s="400"/>
      <c r="C296" s="451"/>
      <c r="D296" s="326" t="s">
        <v>1314</v>
      </c>
      <c r="E296" s="353" t="s">
        <v>363</v>
      </c>
      <c r="F296" s="260" t="s">
        <v>626</v>
      </c>
      <c r="G296" s="277" t="s">
        <v>723</v>
      </c>
      <c r="H296" s="321" t="s">
        <v>724</v>
      </c>
      <c r="I296" s="316" t="str">
        <f>IF(OR(E296="SE",E296="SA"),VLOOKUP(H296,'Tabla de Peligros y Riesgo'!$C$2:$E$226,2,FALSE),VLOOKUP(H296,'LISTA DE ASPECTOS - IMPACTOS'!$D$3:$F$72,2,FALSE))</f>
        <v>Alteración de la calidad de suelo/agua</v>
      </c>
      <c r="J296" s="317" t="str">
        <f>IF(OR(E296="SE",E296="SA"),VLOOKUP(H296,'Tabla de Peligros y Riesgo'!$C$2:$E$226,3,FALSE),VLOOKUP(H296,'LISTA DE ASPECTOS - IMPACTOS'!$D$3:$F$72,3,FALSE))</f>
        <v>Potencial afectación a la calidad ambiental del agua, suelo, posible impacto a la vida y salud humanas // Afectación a microfauna acuática y terrestre // Potencial incumplimiento de Estándares de Calidad Ambiental (ECA) para agua y para suelo.</v>
      </c>
      <c r="K296" s="322" t="s">
        <v>685</v>
      </c>
      <c r="L296" s="174">
        <v>3</v>
      </c>
      <c r="M296" s="262">
        <f t="shared" si="25"/>
        <v>13</v>
      </c>
      <c r="N296" s="174"/>
      <c r="O296" s="174"/>
      <c r="P296" s="84"/>
      <c r="Q296" s="174" t="s">
        <v>725</v>
      </c>
      <c r="R296" s="174" t="s">
        <v>688</v>
      </c>
      <c r="S296" s="174" t="s">
        <v>726</v>
      </c>
      <c r="T296" s="175"/>
      <c r="U296" s="175"/>
      <c r="V296" s="87"/>
      <c r="W296" s="86">
        <f t="shared" si="26"/>
        <v>13</v>
      </c>
      <c r="X296" s="88"/>
      <c r="Y296" s="86">
        <f t="shared" si="27"/>
        <v>17</v>
      </c>
      <c r="Z296" s="85"/>
      <c r="AA296" s="268" t="s">
        <v>687</v>
      </c>
      <c r="AB296" s="361"/>
      <c r="AC296" s="354"/>
      <c r="AD296" s="354"/>
      <c r="AE296" s="355"/>
      <c r="AF296" s="355"/>
      <c r="AG296" s="355"/>
      <c r="AH296" s="355"/>
      <c r="AI296" s="355"/>
      <c r="AJ296" s="355"/>
      <c r="AK296" s="355"/>
      <c r="AL296" s="356"/>
      <c r="AM296" s="355"/>
      <c r="AN296" s="356"/>
      <c r="AO296" s="355"/>
      <c r="AP296" s="356"/>
      <c r="AQ296" s="355"/>
      <c r="AR296" s="356"/>
      <c r="AS296" s="355"/>
      <c r="AT296" s="357"/>
      <c r="AU296" s="358"/>
    </row>
    <row r="297" spans="1:47" s="289" customFormat="1" ht="120">
      <c r="A297" s="440"/>
      <c r="B297" s="400"/>
      <c r="C297" s="452"/>
      <c r="D297" s="326" t="s">
        <v>1314</v>
      </c>
      <c r="E297" s="353" t="s">
        <v>363</v>
      </c>
      <c r="F297" s="260" t="s">
        <v>626</v>
      </c>
      <c r="G297" s="277" t="s">
        <v>720</v>
      </c>
      <c r="H297" s="321" t="s">
        <v>721</v>
      </c>
      <c r="I297" s="316" t="str">
        <f>IF(OR(E297="SE",E297="SA"),VLOOKUP(H297,'Tabla de Peligros y Riesgo'!$C$2:$E$226,2,FALSE),VLOOKUP(H297,'LISTA DE ASPECTOS - IMPACTOS'!$D$3:$F$72,2,FALSE))</f>
        <v>Alteración de la calidad de aire</v>
      </c>
      <c r="J297" s="317" t="str">
        <f>IF(OR(E297="SE",E297="SA"),VLOOKUP(H297,'Tabla de Peligros y Riesgo'!$C$2:$E$226,3,FALSE),VLOOKUP(H297,'LISTA DE ASPECTOS - IMPACTOS'!$D$3:$F$72,3,FALSE))</f>
        <v>Potencial afectación a la calidad ambiental del aire</v>
      </c>
      <c r="K297" s="322" t="s">
        <v>702</v>
      </c>
      <c r="L297" s="174">
        <v>4</v>
      </c>
      <c r="M297" s="262">
        <f t="shared" si="25"/>
        <v>14</v>
      </c>
      <c r="N297" s="85"/>
      <c r="O297" s="85"/>
      <c r="P297" s="84"/>
      <c r="Q297" s="275"/>
      <c r="R297" s="174"/>
      <c r="S297" s="174" t="s">
        <v>722</v>
      </c>
      <c r="T297" s="175"/>
      <c r="U297" s="175"/>
      <c r="V297" s="87"/>
      <c r="W297" s="86">
        <f t="shared" si="26"/>
        <v>14</v>
      </c>
      <c r="X297" s="88"/>
      <c r="Y297" s="86">
        <f t="shared" si="27"/>
        <v>18</v>
      </c>
      <c r="Z297" s="85"/>
      <c r="AA297" s="261" t="s">
        <v>687</v>
      </c>
      <c r="AB297" s="361"/>
      <c r="AC297" s="354"/>
      <c r="AD297" s="354"/>
      <c r="AE297" s="355"/>
      <c r="AF297" s="355"/>
      <c r="AG297" s="355"/>
      <c r="AH297" s="355"/>
      <c r="AI297" s="355"/>
      <c r="AJ297" s="355"/>
      <c r="AK297" s="355"/>
      <c r="AL297" s="356"/>
      <c r="AM297" s="355"/>
      <c r="AN297" s="356"/>
      <c r="AO297" s="355"/>
      <c r="AP297" s="356"/>
      <c r="AQ297" s="355"/>
      <c r="AR297" s="356"/>
      <c r="AS297" s="355"/>
      <c r="AT297" s="357"/>
      <c r="AU297" s="358"/>
    </row>
    <row r="298" spans="1:47" s="289" customFormat="1" ht="90">
      <c r="A298" s="440"/>
      <c r="B298" s="400"/>
      <c r="C298" s="450" t="s">
        <v>28</v>
      </c>
      <c r="D298" s="326" t="s">
        <v>1314</v>
      </c>
      <c r="E298" s="353" t="s">
        <v>362</v>
      </c>
      <c r="F298" s="260" t="s">
        <v>626</v>
      </c>
      <c r="G298" s="277" t="s">
        <v>699</v>
      </c>
      <c r="H298" s="321" t="s">
        <v>476</v>
      </c>
      <c r="I298" s="316" t="str">
        <f>IF(OR(E298="SE",E298="SA"),VLOOKUP(H298,'Tabla de Peligros y Riesgo'!$C$2:$E$226,2,FALSE),VLOOKUP(H298,'LISTA DE ASPECTOS - IMPACTOS'!$D$3:$F$72,2,FALSE))</f>
        <v>Caída al mismo nivel</v>
      </c>
      <c r="J298" s="317" t="s">
        <v>708</v>
      </c>
      <c r="K298" s="322" t="s">
        <v>685</v>
      </c>
      <c r="L298" s="174">
        <v>4</v>
      </c>
      <c r="M298" s="262">
        <f t="shared" si="25"/>
        <v>18</v>
      </c>
      <c r="N298" s="85"/>
      <c r="O298" s="85"/>
      <c r="P298" s="84"/>
      <c r="Q298" s="275"/>
      <c r="R298" s="174"/>
      <c r="S298" s="174" t="s">
        <v>807</v>
      </c>
      <c r="T298" s="175"/>
      <c r="U298" s="175" t="s">
        <v>739</v>
      </c>
      <c r="V298" s="87"/>
      <c r="W298" s="86">
        <f t="shared" si="26"/>
        <v>18</v>
      </c>
      <c r="X298" s="88"/>
      <c r="Y298" s="86">
        <f t="shared" si="27"/>
        <v>21</v>
      </c>
      <c r="Z298" s="85"/>
      <c r="AA298" s="261" t="s">
        <v>687</v>
      </c>
      <c r="AB298" s="361"/>
      <c r="AC298" s="354"/>
      <c r="AD298" s="354"/>
      <c r="AE298" s="358"/>
      <c r="AF298" s="358"/>
      <c r="AG298" s="358"/>
      <c r="AH298" s="358"/>
      <c r="AI298" s="358"/>
      <c r="AJ298" s="358"/>
      <c r="AK298" s="358"/>
      <c r="AL298" s="357"/>
      <c r="AM298" s="358"/>
      <c r="AN298" s="357"/>
      <c r="AO298" s="358"/>
      <c r="AP298" s="357"/>
      <c r="AQ298" s="358"/>
      <c r="AR298" s="357"/>
      <c r="AS298" s="358"/>
      <c r="AT298" s="357"/>
      <c r="AU298" s="358"/>
    </row>
    <row r="299" spans="1:47" s="289" customFormat="1" ht="90">
      <c r="A299" s="440"/>
      <c r="B299" s="400"/>
      <c r="C299" s="451"/>
      <c r="D299" s="326" t="s">
        <v>1314</v>
      </c>
      <c r="E299" s="353" t="s">
        <v>362</v>
      </c>
      <c r="F299" s="260" t="s">
        <v>626</v>
      </c>
      <c r="G299" s="277" t="s">
        <v>705</v>
      </c>
      <c r="H299" s="321" t="s">
        <v>507</v>
      </c>
      <c r="I299" s="316" t="str">
        <f>IF(OR(E299="SE",E299="SA"),VLOOKUP(H299,'Tabla de Peligros y Riesgo'!$C$2:$E$226,2,FALSE),VLOOKUP(H299,'LISTA DE ASPECTOS - IMPACTOS'!$D$3:$F$72,2,FALSE))</f>
        <v xml:space="preserve">Golpes </v>
      </c>
      <c r="J299" s="317" t="s">
        <v>706</v>
      </c>
      <c r="K299" s="322" t="s">
        <v>685</v>
      </c>
      <c r="L299" s="174">
        <v>3</v>
      </c>
      <c r="M299" s="262">
        <f t="shared" si="25"/>
        <v>13</v>
      </c>
      <c r="N299" s="174"/>
      <c r="O299" s="174"/>
      <c r="P299" s="84"/>
      <c r="Q299" s="275"/>
      <c r="R299" s="174"/>
      <c r="S299" s="174" t="s">
        <v>710</v>
      </c>
      <c r="T299" s="175"/>
      <c r="U299" s="175" t="s">
        <v>739</v>
      </c>
      <c r="V299" s="87"/>
      <c r="W299" s="86">
        <f t="shared" si="26"/>
        <v>13</v>
      </c>
      <c r="X299" s="88"/>
      <c r="Y299" s="86">
        <f t="shared" si="27"/>
        <v>17</v>
      </c>
      <c r="Z299" s="85"/>
      <c r="AA299" s="268" t="s">
        <v>687</v>
      </c>
      <c r="AB299" s="361"/>
      <c r="AC299" s="354"/>
      <c r="AD299" s="354"/>
      <c r="AE299" s="358"/>
      <c r="AF299" s="358"/>
      <c r="AG299" s="358"/>
      <c r="AH299" s="358"/>
      <c r="AI299" s="358"/>
      <c r="AJ299" s="358"/>
      <c r="AK299" s="358"/>
      <c r="AL299" s="357"/>
      <c r="AM299" s="358"/>
      <c r="AN299" s="357"/>
      <c r="AO299" s="358"/>
      <c r="AP299" s="357"/>
      <c r="AQ299" s="358"/>
      <c r="AR299" s="357"/>
      <c r="AS299" s="358"/>
      <c r="AT299" s="357"/>
      <c r="AU299" s="358"/>
    </row>
    <row r="300" spans="1:47" s="289" customFormat="1" ht="192">
      <c r="A300" s="440"/>
      <c r="B300" s="407"/>
      <c r="C300" s="452"/>
      <c r="D300" s="326" t="s">
        <v>1314</v>
      </c>
      <c r="E300" s="353" t="s">
        <v>363</v>
      </c>
      <c r="F300" s="260" t="s">
        <v>626</v>
      </c>
      <c r="G300" s="277" t="s">
        <v>733</v>
      </c>
      <c r="H300" s="321" t="s">
        <v>734</v>
      </c>
      <c r="I300" s="316" t="str">
        <f>IF(OR(E300="SE",E300="SA"),VLOOKUP(H300,'Tabla de Peligros y Riesgo'!$C$2:$E$226,2,FALSE),VLOOKUP(H300,'LISTA DE ASPECTOS - IMPACTOS'!$D$3:$F$72,2,FALSE))</f>
        <v>Alteración de la calidad de suelo/agua</v>
      </c>
      <c r="J300" s="317" t="str">
        <f>IF(OR(E300="SE",E300="SA"),VLOOKUP(H300,'Tabla de Peligros y Riesgo'!$C$2:$E$226,3,FALSE),VLOOKUP(H300,'LISTA DE ASPECTOS - IMPACTOS'!$D$3:$F$72,3,FALSE))</f>
        <v>Potencial incumplimiento de Estándares de Calidad Ambiental (ECA) para aire.
Potencial afectación a la vida y salud humana.</v>
      </c>
      <c r="K300" s="322" t="s">
        <v>702</v>
      </c>
      <c r="L300" s="174">
        <v>4</v>
      </c>
      <c r="M300" s="262">
        <f t="shared" si="25"/>
        <v>14</v>
      </c>
      <c r="N300" s="85"/>
      <c r="O300" s="85"/>
      <c r="P300" s="278"/>
      <c r="Q300" s="275"/>
      <c r="R300" s="174"/>
      <c r="S300" s="174" t="s">
        <v>735</v>
      </c>
      <c r="T300" s="175">
        <v>0.35</v>
      </c>
      <c r="U300" s="175"/>
      <c r="V300" s="87"/>
      <c r="W300" s="86">
        <f t="shared" si="26"/>
        <v>14</v>
      </c>
      <c r="X300" s="88"/>
      <c r="Y300" s="86">
        <f t="shared" si="27"/>
        <v>18</v>
      </c>
      <c r="Z300" s="85"/>
      <c r="AA300" s="261" t="s">
        <v>687</v>
      </c>
      <c r="AB300" s="488"/>
      <c r="AC300" s="489"/>
      <c r="AD300" s="489"/>
      <c r="AE300" s="355"/>
      <c r="AF300" s="355"/>
      <c r="AG300" s="355"/>
      <c r="AH300" s="355"/>
      <c r="AI300" s="355"/>
      <c r="AJ300" s="355"/>
      <c r="AK300" s="355"/>
      <c r="AL300" s="356"/>
      <c r="AM300" s="355"/>
      <c r="AN300" s="356"/>
      <c r="AO300" s="355"/>
      <c r="AP300" s="356"/>
      <c r="AQ300" s="355"/>
      <c r="AR300" s="356"/>
      <c r="AS300" s="355"/>
      <c r="AT300" s="357"/>
      <c r="AU300" s="358"/>
    </row>
    <row r="301" spans="1:47" s="289" customFormat="1" ht="75">
      <c r="A301" s="440"/>
      <c r="B301" s="399" t="s">
        <v>1309</v>
      </c>
      <c r="C301" s="450" t="s">
        <v>18</v>
      </c>
      <c r="D301" s="326" t="s">
        <v>1314</v>
      </c>
      <c r="E301" s="353" t="s">
        <v>361</v>
      </c>
      <c r="F301" s="260" t="s">
        <v>626</v>
      </c>
      <c r="G301" s="277" t="s">
        <v>684</v>
      </c>
      <c r="H301" s="316" t="s">
        <v>470</v>
      </c>
      <c r="I301" s="316" t="str">
        <f>IF(OR(E301="SE",E301="SA"),VLOOKUP(H301,'Tabla de Peligros y Riesgo'!$C$2:$E$226,2,FALSE),VLOOKUP(H301,'LISTA DE ASPECTOS - IMPACTOS'!$D$3:$F$72,2,FALSE))</f>
        <v>Riesgo Psicosocial</v>
      </c>
      <c r="J301" s="317" t="str">
        <f>IF(OR(E301="SE",E301="SA"),VLOOKUP(H301,'Tabla de Peligros y Riesgo'!$C$2:$E$226,3,FALSE),VLOOKUP(H301,'LISTA DE ASPECTOS - IMPACTOS'!$D$3:$F$72,3,FALSE))</f>
        <v>Estrés / Depresión</v>
      </c>
      <c r="K301" s="318" t="s">
        <v>685</v>
      </c>
      <c r="L301" s="268">
        <v>4</v>
      </c>
      <c r="M301" s="262">
        <f t="shared" ref="M301:M347" si="28">IF(CONCATENATE(L301,K301)="1A",1,IF(CONCATENATE(L301,K301)="1B",2,IF(CONCATENATE(L301,K301)="2A",3,IF(CONCATENATE(L301,K301)="1C",4,IF(CONCATENATE(L301,K301)="2B",5,IF(CONCATENATE(L301,K301)="3A",6,IF(CONCATENATE(L301,K301)="1D",7,IF(CONCATENATE(L301,K301)="2C",8,IF(CONCATENATE(L301,K301)="3B",9,IF(CONCATENATE(L301,K301)="4A",10,IF(CONCATENATE(L301,K301)="1E",11,IF(CONCATENATE(L301,K301)="2D",12,IF(CONCATENATE(L301,K301)="3C",13,IF(CONCATENATE(L301,K301)="4B",14,IF(CONCATENATE(L301,K301)="5A",15,IF(CONCATENATE(L301,K301)="2E",16,IF(CONCATENATE(L301,K301)="3D",17,IF(CONCATENATE(L301,K301)="4C",18,IF(CONCATENATE(L301,K301)="5B",19,IF(CONCATENATE(L301,K301)="3E",20,IF(CONCATENATE(L301,K301)="4D",21,IF(CONCATENATE(L301,K301)="5C",22,IF(CONCATENATE(L301,K301)="4E",23,IF(CONCATENATE(L301,K301)="5D",24,IF(CONCATENATE(L301,K301)="5E",25,"")))))))))))))))))))))))))</f>
        <v>18</v>
      </c>
      <c r="N301" s="85"/>
      <c r="O301" s="85"/>
      <c r="P301" s="279"/>
      <c r="Q301" s="332"/>
      <c r="R301" s="174"/>
      <c r="S301" s="345" t="s">
        <v>686</v>
      </c>
      <c r="T301" s="280"/>
      <c r="U301" s="175"/>
      <c r="V301" s="269">
        <v>0.15</v>
      </c>
      <c r="W301" s="86">
        <f t="shared" ref="W301:W347" si="29">M301</f>
        <v>18</v>
      </c>
      <c r="X301" s="88">
        <f>IF(M301&gt;=16,MAX(N301:R301),IF(M301&lt;16,MAX(N301:V301)))</f>
        <v>0</v>
      </c>
      <c r="Y301" s="86">
        <f t="shared" ref="Y301:Y347" si="30">_xlfn.IFS(AND(W301=1,N301&lt;&gt;0),25,AND(W301=1,O301&lt;&gt;0),21,AND(W301=1,R301="ALTO"),16,AND(W301=1,R301="BAJO"),11,AND(W301=1,S301&lt;&gt;0),2,AND(W301=2,N301&lt;&gt;0),25,AND(W301=2,O301&lt;&gt;0),21,AND(W301=2,R301="ALTO"),16,AND(W301=2,R301="BAJO"),11,AND(W301=2,S301&lt;&gt;0),4,AND(W301=3,N301&lt;&gt;0),25,AND(W301=3,O301&lt;&gt;0),21,AND(W301=3,R301="ALTO"),16,AND(W301=3,R301="BAJO"),12,AND(W301=3,S301&lt;&gt;0),5,AND(W301=4,N301&lt;&gt;0),25,AND(W301=4,O301&lt;&gt;0),13,AND(W301=4,R301="ALTO"),16,AND(W301=4,R301="BAJO"),14,AND(W301=4,S301&lt;&gt;0),7,AND(W301=5,N301&lt;&gt;0),25,AND(W301=5,O301&lt;&gt;0),21,AND(W301=5,R301="ALTO"),16,AND(W301=5,R301="BAJO"),12,AND(W301=5,S301&lt;&gt;0),8,AND(W301=6,N301&lt;&gt;0),25,AND(W301=6,O301&lt;&gt;0),21,AND(W301=6,R301="ALTO"),20,AND(W301=6,R301="BAJO"),17,AND(W301=6,S301&lt;&gt;0),6,AND(W301=7,N301&lt;&gt;0),25,AND(W301=7,O301&lt;&gt;0),23,AND(W301=7,R301="ALTO"),16,AND(W301=7,R301="BAJO"),11,AND(W301=7,S301&lt;&gt;0),7,AND(W301=8,N301&lt;&gt;0),25,AND(W301=8,O301&lt;&gt;0),21,AND(W301=8,R301="ALTO"),16,AND(W301=8,R301="BAJO"),12,AND(W301=8,S301&lt;&gt;0),8,AND(W301=9,N301&lt;&gt;0),25,AND(W301=9,O301&lt;&gt;0),21,AND(W301=9,R301="ALTO"),20,AND(W301=9,R301="BAJO"),17,AND(W301=9,S301&lt;&gt;0),13,AND(W301=10,N301&lt;&gt;0),25,AND(W301=10,O301&lt;&gt;0),22,AND(W301=10,R301="ALTO"),21,AND(W301=10,R301="BAJO"),18,AND(W301=10,S301&lt;&gt;0),18,AND(W301=11,N301&lt;&gt;0),25,AND(W301=11,O301&lt;&gt;0),23,AND(W301=11,R301="ALTO"),20,AND(W301=11,R301="BAJO"),16,AND(W301=11,S301&lt;&gt;0),11,AND(W301=12,N301&lt;&gt;0),25,AND(W301=12,O301&lt;&gt;0),23,AND(W301=12,R301="ALTO"),20,AND(W301=12,R301="BAJO"),16,AND(W301=12,S301&lt;&gt;0),12,AND(W301=13,N301&lt;&gt;0),25,AND(W301=13,O301&lt;&gt;0),21,AND(W301=13,R301="ALTO"),20,AND(W301=13,R301="BAJO"),17,AND(W301=13,S301&lt;&gt;0),17,AND(W301=14,N301&lt;&gt;0),25,AND(W301=14,O301&lt;&gt;0),24,AND(W301=14,R301="ALTO"),23,AND(W301=14,R301="BAJO"),21,AND(W301=14,S301&lt;&gt;0),18,AND(W301=15,N301&lt;&gt;0),25,AND(W301=15,O301&lt;&gt;0),24,AND(W301=15,R301="ALTO"),22,AND(W301=15,R301="BAJO"),19,AND(W301=15,S301&lt;&gt;0),19,AND(W301=16,N301&lt;&gt;0),25,AND(W301=16,O301&lt;&gt;0),23,AND(W301=16,R301="ALTO"),23,AND(W301=16,R301="BAJO"),23,AND(W301=16,S301&lt;&gt;0),20,AND(W301=17,N301&lt;&gt;0),25,AND(W301=17,O301&lt;&gt;0),24,AND(W301=17,R301="ALTO"),23,AND(W301=17,R301="BAJO"),21,AND(W301=17,S301&lt;&gt;0),20,AND(W301=18,N301&lt;&gt;0),25,AND(W301=18,O301&lt;&gt;0),24,AND(W301=18,R301="ALTO"),23,AND(W301=18,R301="BAJO"),22,AND(W301=18,S301&lt;&gt;0),21,AND(W301=19,N301&lt;&gt;0),25,AND(W301=19,O301&lt;&gt;0),25,AND(W301=19,R301="ALTO"),24,AND(W301=19,R301="BAJO"),22,AND(W301=19,S301&lt;&gt;0),22,AND(W301&lt;&gt;0,U301&lt;&gt;0),W301,TRUE,"FALSO")</f>
        <v>21</v>
      </c>
      <c r="Z301" s="85"/>
      <c r="AA301" s="261" t="s">
        <v>687</v>
      </c>
      <c r="AB301" s="354"/>
      <c r="AC301" s="354"/>
      <c r="AD301" s="354"/>
      <c r="AE301" s="358"/>
      <c r="AF301" s="358"/>
      <c r="AG301" s="358"/>
      <c r="AH301" s="358"/>
      <c r="AI301" s="358"/>
      <c r="AJ301" s="358"/>
      <c r="AK301" s="358"/>
      <c r="AL301" s="357"/>
      <c r="AM301" s="358"/>
      <c r="AN301" s="357"/>
      <c r="AO301" s="358"/>
      <c r="AP301" s="357"/>
      <c r="AQ301" s="358"/>
      <c r="AR301" s="357"/>
      <c r="AS301" s="358"/>
      <c r="AT301" s="357"/>
      <c r="AU301" s="358"/>
    </row>
    <row r="302" spans="1:47" s="289" customFormat="1" ht="75">
      <c r="A302" s="440"/>
      <c r="B302" s="400"/>
      <c r="C302" s="451"/>
      <c r="D302" s="326" t="s">
        <v>1314</v>
      </c>
      <c r="E302" s="353" t="s">
        <v>361</v>
      </c>
      <c r="F302" s="260" t="s">
        <v>626</v>
      </c>
      <c r="G302" s="277" t="s">
        <v>684</v>
      </c>
      <c r="H302" s="316" t="s">
        <v>496</v>
      </c>
      <c r="I302" s="316" t="str">
        <f>IF(OR(E302="SE",E302="SA"),VLOOKUP(H302,'Tabla de Peligros y Riesgo'!$C$2:$E$226,2,FALSE),VLOOKUP(H302,'LISTA DE ASPECTOS - IMPACTOS'!$D$3:$F$72,2,FALSE))</f>
        <v>Riesgo Psicosocial</v>
      </c>
      <c r="J302" s="317" t="str">
        <f>IF(OR(E302="SE",E302="SA"),VLOOKUP(H302,'Tabla de Peligros y Riesgo'!$C$2:$E$226,3,FALSE),VLOOKUP(H302,'LISTA DE ASPECTOS - IMPACTOS'!$D$3:$F$72,3,FALSE))</f>
        <v>Estrés / Depresión</v>
      </c>
      <c r="K302" s="318" t="s">
        <v>685</v>
      </c>
      <c r="L302" s="268">
        <v>4</v>
      </c>
      <c r="M302" s="262">
        <f t="shared" si="28"/>
        <v>18</v>
      </c>
      <c r="N302" s="85"/>
      <c r="O302" s="85"/>
      <c r="P302" s="279"/>
      <c r="Q302" s="332"/>
      <c r="R302" s="174"/>
      <c r="S302" s="345" t="s">
        <v>686</v>
      </c>
      <c r="T302" s="280"/>
      <c r="U302" s="175"/>
      <c r="V302" s="269"/>
      <c r="W302" s="86">
        <f t="shared" si="29"/>
        <v>18</v>
      </c>
      <c r="X302" s="192"/>
      <c r="Y302" s="86">
        <f t="shared" si="30"/>
        <v>21</v>
      </c>
      <c r="Z302" s="85"/>
      <c r="AA302" s="261" t="s">
        <v>687</v>
      </c>
      <c r="AB302" s="354"/>
      <c r="AC302" s="354"/>
      <c r="AD302" s="354"/>
      <c r="AE302" s="358"/>
      <c r="AF302" s="358"/>
      <c r="AG302" s="358"/>
      <c r="AH302" s="358"/>
      <c r="AI302" s="358"/>
      <c r="AJ302" s="358"/>
      <c r="AK302" s="358"/>
      <c r="AL302" s="357"/>
      <c r="AM302" s="358"/>
      <c r="AN302" s="357"/>
      <c r="AO302" s="358"/>
      <c r="AP302" s="357"/>
      <c r="AQ302" s="358"/>
      <c r="AR302" s="357"/>
      <c r="AS302" s="358"/>
      <c r="AT302" s="357"/>
      <c r="AU302" s="358"/>
    </row>
    <row r="303" spans="1:47" s="289" customFormat="1" ht="120">
      <c r="A303" s="440"/>
      <c r="B303" s="400"/>
      <c r="C303" s="451"/>
      <c r="D303" s="326" t="s">
        <v>1314</v>
      </c>
      <c r="E303" s="353" t="s">
        <v>363</v>
      </c>
      <c r="F303" s="260" t="s">
        <v>626</v>
      </c>
      <c r="G303" s="277" t="s">
        <v>1166</v>
      </c>
      <c r="H303" s="316" t="s">
        <v>724</v>
      </c>
      <c r="I303" s="316" t="s">
        <v>1316</v>
      </c>
      <c r="J303" s="317" t="s">
        <v>1317</v>
      </c>
      <c r="K303" s="318" t="s">
        <v>693</v>
      </c>
      <c r="L303" s="268">
        <v>5</v>
      </c>
      <c r="M303" s="262">
        <f t="shared" si="28"/>
        <v>15</v>
      </c>
      <c r="N303" s="263"/>
      <c r="O303" s="265"/>
      <c r="P303" s="314"/>
      <c r="Q303" s="332"/>
      <c r="R303" s="174"/>
      <c r="S303" s="268" t="s">
        <v>1318</v>
      </c>
      <c r="T303" s="266"/>
      <c r="U303" s="175"/>
      <c r="V303" s="269"/>
      <c r="W303" s="86">
        <f t="shared" si="29"/>
        <v>15</v>
      </c>
      <c r="X303" s="192"/>
      <c r="Y303" s="86">
        <f t="shared" si="30"/>
        <v>19</v>
      </c>
      <c r="Z303" s="270"/>
      <c r="AA303" s="261" t="s">
        <v>687</v>
      </c>
      <c r="AB303" s="354"/>
      <c r="AC303" s="354"/>
      <c r="AD303" s="354"/>
      <c r="AE303" s="358"/>
      <c r="AF303" s="358"/>
      <c r="AG303" s="358"/>
      <c r="AH303" s="358"/>
      <c r="AI303" s="358"/>
      <c r="AJ303" s="358"/>
      <c r="AK303" s="358"/>
      <c r="AL303" s="357"/>
      <c r="AM303" s="358"/>
      <c r="AN303" s="357"/>
      <c r="AO303" s="358"/>
      <c r="AP303" s="357"/>
      <c r="AQ303" s="358"/>
      <c r="AR303" s="357"/>
      <c r="AS303" s="358"/>
      <c r="AT303" s="357"/>
      <c r="AU303" s="358"/>
    </row>
    <row r="304" spans="1:47" s="289" customFormat="1" ht="168">
      <c r="A304" s="440"/>
      <c r="B304" s="400"/>
      <c r="C304" s="451"/>
      <c r="D304" s="326" t="s">
        <v>1314</v>
      </c>
      <c r="E304" s="353" t="s">
        <v>363</v>
      </c>
      <c r="F304" s="260" t="s">
        <v>626</v>
      </c>
      <c r="G304" s="277" t="s">
        <v>764</v>
      </c>
      <c r="H304" s="321" t="s">
        <v>577</v>
      </c>
      <c r="I304" s="316" t="s">
        <v>691</v>
      </c>
      <c r="J304" s="316" t="s">
        <v>692</v>
      </c>
      <c r="K304" s="318" t="s">
        <v>685</v>
      </c>
      <c r="L304" s="268">
        <v>4</v>
      </c>
      <c r="M304" s="262">
        <f t="shared" si="28"/>
        <v>18</v>
      </c>
      <c r="N304" s="263"/>
      <c r="O304" s="265"/>
      <c r="P304" s="314"/>
      <c r="Q304" s="275"/>
      <c r="R304" s="174"/>
      <c r="S304" s="174" t="s">
        <v>769</v>
      </c>
      <c r="T304" s="266"/>
      <c r="U304" s="175" t="s">
        <v>765</v>
      </c>
      <c r="V304" s="269"/>
      <c r="W304" s="86">
        <f t="shared" si="29"/>
        <v>18</v>
      </c>
      <c r="X304" s="192"/>
      <c r="Y304" s="86">
        <f t="shared" si="30"/>
        <v>21</v>
      </c>
      <c r="Z304" s="85"/>
      <c r="AA304" s="261" t="s">
        <v>687</v>
      </c>
      <c r="AB304" s="354"/>
      <c r="AC304" s="354"/>
      <c r="AD304" s="354"/>
      <c r="AE304" s="358"/>
      <c r="AF304" s="358"/>
      <c r="AG304" s="358"/>
      <c r="AH304" s="358"/>
      <c r="AI304" s="358"/>
      <c r="AJ304" s="358"/>
      <c r="AK304" s="358"/>
      <c r="AL304" s="357"/>
      <c r="AM304" s="358"/>
      <c r="AN304" s="357"/>
      <c r="AO304" s="358"/>
      <c r="AP304" s="357"/>
      <c r="AQ304" s="358"/>
      <c r="AR304" s="357"/>
      <c r="AS304" s="358"/>
      <c r="AT304" s="357"/>
      <c r="AU304" s="358"/>
    </row>
    <row r="305" spans="1:52" s="289" customFormat="1" ht="72">
      <c r="A305" s="440"/>
      <c r="B305" s="400"/>
      <c r="C305" s="451"/>
      <c r="D305" s="326" t="s">
        <v>1314</v>
      </c>
      <c r="E305" s="353" t="s">
        <v>361</v>
      </c>
      <c r="F305" s="260" t="s">
        <v>626</v>
      </c>
      <c r="G305" s="277" t="s">
        <v>441</v>
      </c>
      <c r="H305" s="321" t="s">
        <v>565</v>
      </c>
      <c r="I305" s="316" t="s">
        <v>766</v>
      </c>
      <c r="J305" s="321" t="s">
        <v>776</v>
      </c>
      <c r="K305" s="318" t="s">
        <v>702</v>
      </c>
      <c r="L305" s="268">
        <v>4</v>
      </c>
      <c r="M305" s="262">
        <f t="shared" si="28"/>
        <v>14</v>
      </c>
      <c r="N305" s="263"/>
      <c r="O305" s="265"/>
      <c r="P305" s="314"/>
      <c r="Q305" s="275"/>
      <c r="R305" s="174"/>
      <c r="S305" s="345" t="s">
        <v>711</v>
      </c>
      <c r="T305" s="175"/>
      <c r="U305" s="175"/>
      <c r="V305" s="269"/>
      <c r="W305" s="86">
        <f t="shared" si="29"/>
        <v>14</v>
      </c>
      <c r="X305" s="192"/>
      <c r="Y305" s="86">
        <f t="shared" si="30"/>
        <v>18</v>
      </c>
      <c r="Z305" s="261"/>
      <c r="AA305" s="261" t="s">
        <v>687</v>
      </c>
      <c r="AB305" s="354"/>
      <c r="AC305" s="354"/>
      <c r="AD305" s="354"/>
      <c r="AE305" s="358"/>
      <c r="AF305" s="358"/>
      <c r="AG305" s="358"/>
      <c r="AH305" s="358"/>
      <c r="AI305" s="358"/>
      <c r="AJ305" s="358"/>
      <c r="AK305" s="358"/>
      <c r="AL305" s="357"/>
      <c r="AM305" s="358"/>
      <c r="AN305" s="357"/>
      <c r="AO305" s="358"/>
      <c r="AP305" s="357"/>
      <c r="AQ305" s="358"/>
      <c r="AR305" s="357"/>
      <c r="AS305" s="358"/>
      <c r="AT305" s="357"/>
      <c r="AU305" s="358"/>
    </row>
    <row r="306" spans="1:52" s="289" customFormat="1" ht="60">
      <c r="A306" s="440"/>
      <c r="B306" s="400"/>
      <c r="C306" s="452"/>
      <c r="D306" s="326" t="s">
        <v>1314</v>
      </c>
      <c r="E306" s="353" t="s">
        <v>361</v>
      </c>
      <c r="F306" s="260" t="s">
        <v>626</v>
      </c>
      <c r="G306" s="277" t="s">
        <v>694</v>
      </c>
      <c r="H306" s="316" t="s">
        <v>521</v>
      </c>
      <c r="I306" s="316" t="str">
        <f>IF(OR(E306="SE",E306="SA"),VLOOKUP(H306,'Tabla de Peligros y Riesgo'!$C$2:$E$226,2,FALSE),VLOOKUP(H306,'LISTA DE ASPECTOS - IMPACTOS'!$D$3:$F$72,2,FALSE))</f>
        <v>Riesgo Psicosocial</v>
      </c>
      <c r="J306" s="317" t="str">
        <f>IF(OR(E306="SE",E306="SA"),VLOOKUP(H306,'Tabla de Peligros y Riesgo'!$C$2:$E$226,3,FALSE),VLOOKUP(H306,'LISTA DE ASPECTOS - IMPACTOS'!$D$3:$F$72,3,FALSE))</f>
        <v>Estrés / Depresión</v>
      </c>
      <c r="K306" s="318" t="s">
        <v>685</v>
      </c>
      <c r="L306" s="268">
        <v>4</v>
      </c>
      <c r="M306" s="262">
        <f t="shared" si="28"/>
        <v>18</v>
      </c>
      <c r="N306" s="263"/>
      <c r="O306" s="265"/>
      <c r="P306" s="266"/>
      <c r="Q306" s="267"/>
      <c r="R306" s="174"/>
      <c r="S306" s="174" t="s">
        <v>736</v>
      </c>
      <c r="T306" s="263"/>
      <c r="U306" s="175"/>
      <c r="V306" s="269"/>
      <c r="W306" s="86">
        <f t="shared" si="29"/>
        <v>18</v>
      </c>
      <c r="X306" s="192"/>
      <c r="Y306" s="86">
        <f t="shared" si="30"/>
        <v>21</v>
      </c>
      <c r="Z306" s="270"/>
      <c r="AA306" s="261" t="s">
        <v>687</v>
      </c>
      <c r="AB306" s="354"/>
      <c r="AC306" s="354"/>
      <c r="AD306" s="354"/>
      <c r="AE306" s="358"/>
      <c r="AF306" s="358"/>
      <c r="AG306" s="358"/>
      <c r="AH306" s="358"/>
      <c r="AI306" s="358"/>
      <c r="AJ306" s="358"/>
      <c r="AK306" s="358"/>
      <c r="AL306" s="357"/>
      <c r="AM306" s="358"/>
      <c r="AN306" s="357"/>
      <c r="AO306" s="358"/>
      <c r="AP306" s="357"/>
      <c r="AQ306" s="358"/>
      <c r="AR306" s="357"/>
      <c r="AS306" s="358"/>
      <c r="AT306" s="357"/>
      <c r="AU306" s="358"/>
    </row>
    <row r="307" spans="1:52" s="359" customFormat="1" ht="48">
      <c r="A307" s="440"/>
      <c r="B307" s="400"/>
      <c r="C307" s="319" t="s">
        <v>142</v>
      </c>
      <c r="D307" s="326" t="s">
        <v>1314</v>
      </c>
      <c r="E307" s="353" t="s">
        <v>361</v>
      </c>
      <c r="F307" s="260" t="s">
        <v>626</v>
      </c>
      <c r="G307" s="277" t="s">
        <v>695</v>
      </c>
      <c r="H307" s="316" t="s">
        <v>696</v>
      </c>
      <c r="I307" s="316" t="str">
        <f>IF(OR(E307="SE",E307="SA"),VLOOKUP(H307,'Tabla de Peligros y Riesgo'!$C$2:$E$226,2,FALSE),VLOOKUP(H307,'LISTA DE ASPECTOS - IMPACTOS'!$D$3:$F$72,2,FALSE))</f>
        <v>INFECCION VIRAL</v>
      </c>
      <c r="J307" s="317" t="s">
        <v>740</v>
      </c>
      <c r="K307" s="322" t="s">
        <v>685</v>
      </c>
      <c r="L307" s="174">
        <v>4</v>
      </c>
      <c r="M307" s="262">
        <f t="shared" si="28"/>
        <v>18</v>
      </c>
      <c r="N307" s="271"/>
      <c r="O307" s="271"/>
      <c r="P307" s="272"/>
      <c r="Q307" s="273" t="s">
        <v>697</v>
      </c>
      <c r="R307" s="174" t="s">
        <v>683</v>
      </c>
      <c r="S307" s="268" t="s">
        <v>698</v>
      </c>
      <c r="T307" s="274"/>
      <c r="U307" s="325"/>
      <c r="V307" s="284"/>
      <c r="W307" s="86">
        <f t="shared" si="29"/>
        <v>18</v>
      </c>
      <c r="X307" s="88">
        <f>IF(M307&gt;=16,MAX(N307:R307),IF(M307&lt;16,MAX(N307:T307)))</f>
        <v>0</v>
      </c>
      <c r="Y307" s="86">
        <f t="shared" si="30"/>
        <v>23</v>
      </c>
      <c r="Z307" s="85"/>
      <c r="AA307" s="261" t="s">
        <v>687</v>
      </c>
      <c r="AD307" s="360"/>
      <c r="AE307" s="358"/>
      <c r="AF307" s="358"/>
      <c r="AG307" s="358"/>
      <c r="AH307" s="358"/>
      <c r="AI307" s="358"/>
      <c r="AJ307" s="358"/>
      <c r="AK307" s="358"/>
      <c r="AL307" s="357"/>
      <c r="AM307" s="358"/>
      <c r="AN307" s="357"/>
      <c r="AO307" s="358"/>
      <c r="AP307" s="357"/>
      <c r="AQ307" s="358"/>
      <c r="AR307" s="357"/>
      <c r="AS307" s="358"/>
      <c r="AT307" s="357"/>
      <c r="AU307" s="358"/>
      <c r="AV307" s="289"/>
      <c r="AW307" s="289"/>
      <c r="AX307" s="289"/>
      <c r="AY307" s="289"/>
      <c r="AZ307" s="289"/>
    </row>
    <row r="308" spans="1:52" s="289" customFormat="1" ht="48">
      <c r="A308" s="440"/>
      <c r="B308" s="400"/>
      <c r="C308" s="450" t="s">
        <v>22</v>
      </c>
      <c r="D308" s="326" t="s">
        <v>1314</v>
      </c>
      <c r="E308" s="353" t="s">
        <v>361</v>
      </c>
      <c r="F308" s="260" t="s">
        <v>626</v>
      </c>
      <c r="G308" s="277" t="s">
        <v>700</v>
      </c>
      <c r="H308" s="321" t="s">
        <v>741</v>
      </c>
      <c r="I308" s="316" t="str">
        <f>IF(OR(E308="SE",E308="SA"),VLOOKUP(H308,'Tabla de Peligros y Riesgo'!$C$2:$E$226,2,FALSE),VLOOKUP(H308,'LISTA DE ASPECTOS - IMPACTOS'!$D$3:$F$72,2,FALSE))</f>
        <v>Inhalación de gases Toxicos</v>
      </c>
      <c r="J308" s="317" t="str">
        <f>IF(OR(E308="SE",E308="SA"),VLOOKUP(H308,'Tabla de Peligros y Riesgo'!$C$2:$E$226,3,FALSE),VLOOKUP(H308,'LISTA DE ASPECTOS - IMPACTOS'!$D$3:$F$72,3,FALSE))</f>
        <v>Intoxicación</v>
      </c>
      <c r="K308" s="322" t="s">
        <v>702</v>
      </c>
      <c r="L308" s="174">
        <v>3</v>
      </c>
      <c r="M308" s="262">
        <f t="shared" si="28"/>
        <v>9</v>
      </c>
      <c r="N308" s="85"/>
      <c r="O308" s="85"/>
      <c r="P308" s="84"/>
      <c r="Q308" s="275" t="s">
        <v>742</v>
      </c>
      <c r="R308" s="174" t="s">
        <v>688</v>
      </c>
      <c r="S308" s="345" t="s">
        <v>703</v>
      </c>
      <c r="T308" s="346"/>
      <c r="U308" s="346" t="s">
        <v>704</v>
      </c>
      <c r="V308" s="87"/>
      <c r="W308" s="86">
        <f t="shared" si="29"/>
        <v>9</v>
      </c>
      <c r="X308" s="88"/>
      <c r="Y308" s="86">
        <f t="shared" si="30"/>
        <v>17</v>
      </c>
      <c r="Z308" s="85"/>
      <c r="AA308" s="261" t="s">
        <v>687</v>
      </c>
      <c r="AB308" s="361"/>
      <c r="AC308" s="354"/>
      <c r="AD308" s="354"/>
      <c r="AE308" s="358"/>
      <c r="AF308" s="358"/>
      <c r="AG308" s="358"/>
      <c r="AH308" s="358"/>
      <c r="AI308" s="358"/>
      <c r="AJ308" s="358"/>
      <c r="AK308" s="358"/>
      <c r="AL308" s="357"/>
      <c r="AM308" s="358"/>
      <c r="AN308" s="357"/>
      <c r="AO308" s="358"/>
      <c r="AP308" s="357"/>
      <c r="AQ308" s="358"/>
      <c r="AR308" s="357"/>
      <c r="AS308" s="358"/>
      <c r="AT308" s="357"/>
      <c r="AU308" s="358"/>
    </row>
    <row r="309" spans="1:52" s="289" customFormat="1" ht="90">
      <c r="A309" s="440"/>
      <c r="B309" s="400"/>
      <c r="C309" s="451"/>
      <c r="D309" s="326" t="s">
        <v>1314</v>
      </c>
      <c r="E309" s="353" t="s">
        <v>362</v>
      </c>
      <c r="F309" s="260" t="s">
        <v>626</v>
      </c>
      <c r="G309" s="277" t="s">
        <v>743</v>
      </c>
      <c r="H309" s="321" t="s">
        <v>452</v>
      </c>
      <c r="I309" s="316" t="str">
        <f>IF(OR(E309="SE",E309="SA"),VLOOKUP(H309,'Tabla de Peligros y Riesgo'!$C$2:$E$226,2,FALSE),VLOOKUP(H309,'LISTA DE ASPECTOS - IMPACTOS'!$D$3:$F$72,2,FALSE))</f>
        <v>Caída de roca</v>
      </c>
      <c r="J309" s="317" t="str">
        <f>IF(OR(E309="SE",E309="SA"),VLOOKUP(H309,'Tabla de Peligros y Riesgo'!$C$2:$E$226,3,FALSE),VLOOKUP(H309,'LISTA DE ASPECTOS - IMPACTOS'!$D$3:$F$72,3,FALSE))</f>
        <v>Contusión/Fractura/Muerte</v>
      </c>
      <c r="K309" s="322" t="s">
        <v>702</v>
      </c>
      <c r="L309" s="174">
        <v>2</v>
      </c>
      <c r="M309" s="262">
        <f t="shared" si="28"/>
        <v>5</v>
      </c>
      <c r="N309" s="85"/>
      <c r="O309" s="85"/>
      <c r="P309" s="279"/>
      <c r="Q309" s="275" t="s">
        <v>744</v>
      </c>
      <c r="R309" s="174" t="s">
        <v>688</v>
      </c>
      <c r="S309" s="174" t="s">
        <v>745</v>
      </c>
      <c r="T309" s="280"/>
      <c r="U309" s="175" t="s">
        <v>739</v>
      </c>
      <c r="V309" s="269"/>
      <c r="W309" s="86">
        <f t="shared" si="29"/>
        <v>5</v>
      </c>
      <c r="X309" s="88"/>
      <c r="Y309" s="86">
        <f t="shared" si="30"/>
        <v>12</v>
      </c>
      <c r="Z309" s="85"/>
      <c r="AA309" s="261" t="s">
        <v>687</v>
      </c>
      <c r="AB309" s="354"/>
      <c r="AC309" s="354"/>
      <c r="AD309" s="354"/>
      <c r="AE309" s="358"/>
      <c r="AF309" s="358"/>
      <c r="AG309" s="358"/>
      <c r="AH309" s="358"/>
      <c r="AI309" s="358"/>
      <c r="AJ309" s="358"/>
      <c r="AK309" s="358"/>
      <c r="AL309" s="357"/>
      <c r="AM309" s="358"/>
      <c r="AN309" s="357"/>
      <c r="AO309" s="358"/>
      <c r="AP309" s="357"/>
      <c r="AQ309" s="358"/>
      <c r="AR309" s="357"/>
      <c r="AS309" s="358"/>
      <c r="AT309" s="357"/>
      <c r="AU309" s="358"/>
    </row>
    <row r="310" spans="1:52" s="359" customFormat="1" ht="90">
      <c r="A310" s="440"/>
      <c r="B310" s="400"/>
      <c r="C310" s="451"/>
      <c r="D310" s="326" t="s">
        <v>1314</v>
      </c>
      <c r="E310" s="353" t="s">
        <v>362</v>
      </c>
      <c r="F310" s="260" t="s">
        <v>626</v>
      </c>
      <c r="G310" s="277" t="s">
        <v>699</v>
      </c>
      <c r="H310" s="321" t="s">
        <v>524</v>
      </c>
      <c r="I310" s="316" t="str">
        <f>IF(OR(E310="SE",E310="SA"),VLOOKUP(H310,'Tabla de Peligros y Riesgo'!$C$2:$E$226,2,FALSE),VLOOKUP(H310,'LISTA DE ASPECTOS - IMPACTOS'!$D$3:$F$72,2,FALSE))</f>
        <v>Caída al mismo nivel</v>
      </c>
      <c r="J310" s="317" t="s">
        <v>708</v>
      </c>
      <c r="K310" s="322" t="s">
        <v>685</v>
      </c>
      <c r="L310" s="174">
        <v>4</v>
      </c>
      <c r="M310" s="262">
        <f t="shared" si="28"/>
        <v>18</v>
      </c>
      <c r="N310" s="271"/>
      <c r="O310" s="271"/>
      <c r="P310" s="272"/>
      <c r="Q310" s="275"/>
      <c r="R310" s="174"/>
      <c r="S310" s="174" t="s">
        <v>807</v>
      </c>
      <c r="T310" s="274"/>
      <c r="U310" s="175" t="s">
        <v>739</v>
      </c>
      <c r="V310" s="284"/>
      <c r="W310" s="86">
        <f t="shared" si="29"/>
        <v>18</v>
      </c>
      <c r="X310" s="88"/>
      <c r="Y310" s="86">
        <f t="shared" si="30"/>
        <v>21</v>
      </c>
      <c r="Z310" s="85"/>
      <c r="AA310" s="261" t="s">
        <v>687</v>
      </c>
      <c r="AD310" s="360"/>
      <c r="AE310" s="358"/>
      <c r="AF310" s="358"/>
      <c r="AG310" s="358"/>
      <c r="AH310" s="358"/>
      <c r="AI310" s="358"/>
      <c r="AJ310" s="358"/>
      <c r="AK310" s="358"/>
      <c r="AL310" s="357"/>
      <c r="AM310" s="358"/>
      <c r="AN310" s="357"/>
      <c r="AO310" s="358"/>
      <c r="AP310" s="357"/>
      <c r="AQ310" s="358"/>
      <c r="AR310" s="357"/>
      <c r="AS310" s="358"/>
      <c r="AT310" s="357"/>
      <c r="AU310" s="358"/>
      <c r="AV310" s="289"/>
      <c r="AW310" s="289"/>
      <c r="AX310" s="289"/>
      <c r="AY310" s="289"/>
      <c r="AZ310" s="289"/>
    </row>
    <row r="311" spans="1:52" s="289" customFormat="1" ht="90">
      <c r="A311" s="440"/>
      <c r="B311" s="400"/>
      <c r="C311" s="450" t="s">
        <v>37</v>
      </c>
      <c r="D311" s="326" t="s">
        <v>1314</v>
      </c>
      <c r="E311" s="353" t="s">
        <v>362</v>
      </c>
      <c r="F311" s="260" t="s">
        <v>626</v>
      </c>
      <c r="G311" s="277" t="s">
        <v>699</v>
      </c>
      <c r="H311" s="321" t="s">
        <v>542</v>
      </c>
      <c r="I311" s="316" t="str">
        <f>IF(OR(E311="SE",E311="SA"),VLOOKUP(H311,'Tabla de Peligros y Riesgo'!$C$2:$E$226,2,FALSE),VLOOKUP(H311,'LISTA DE ASPECTOS - IMPACTOS'!$D$3:$F$72,2,FALSE))</f>
        <v>Caída al mismo nivel</v>
      </c>
      <c r="J311" s="317" t="s">
        <v>708</v>
      </c>
      <c r="K311" s="322" t="s">
        <v>685</v>
      </c>
      <c r="L311" s="174">
        <v>4</v>
      </c>
      <c r="M311" s="262">
        <f t="shared" si="28"/>
        <v>18</v>
      </c>
      <c r="N311" s="85"/>
      <c r="O311" s="85"/>
      <c r="P311" s="84"/>
      <c r="Q311" s="275"/>
      <c r="R311" s="174"/>
      <c r="S311" s="174" t="s">
        <v>785</v>
      </c>
      <c r="T311" s="175"/>
      <c r="U311" s="175" t="s">
        <v>739</v>
      </c>
      <c r="V311" s="87"/>
      <c r="W311" s="86">
        <f t="shared" si="29"/>
        <v>18</v>
      </c>
      <c r="X311" s="88"/>
      <c r="Y311" s="86">
        <f t="shared" si="30"/>
        <v>21</v>
      </c>
      <c r="Z311" s="85"/>
      <c r="AA311" s="261" t="s">
        <v>687</v>
      </c>
      <c r="AB311" s="361"/>
      <c r="AC311" s="354"/>
      <c r="AD311" s="354"/>
      <c r="AE311" s="358"/>
      <c r="AF311" s="358"/>
      <c r="AG311" s="358"/>
      <c r="AH311" s="358"/>
      <c r="AI311" s="358"/>
      <c r="AJ311" s="358"/>
      <c r="AK311" s="358"/>
      <c r="AL311" s="357"/>
      <c r="AM311" s="358"/>
      <c r="AN311" s="357"/>
      <c r="AO311" s="358"/>
      <c r="AP311" s="357"/>
      <c r="AQ311" s="358"/>
      <c r="AR311" s="357"/>
      <c r="AS311" s="358"/>
      <c r="AT311" s="357"/>
      <c r="AU311" s="358"/>
    </row>
    <row r="312" spans="1:52" s="289" customFormat="1" ht="90">
      <c r="A312" s="440"/>
      <c r="B312" s="400"/>
      <c r="C312" s="452"/>
      <c r="D312" s="326" t="s">
        <v>1314</v>
      </c>
      <c r="E312" s="353" t="s">
        <v>362</v>
      </c>
      <c r="F312" s="260" t="s">
        <v>626</v>
      </c>
      <c r="G312" s="277" t="s">
        <v>705</v>
      </c>
      <c r="H312" s="321" t="s">
        <v>507</v>
      </c>
      <c r="I312" s="316" t="str">
        <f>IF(OR(E312="SE",E312="SA"),VLOOKUP(H312,'Tabla de Peligros y Riesgo'!$C$2:$E$226,2,FALSE),VLOOKUP(H312,'LISTA DE ASPECTOS - IMPACTOS'!$D$3:$F$72,2,FALSE))</f>
        <v xml:space="preserve">Golpes </v>
      </c>
      <c r="J312" s="317" t="s">
        <v>706</v>
      </c>
      <c r="K312" s="322" t="s">
        <v>685</v>
      </c>
      <c r="L312" s="174">
        <v>3</v>
      </c>
      <c r="M312" s="262">
        <f t="shared" si="28"/>
        <v>13</v>
      </c>
      <c r="N312" s="174"/>
      <c r="O312" s="174"/>
      <c r="P312" s="84"/>
      <c r="Q312" s="275"/>
      <c r="R312" s="174"/>
      <c r="S312" s="174" t="s">
        <v>710</v>
      </c>
      <c r="T312" s="175"/>
      <c r="U312" s="175" t="s">
        <v>739</v>
      </c>
      <c r="V312" s="87"/>
      <c r="W312" s="86">
        <f t="shared" si="29"/>
        <v>13</v>
      </c>
      <c r="X312" s="88"/>
      <c r="Y312" s="86">
        <f t="shared" si="30"/>
        <v>17</v>
      </c>
      <c r="Z312" s="85"/>
      <c r="AA312" s="268" t="s">
        <v>687</v>
      </c>
      <c r="AB312" s="361"/>
      <c r="AC312" s="354"/>
      <c r="AD312" s="354"/>
      <c r="AE312" s="358"/>
      <c r="AF312" s="358"/>
      <c r="AG312" s="358"/>
      <c r="AH312" s="358"/>
      <c r="AI312" s="358"/>
      <c r="AJ312" s="358"/>
      <c r="AK312" s="358"/>
      <c r="AL312" s="357"/>
      <c r="AM312" s="358"/>
      <c r="AN312" s="357"/>
      <c r="AO312" s="358"/>
      <c r="AP312" s="357"/>
      <c r="AQ312" s="358"/>
      <c r="AR312" s="357"/>
      <c r="AS312" s="358"/>
      <c r="AT312" s="357"/>
      <c r="AU312" s="358"/>
    </row>
    <row r="313" spans="1:52" s="289" customFormat="1" ht="90">
      <c r="A313" s="440"/>
      <c r="B313" s="400"/>
      <c r="C313" s="319" t="s">
        <v>144</v>
      </c>
      <c r="D313" s="326" t="s">
        <v>1314</v>
      </c>
      <c r="E313" s="353" t="s">
        <v>362</v>
      </c>
      <c r="F313" s="260" t="s">
        <v>626</v>
      </c>
      <c r="G313" s="277" t="s">
        <v>705</v>
      </c>
      <c r="H313" s="321" t="s">
        <v>507</v>
      </c>
      <c r="I313" s="316" t="str">
        <f>IF(OR(E313="SE",E313="SA"),VLOOKUP(H313,'Tabla de Peligros y Riesgo'!$C$2:$E$226,2,FALSE),VLOOKUP(H313,'LISTA DE ASPECTOS - IMPACTOS'!$D$3:$F$72,2,FALSE))</f>
        <v xml:space="preserve">Golpes </v>
      </c>
      <c r="J313" s="317" t="s">
        <v>706</v>
      </c>
      <c r="K313" s="322" t="s">
        <v>685</v>
      </c>
      <c r="L313" s="174">
        <v>3</v>
      </c>
      <c r="M313" s="262">
        <f t="shared" si="28"/>
        <v>13</v>
      </c>
      <c r="N313" s="174"/>
      <c r="O313" s="174"/>
      <c r="P313" s="84"/>
      <c r="Q313" s="275"/>
      <c r="R313" s="174"/>
      <c r="S313" s="174" t="s">
        <v>710</v>
      </c>
      <c r="T313" s="175"/>
      <c r="U313" s="175" t="s">
        <v>739</v>
      </c>
      <c r="V313" s="87"/>
      <c r="W313" s="86">
        <f t="shared" si="29"/>
        <v>13</v>
      </c>
      <c r="X313" s="88"/>
      <c r="Y313" s="86">
        <f t="shared" si="30"/>
        <v>17</v>
      </c>
      <c r="Z313" s="85"/>
      <c r="AA313" s="268" t="s">
        <v>687</v>
      </c>
      <c r="AB313" s="361"/>
      <c r="AC313" s="354"/>
      <c r="AD313" s="354"/>
      <c r="AE313" s="358"/>
      <c r="AF313" s="358"/>
      <c r="AG313" s="358"/>
      <c r="AH313" s="358"/>
      <c r="AI313" s="358"/>
      <c r="AJ313" s="358"/>
      <c r="AK313" s="358"/>
      <c r="AL313" s="357"/>
      <c r="AM313" s="358"/>
      <c r="AN313" s="357"/>
      <c r="AO313" s="358"/>
      <c r="AP313" s="357"/>
      <c r="AQ313" s="358"/>
      <c r="AR313" s="357"/>
      <c r="AS313" s="358"/>
      <c r="AT313" s="357"/>
      <c r="AU313" s="358"/>
    </row>
    <row r="314" spans="1:52" s="289" customFormat="1" ht="72">
      <c r="A314" s="440"/>
      <c r="B314" s="400"/>
      <c r="C314" s="450" t="s">
        <v>174</v>
      </c>
      <c r="D314" s="326" t="s">
        <v>1314</v>
      </c>
      <c r="E314" s="353" t="s">
        <v>361</v>
      </c>
      <c r="F314" s="260" t="s">
        <v>626</v>
      </c>
      <c r="G314" s="277" t="s">
        <v>441</v>
      </c>
      <c r="H314" s="321" t="s">
        <v>519</v>
      </c>
      <c r="I314" s="316" t="str">
        <f>IF(OR(E314="SE",E314="SA"),VLOOKUP(H314,'Tabla de Peligros y Riesgo'!$C$2:$E$226,2,FALSE),VLOOKUP(H314,'LISTA DE ASPECTOS - IMPACTOS'!$D$3:$F$72,2,FALSE))</f>
        <v>Riesgos Disergonómico</v>
      </c>
      <c r="J314" s="317" t="str">
        <f>IF(OR(E314="SE",E314="SA"),VLOOKUP(H314,'Tabla de Peligros y Riesgo'!$C$2:$E$226,3,FALSE),VLOOKUP(H314,'LISTA DE ASPECTOS - IMPACTOS'!$D$3:$F$72,3,FALSE))</f>
        <v>Lumbalgia/Dorsalgia/ Hiperlordosis/ Tendinitis de Hombro</v>
      </c>
      <c r="K314" s="322" t="s">
        <v>702</v>
      </c>
      <c r="L314" s="174">
        <v>4</v>
      </c>
      <c r="M314" s="262">
        <f t="shared" si="28"/>
        <v>14</v>
      </c>
      <c r="N314" s="174"/>
      <c r="O314" s="174"/>
      <c r="P314" s="84"/>
      <c r="Q314" s="275"/>
      <c r="R314" s="174"/>
      <c r="S314" s="345" t="s">
        <v>711</v>
      </c>
      <c r="T314" s="175"/>
      <c r="U314" s="175"/>
      <c r="V314" s="87"/>
      <c r="W314" s="86">
        <f t="shared" si="29"/>
        <v>14</v>
      </c>
      <c r="X314" s="88"/>
      <c r="Y314" s="86">
        <f t="shared" si="30"/>
        <v>18</v>
      </c>
      <c r="Z314" s="85"/>
      <c r="AA314" s="261" t="s">
        <v>687</v>
      </c>
      <c r="AB314" s="361"/>
      <c r="AC314" s="354"/>
      <c r="AD314" s="354"/>
      <c r="AE314" s="358"/>
      <c r="AF314" s="358"/>
      <c r="AG314" s="358"/>
      <c r="AH314" s="358"/>
      <c r="AI314" s="358"/>
      <c r="AJ314" s="358"/>
      <c r="AK314" s="358"/>
      <c r="AL314" s="357"/>
      <c r="AM314" s="358"/>
      <c r="AN314" s="357"/>
      <c r="AO314" s="358"/>
      <c r="AP314" s="357"/>
      <c r="AQ314" s="358"/>
      <c r="AR314" s="357"/>
      <c r="AS314" s="358"/>
      <c r="AT314" s="357"/>
      <c r="AU314" s="358"/>
    </row>
    <row r="315" spans="1:52" s="289" customFormat="1" ht="192">
      <c r="A315" s="440"/>
      <c r="B315" s="400"/>
      <c r="C315" s="451"/>
      <c r="D315" s="326" t="s">
        <v>1314</v>
      </c>
      <c r="E315" s="353" t="s">
        <v>363</v>
      </c>
      <c r="F315" s="260" t="s">
        <v>626</v>
      </c>
      <c r="G315" s="277" t="s">
        <v>733</v>
      </c>
      <c r="H315" s="321" t="s">
        <v>759</v>
      </c>
      <c r="I315" s="316" t="str">
        <f>IF(OR(E315="SE",E315="SA"),VLOOKUP(H315,'Tabla de Peligros y Riesgo'!$C$2:$E$226,2,FALSE),VLOOKUP(H315,'LISTA DE ASPECTOS - IMPACTOS'!$D$3:$F$72,2,FALSE))</f>
        <v>Alteración de la calidad de suelo/agua</v>
      </c>
      <c r="J315" s="317" t="str">
        <f>IF(OR(E315="SE",E315="SA"),VLOOKUP(H315,'Tabla de Peligros y Riesgo'!$C$2:$E$226,3,FALSE),VLOOKUP(H315,'LISTA DE ASPECTOS - IMPACTOS'!$D$3:$F$72,3,FALSE))</f>
        <v>Potencial incumplimiento de Estándares de Calidad Ambiental (ECA) para aire.
Potencial afectación a la vida y salud humana.</v>
      </c>
      <c r="K315" s="322" t="s">
        <v>702</v>
      </c>
      <c r="L315" s="174">
        <v>4</v>
      </c>
      <c r="M315" s="262">
        <f t="shared" si="28"/>
        <v>14</v>
      </c>
      <c r="N315" s="85"/>
      <c r="O315" s="85"/>
      <c r="P315" s="84"/>
      <c r="Q315" s="275"/>
      <c r="R315" s="174"/>
      <c r="S315" s="174" t="s">
        <v>735</v>
      </c>
      <c r="T315" s="175"/>
      <c r="U315" s="175"/>
      <c r="V315" s="87"/>
      <c r="W315" s="86">
        <f t="shared" si="29"/>
        <v>14</v>
      </c>
      <c r="X315" s="88">
        <f>IF(M315&gt;=16,MAX(N315:R315),IF(M315&lt;16,MAX(N315:V315)))</f>
        <v>0</v>
      </c>
      <c r="Y315" s="86">
        <f t="shared" si="30"/>
        <v>18</v>
      </c>
      <c r="Z315" s="85"/>
      <c r="AA315" s="261" t="s">
        <v>687</v>
      </c>
      <c r="AB315" s="361"/>
      <c r="AC315" s="354"/>
      <c r="AD315" s="354"/>
      <c r="AE315" s="358"/>
      <c r="AF315" s="358"/>
      <c r="AG315" s="358"/>
      <c r="AH315" s="358"/>
      <c r="AI315" s="358"/>
      <c r="AJ315" s="358"/>
      <c r="AK315" s="358"/>
      <c r="AL315" s="357"/>
      <c r="AM315" s="358"/>
      <c r="AN315" s="357"/>
      <c r="AO315" s="358"/>
      <c r="AP315" s="357"/>
      <c r="AQ315" s="358"/>
      <c r="AR315" s="357"/>
      <c r="AS315" s="358"/>
      <c r="AT315" s="357"/>
      <c r="AU315" s="358"/>
    </row>
    <row r="316" spans="1:52" s="289" customFormat="1" ht="336">
      <c r="A316" s="440"/>
      <c r="B316" s="400"/>
      <c r="C316" s="451"/>
      <c r="D316" s="326" t="s">
        <v>1314</v>
      </c>
      <c r="E316" s="353" t="s">
        <v>363</v>
      </c>
      <c r="F316" s="260" t="s">
        <v>626</v>
      </c>
      <c r="G316" s="277" t="s">
        <v>727</v>
      </c>
      <c r="H316" s="321" t="s">
        <v>724</v>
      </c>
      <c r="I316" s="316" t="str">
        <f>IF(OR(E316="SE",E316="SA"),VLOOKUP(H316,'Tabla de Peligros y Riesgo'!$C$2:$E$226,2,FALSE),VLOOKUP(H316,'LISTA DE ASPECTOS - IMPACTOS'!$D$3:$F$72,2,FALSE))</f>
        <v>Alteración de la calidad de suelo/agua</v>
      </c>
      <c r="J316" s="317" t="str">
        <f>IF(OR(E316="SE",E316="SA"),VLOOKUP(H316,'Tabla de Peligros y Riesgo'!$C$2:$E$226,3,FALSE),VLOOKUP(H316,'LISTA DE ASPECTOS - IMPACTOS'!$D$3:$F$72,3,FALSE))</f>
        <v>Potencial afectación a la calidad ambiental del agua, suelo, posible impacto a la vida y salud humanas // Afectación a microfauna acuática y terrestre // Potencial incumplimiento de Estándares de Calidad Ambiental (ECA) para agua y para suelo.</v>
      </c>
      <c r="K316" s="322" t="s">
        <v>693</v>
      </c>
      <c r="L316" s="174">
        <v>4</v>
      </c>
      <c r="M316" s="262">
        <f t="shared" si="28"/>
        <v>10</v>
      </c>
      <c r="N316" s="85"/>
      <c r="O316" s="85"/>
      <c r="P316" s="84"/>
      <c r="Q316" s="174"/>
      <c r="R316" s="174"/>
      <c r="S316" s="174" t="s">
        <v>728</v>
      </c>
      <c r="T316" s="175"/>
      <c r="U316" s="175"/>
      <c r="V316" s="87"/>
      <c r="W316" s="86">
        <f t="shared" si="29"/>
        <v>10</v>
      </c>
      <c r="X316" s="88"/>
      <c r="Y316" s="86">
        <f t="shared" si="30"/>
        <v>18</v>
      </c>
      <c r="Z316" s="85"/>
      <c r="AA316" s="261" t="s">
        <v>687</v>
      </c>
      <c r="AB316" s="361"/>
      <c r="AC316" s="354"/>
      <c r="AD316" s="354"/>
      <c r="AE316" s="355"/>
      <c r="AF316" s="355"/>
      <c r="AG316" s="355"/>
      <c r="AH316" s="355"/>
      <c r="AI316" s="355"/>
      <c r="AJ316" s="355"/>
      <c r="AK316" s="355"/>
      <c r="AL316" s="356"/>
      <c r="AM316" s="355"/>
      <c r="AN316" s="356"/>
      <c r="AO316" s="355"/>
      <c r="AP316" s="356"/>
      <c r="AQ316" s="355"/>
      <c r="AR316" s="356"/>
      <c r="AS316" s="355"/>
      <c r="AT316" s="357"/>
      <c r="AU316" s="358"/>
    </row>
    <row r="317" spans="1:52" s="289" customFormat="1" ht="336">
      <c r="A317" s="440"/>
      <c r="B317" s="400"/>
      <c r="C317" s="451"/>
      <c r="D317" s="326" t="s">
        <v>1314</v>
      </c>
      <c r="E317" s="353" t="s">
        <v>363</v>
      </c>
      <c r="F317" s="260" t="s">
        <v>626</v>
      </c>
      <c r="G317" s="277" t="s">
        <v>723</v>
      </c>
      <c r="H317" s="321" t="s">
        <v>752</v>
      </c>
      <c r="I317" s="316" t="str">
        <f>IF(OR(E317="SE",E317="SA"),VLOOKUP(H317,'Tabla de Peligros y Riesgo'!$C$2:$E$226,2,FALSE),VLOOKUP(H317,'LISTA DE ASPECTOS - IMPACTOS'!$D$3:$F$72,2,FALSE))</f>
        <v>Alteración de la calidad de suelo/agua</v>
      </c>
      <c r="J317" s="317" t="str">
        <f>IF(OR(E317="SE",E317="SA"),VLOOKUP(H317,'Tabla de Peligros y Riesgo'!$C$2:$E$226,3,FALSE),VLOOKUP(H317,'LISTA DE ASPECTOS - IMPACTOS'!$D$3:$F$72,3,FALSE))</f>
        <v>Potencial afectación a la calidad ambiental del agua, suelo, posible impacto a la vida y salud humanas // Afectación a microfauna acuática y terrestre // Potencial incumplimiento de Estándares de Calidad Ambiental (ECA) para agua y para suelo.</v>
      </c>
      <c r="K317" s="322" t="s">
        <v>685</v>
      </c>
      <c r="L317" s="174">
        <v>3</v>
      </c>
      <c r="M317" s="262">
        <f t="shared" si="28"/>
        <v>13</v>
      </c>
      <c r="N317" s="174"/>
      <c r="O317" s="174"/>
      <c r="P317" s="84"/>
      <c r="Q317" s="174" t="s">
        <v>725</v>
      </c>
      <c r="R317" s="174" t="s">
        <v>688</v>
      </c>
      <c r="S317" s="174" t="s">
        <v>753</v>
      </c>
      <c r="T317" s="175">
        <v>0.35</v>
      </c>
      <c r="U317" s="175"/>
      <c r="V317" s="87">
        <v>0.15</v>
      </c>
      <c r="W317" s="86">
        <f t="shared" si="29"/>
        <v>13</v>
      </c>
      <c r="X317" s="88">
        <f>IF(M317&gt;=16,MAX(N317:R317),IF(M317&lt;16,MAX(N317:V317)))</f>
        <v>0.35</v>
      </c>
      <c r="Y317" s="86">
        <f t="shared" si="30"/>
        <v>17</v>
      </c>
      <c r="Z317" s="85"/>
      <c r="AA317" s="268" t="s">
        <v>687</v>
      </c>
      <c r="AB317" s="361"/>
      <c r="AC317" s="354"/>
      <c r="AD317" s="354"/>
      <c r="AE317" s="358"/>
      <c r="AF317" s="358"/>
      <c r="AG317" s="358"/>
      <c r="AH317" s="358"/>
      <c r="AI317" s="358"/>
      <c r="AJ317" s="358"/>
      <c r="AK317" s="358"/>
      <c r="AL317" s="357"/>
      <c r="AM317" s="358"/>
      <c r="AN317" s="357"/>
      <c r="AO317" s="358"/>
      <c r="AP317" s="357"/>
      <c r="AQ317" s="358"/>
      <c r="AR317" s="357"/>
      <c r="AS317" s="358"/>
      <c r="AT317" s="357"/>
      <c r="AU317" s="358"/>
    </row>
    <row r="318" spans="1:52" s="289" customFormat="1" ht="336">
      <c r="A318" s="440"/>
      <c r="B318" s="400"/>
      <c r="C318" s="451"/>
      <c r="D318" s="326" t="s">
        <v>1314</v>
      </c>
      <c r="E318" s="353" t="s">
        <v>363</v>
      </c>
      <c r="F318" s="260" t="s">
        <v>626</v>
      </c>
      <c r="G318" s="277" t="s">
        <v>723</v>
      </c>
      <c r="H318" s="321" t="s">
        <v>724</v>
      </c>
      <c r="I318" s="316" t="str">
        <f>IF(OR(E318="SE",E318="SA"),VLOOKUP(H318,'Tabla de Peligros y Riesgo'!$C$2:$E$226,2,FALSE),VLOOKUP(H318,'LISTA DE ASPECTOS - IMPACTOS'!$D$3:$F$72,2,FALSE))</f>
        <v>Alteración de la calidad de suelo/agua</v>
      </c>
      <c r="J318" s="317" t="str">
        <f>IF(OR(E318="SE",E318="SA"),VLOOKUP(H318,'Tabla de Peligros y Riesgo'!$C$2:$E$226,3,FALSE),VLOOKUP(H318,'LISTA DE ASPECTOS - IMPACTOS'!$D$3:$F$72,3,FALSE))</f>
        <v>Potencial afectación a la calidad ambiental del agua, suelo, posible impacto a la vida y salud humanas // Afectación a microfauna acuática y terrestre // Potencial incumplimiento de Estándares de Calidad Ambiental (ECA) para agua y para suelo.</v>
      </c>
      <c r="K318" s="322" t="s">
        <v>685</v>
      </c>
      <c r="L318" s="174">
        <v>3</v>
      </c>
      <c r="M318" s="262">
        <f t="shared" si="28"/>
        <v>13</v>
      </c>
      <c r="N318" s="174"/>
      <c r="O318" s="174"/>
      <c r="P318" s="84"/>
      <c r="Q318" s="174" t="s">
        <v>725</v>
      </c>
      <c r="R318" s="174" t="s">
        <v>688</v>
      </c>
      <c r="S318" s="174" t="s">
        <v>726</v>
      </c>
      <c r="T318" s="175">
        <v>0.35</v>
      </c>
      <c r="U318" s="175"/>
      <c r="V318" s="87"/>
      <c r="W318" s="86">
        <f t="shared" si="29"/>
        <v>13</v>
      </c>
      <c r="X318" s="88"/>
      <c r="Y318" s="86">
        <f t="shared" si="30"/>
        <v>17</v>
      </c>
      <c r="Z318" s="85"/>
      <c r="AA318" s="268" t="s">
        <v>687</v>
      </c>
      <c r="AB318" s="361"/>
      <c r="AC318" s="354"/>
      <c r="AD318" s="354"/>
      <c r="AE318" s="358"/>
      <c r="AF318" s="358"/>
      <c r="AG318" s="358"/>
      <c r="AH318" s="358"/>
      <c r="AI318" s="358"/>
      <c r="AJ318" s="358"/>
      <c r="AK318" s="358"/>
      <c r="AL318" s="357"/>
      <c r="AM318" s="358"/>
      <c r="AN318" s="357"/>
      <c r="AO318" s="358"/>
      <c r="AP318" s="357"/>
      <c r="AQ318" s="358"/>
      <c r="AR318" s="357"/>
      <c r="AS318" s="358"/>
      <c r="AT318" s="357"/>
      <c r="AU318" s="358"/>
    </row>
    <row r="319" spans="1:52" s="289" customFormat="1" ht="90">
      <c r="A319" s="440"/>
      <c r="B319" s="400"/>
      <c r="C319" s="451"/>
      <c r="D319" s="326" t="s">
        <v>1314</v>
      </c>
      <c r="E319" s="353" t="s">
        <v>362</v>
      </c>
      <c r="F319" s="260" t="s">
        <v>626</v>
      </c>
      <c r="G319" s="277" t="s">
        <v>699</v>
      </c>
      <c r="H319" s="321" t="s">
        <v>542</v>
      </c>
      <c r="I319" s="316" t="str">
        <f>IF(OR(E319="SE",E319="SA"),VLOOKUP(H319,'Tabla de Peligros y Riesgo'!$C$2:$E$226,2,FALSE),VLOOKUP(H319,'LISTA DE ASPECTOS - IMPACTOS'!$D$3:$F$72,2,FALSE))</f>
        <v>Caída al mismo nivel</v>
      </c>
      <c r="J319" s="317" t="s">
        <v>708</v>
      </c>
      <c r="K319" s="322" t="s">
        <v>685</v>
      </c>
      <c r="L319" s="174">
        <v>4</v>
      </c>
      <c r="M319" s="262">
        <f t="shared" si="28"/>
        <v>18</v>
      </c>
      <c r="N319" s="85"/>
      <c r="O319" s="85"/>
      <c r="P319" s="84"/>
      <c r="Q319" s="275"/>
      <c r="R319" s="174"/>
      <c r="S319" s="174" t="s">
        <v>807</v>
      </c>
      <c r="T319" s="175"/>
      <c r="U319" s="175" t="s">
        <v>739</v>
      </c>
      <c r="V319" s="87">
        <v>0.15</v>
      </c>
      <c r="W319" s="86">
        <f t="shared" si="29"/>
        <v>18</v>
      </c>
      <c r="X319" s="88">
        <f>IF(M319&gt;=16,MAX(N319:R319),IF(M319&lt;16,MAX(N319:V319)))</f>
        <v>0</v>
      </c>
      <c r="Y319" s="86">
        <f t="shared" si="30"/>
        <v>21</v>
      </c>
      <c r="Z319" s="85"/>
      <c r="AA319" s="261" t="s">
        <v>687</v>
      </c>
      <c r="AB319" s="361"/>
      <c r="AC319" s="354"/>
      <c r="AD319" s="354"/>
      <c r="AE319" s="358"/>
      <c r="AF319" s="358"/>
      <c r="AG319" s="358"/>
      <c r="AH319" s="358"/>
      <c r="AI319" s="358"/>
      <c r="AJ319" s="358"/>
      <c r="AK319" s="358"/>
      <c r="AL319" s="357"/>
      <c r="AM319" s="358"/>
      <c r="AN319" s="357"/>
      <c r="AO319" s="358"/>
      <c r="AP319" s="357"/>
      <c r="AQ319" s="358"/>
      <c r="AR319" s="357"/>
      <c r="AS319" s="358"/>
      <c r="AT319" s="357"/>
      <c r="AU319" s="358"/>
    </row>
    <row r="320" spans="1:52" s="289" customFormat="1" ht="90">
      <c r="A320" s="440"/>
      <c r="B320" s="400"/>
      <c r="C320" s="451"/>
      <c r="D320" s="326" t="s">
        <v>1314</v>
      </c>
      <c r="E320" s="353" t="s">
        <v>362</v>
      </c>
      <c r="F320" s="260" t="s">
        <v>626</v>
      </c>
      <c r="G320" s="277" t="s">
        <v>796</v>
      </c>
      <c r="H320" s="321" t="s">
        <v>797</v>
      </c>
      <c r="I320" s="316" t="str">
        <f>IF(OR(E320="SE",E320="SA"),VLOOKUP(H320,'Tabla de Peligros y Riesgo'!$C$2:$E$226,2,FALSE),VLOOKUP(H320,'LISTA DE ASPECTOS - IMPACTOS'!$D$3:$F$72,2,FALSE))</f>
        <v>Aplastamiento</v>
      </c>
      <c r="J320" s="317" t="str">
        <f>IF(OR(E320="SE",E320="SA"),VLOOKUP(H320,'Tabla de Peligros y Riesgo'!$C$2:$E$226,3,FALSE),VLOOKUP(H320,'LISTA DE ASPECTOS - IMPACTOS'!$D$3:$F$72,3,FALSE))</f>
        <v>Contusión/Fractura/Muerte</v>
      </c>
      <c r="K320" s="322" t="s">
        <v>685</v>
      </c>
      <c r="L320" s="174">
        <v>2</v>
      </c>
      <c r="M320" s="262">
        <f t="shared" si="28"/>
        <v>8</v>
      </c>
      <c r="N320" s="85"/>
      <c r="O320" s="85"/>
      <c r="P320" s="84"/>
      <c r="Q320" s="275" t="s">
        <v>798</v>
      </c>
      <c r="R320" s="174" t="s">
        <v>688</v>
      </c>
      <c r="S320" s="174" t="s">
        <v>799</v>
      </c>
      <c r="T320" s="175"/>
      <c r="U320" s="175" t="s">
        <v>739</v>
      </c>
      <c r="V320" s="87"/>
      <c r="W320" s="86">
        <f t="shared" si="29"/>
        <v>8</v>
      </c>
      <c r="X320" s="88"/>
      <c r="Y320" s="86">
        <f t="shared" si="30"/>
        <v>12</v>
      </c>
      <c r="Z320" s="85"/>
      <c r="AA320" s="261" t="s">
        <v>687</v>
      </c>
      <c r="AB320" s="361"/>
      <c r="AC320" s="354"/>
      <c r="AD320" s="354"/>
      <c r="AE320" s="358"/>
      <c r="AF320" s="358"/>
      <c r="AG320" s="358"/>
      <c r="AH320" s="358"/>
      <c r="AI320" s="358"/>
      <c r="AJ320" s="358"/>
      <c r="AK320" s="358"/>
      <c r="AL320" s="357"/>
      <c r="AM320" s="358"/>
      <c r="AN320" s="357"/>
      <c r="AO320" s="358"/>
      <c r="AP320" s="357"/>
      <c r="AQ320" s="358"/>
      <c r="AR320" s="357"/>
      <c r="AS320" s="358"/>
      <c r="AT320" s="357"/>
      <c r="AU320" s="358"/>
    </row>
    <row r="321" spans="1:47" s="289" customFormat="1" ht="105">
      <c r="A321" s="440"/>
      <c r="B321" s="400"/>
      <c r="C321" s="451"/>
      <c r="D321" s="326" t="s">
        <v>1314</v>
      </c>
      <c r="E321" s="353" t="s">
        <v>362</v>
      </c>
      <c r="F321" s="260" t="s">
        <v>626</v>
      </c>
      <c r="G321" s="277" t="s">
        <v>729</v>
      </c>
      <c r="H321" s="321" t="s">
        <v>730</v>
      </c>
      <c r="I321" s="316" t="str">
        <f>IF(OR(E321="SE",E321="SA"),VLOOKUP(H321,'Tabla de Peligros y Riesgo'!$C$2:$E$226,2,FALSE),VLOOKUP(H321,'LISTA DE ASPECTOS - IMPACTOS'!$D$3:$F$72,2,FALSE))</f>
        <v>Cortes</v>
      </c>
      <c r="J321" s="317" t="str">
        <f>IF(OR(E321="SE",E321="SA"),VLOOKUP(H321,'Tabla de Peligros y Riesgo'!$C$2:$E$226,3,FALSE),VLOOKUP(H321,'LISTA DE ASPECTOS - IMPACTOS'!$D$3:$F$72,3,FALSE))</f>
        <v>Herida punzocortante</v>
      </c>
      <c r="K321" s="322" t="s">
        <v>702</v>
      </c>
      <c r="L321" s="174">
        <v>3</v>
      </c>
      <c r="M321" s="262">
        <f t="shared" si="28"/>
        <v>9</v>
      </c>
      <c r="N321" s="85"/>
      <c r="O321" s="85"/>
      <c r="P321" s="84"/>
      <c r="Q321" s="275" t="s">
        <v>731</v>
      </c>
      <c r="R321" s="174" t="s">
        <v>683</v>
      </c>
      <c r="S321" s="174" t="s">
        <v>732</v>
      </c>
      <c r="T321" s="175"/>
      <c r="U321" s="175" t="s">
        <v>739</v>
      </c>
      <c r="V321" s="87"/>
      <c r="W321" s="86">
        <f t="shared" si="29"/>
        <v>9</v>
      </c>
      <c r="X321" s="88"/>
      <c r="Y321" s="86">
        <f t="shared" si="30"/>
        <v>20</v>
      </c>
      <c r="Z321" s="85"/>
      <c r="AA321" s="261" t="s">
        <v>687</v>
      </c>
      <c r="AB321" s="361"/>
      <c r="AC321" s="354"/>
      <c r="AD321" s="354"/>
      <c r="AE321" s="358"/>
      <c r="AF321" s="358"/>
      <c r="AG321" s="358"/>
      <c r="AH321" s="358"/>
      <c r="AI321" s="358"/>
      <c r="AJ321" s="358"/>
      <c r="AK321" s="358"/>
      <c r="AL321" s="357"/>
      <c r="AM321" s="358"/>
      <c r="AN321" s="357"/>
      <c r="AO321" s="358"/>
      <c r="AP321" s="357"/>
      <c r="AQ321" s="358"/>
      <c r="AR321" s="357"/>
      <c r="AS321" s="358"/>
      <c r="AT321" s="357"/>
      <c r="AU321" s="358"/>
    </row>
    <row r="322" spans="1:47" s="289" customFormat="1" ht="120">
      <c r="A322" s="440"/>
      <c r="B322" s="400"/>
      <c r="C322" s="452"/>
      <c r="D322" s="326" t="s">
        <v>1314</v>
      </c>
      <c r="E322" s="353" t="s">
        <v>362</v>
      </c>
      <c r="F322" s="260" t="s">
        <v>626</v>
      </c>
      <c r="G322" s="277" t="s">
        <v>705</v>
      </c>
      <c r="H322" s="321" t="s">
        <v>707</v>
      </c>
      <c r="I322" s="316" t="str">
        <f>IF(OR(E322="SE",E322="SA"),VLOOKUP(H322,'Tabla de Peligros y Riesgo'!$C$2:$E$226,2,FALSE),VLOOKUP(H322,'LISTA DE ASPECTOS - IMPACTOS'!$D$3:$F$72,2,FALSE))</f>
        <v>Atrapamiento</v>
      </c>
      <c r="J322" s="317" t="s">
        <v>706</v>
      </c>
      <c r="K322" s="322" t="s">
        <v>685</v>
      </c>
      <c r="L322" s="174">
        <v>3</v>
      </c>
      <c r="M322" s="262">
        <f t="shared" si="28"/>
        <v>13</v>
      </c>
      <c r="N322" s="174"/>
      <c r="O322" s="174"/>
      <c r="P322" s="84"/>
      <c r="Q322" s="275"/>
      <c r="R322" s="174"/>
      <c r="S322" s="174" t="s">
        <v>710</v>
      </c>
      <c r="T322" s="175"/>
      <c r="U322" s="175" t="s">
        <v>739</v>
      </c>
      <c r="V322" s="87"/>
      <c r="W322" s="86">
        <f t="shared" si="29"/>
        <v>13</v>
      </c>
      <c r="X322" s="88"/>
      <c r="Y322" s="86">
        <f t="shared" si="30"/>
        <v>17</v>
      </c>
      <c r="Z322" s="85"/>
      <c r="AA322" s="268" t="s">
        <v>687</v>
      </c>
      <c r="AB322" s="361"/>
      <c r="AC322" s="354"/>
      <c r="AD322" s="354"/>
      <c r="AE322" s="358"/>
      <c r="AF322" s="358"/>
      <c r="AG322" s="358"/>
      <c r="AH322" s="358"/>
      <c r="AI322" s="358"/>
      <c r="AJ322" s="358"/>
      <c r="AK322" s="358"/>
      <c r="AL322" s="357"/>
      <c r="AM322" s="358"/>
      <c r="AN322" s="357"/>
      <c r="AO322" s="358"/>
      <c r="AP322" s="357"/>
      <c r="AQ322" s="358"/>
      <c r="AR322" s="357"/>
      <c r="AS322" s="358"/>
      <c r="AT322" s="357"/>
      <c r="AU322" s="358"/>
    </row>
    <row r="323" spans="1:47" s="289" customFormat="1" ht="72">
      <c r="A323" s="440"/>
      <c r="B323" s="400"/>
      <c r="C323" s="450" t="s">
        <v>175</v>
      </c>
      <c r="D323" s="326" t="s">
        <v>1314</v>
      </c>
      <c r="E323" s="353" t="s">
        <v>361</v>
      </c>
      <c r="F323" s="260" t="s">
        <v>626</v>
      </c>
      <c r="G323" s="277" t="s">
        <v>441</v>
      </c>
      <c r="H323" s="321" t="s">
        <v>519</v>
      </c>
      <c r="I323" s="316" t="str">
        <f>IF(OR(E323="SE",E323="SA"),VLOOKUP(H323,'Tabla de Peligros y Riesgo'!$C$2:$E$226,2,FALSE),VLOOKUP(H323,'LISTA DE ASPECTOS - IMPACTOS'!$D$3:$F$72,2,FALSE))</f>
        <v>Riesgos Disergonómico</v>
      </c>
      <c r="J323" s="317" t="str">
        <f>IF(OR(E323="SE",E323="SA"),VLOOKUP(H323,'Tabla de Peligros y Riesgo'!$C$2:$E$226,3,FALSE),VLOOKUP(H323,'LISTA DE ASPECTOS - IMPACTOS'!$D$3:$F$72,3,FALSE))</f>
        <v>Lumbalgia/Dorsalgia/ Hiperlordosis/ Tendinitis de Hombro</v>
      </c>
      <c r="K323" s="322" t="s">
        <v>702</v>
      </c>
      <c r="L323" s="174">
        <v>4</v>
      </c>
      <c r="M323" s="262">
        <f t="shared" si="28"/>
        <v>14</v>
      </c>
      <c r="N323" s="174"/>
      <c r="O323" s="174"/>
      <c r="P323" s="84"/>
      <c r="Q323" s="275"/>
      <c r="R323" s="174"/>
      <c r="S323" s="345" t="s">
        <v>711</v>
      </c>
      <c r="T323" s="175"/>
      <c r="U323" s="175"/>
      <c r="V323" s="87"/>
      <c r="W323" s="86">
        <f t="shared" si="29"/>
        <v>14</v>
      </c>
      <c r="X323" s="88">
        <f>IF(M323&gt;=16,MAX(N323:R323),IF(M323&lt;16,MAX(N323:V323)))</f>
        <v>0</v>
      </c>
      <c r="Y323" s="86">
        <f t="shared" si="30"/>
        <v>18</v>
      </c>
      <c r="Z323" s="85"/>
      <c r="AA323" s="261" t="s">
        <v>687</v>
      </c>
      <c r="AB323" s="361"/>
      <c r="AC323" s="354"/>
      <c r="AD323" s="354"/>
      <c r="AE323" s="358"/>
      <c r="AF323" s="358"/>
      <c r="AG323" s="358"/>
      <c r="AH323" s="358"/>
      <c r="AI323" s="358"/>
      <c r="AJ323" s="358"/>
      <c r="AK323" s="358"/>
      <c r="AL323" s="357"/>
      <c r="AM323" s="358"/>
      <c r="AN323" s="357"/>
      <c r="AO323" s="358"/>
      <c r="AP323" s="357"/>
      <c r="AQ323" s="358"/>
      <c r="AR323" s="357"/>
      <c r="AS323" s="358"/>
      <c r="AT323" s="357"/>
      <c r="AU323" s="358"/>
    </row>
    <row r="324" spans="1:47" s="289" customFormat="1" ht="90">
      <c r="A324" s="440"/>
      <c r="B324" s="400"/>
      <c r="C324" s="451"/>
      <c r="D324" s="326" t="s">
        <v>1314</v>
      </c>
      <c r="E324" s="353" t="s">
        <v>362</v>
      </c>
      <c r="F324" s="260" t="s">
        <v>626</v>
      </c>
      <c r="G324" s="277" t="s">
        <v>796</v>
      </c>
      <c r="H324" s="321" t="s">
        <v>797</v>
      </c>
      <c r="I324" s="316" t="str">
        <f>IF(OR(E324="SE",E324="SA"),VLOOKUP(H324,'Tabla de Peligros y Riesgo'!$C$2:$E$226,2,FALSE),VLOOKUP(H324,'LISTA DE ASPECTOS - IMPACTOS'!$D$3:$F$72,2,FALSE))</f>
        <v>Aplastamiento</v>
      </c>
      <c r="J324" s="317" t="str">
        <f>IF(OR(E324="SE",E324="SA"),VLOOKUP(H324,'Tabla de Peligros y Riesgo'!$C$2:$E$226,3,FALSE),VLOOKUP(H324,'LISTA DE ASPECTOS - IMPACTOS'!$D$3:$F$72,3,FALSE))</f>
        <v>Contusión/Fractura/Muerte</v>
      </c>
      <c r="K324" s="322" t="s">
        <v>685</v>
      </c>
      <c r="L324" s="174">
        <v>2</v>
      </c>
      <c r="M324" s="262">
        <f t="shared" si="28"/>
        <v>8</v>
      </c>
      <c r="N324" s="85"/>
      <c r="O324" s="85"/>
      <c r="P324" s="84"/>
      <c r="Q324" s="275" t="s">
        <v>798</v>
      </c>
      <c r="R324" s="174" t="s">
        <v>688</v>
      </c>
      <c r="S324" s="174" t="s">
        <v>799</v>
      </c>
      <c r="T324" s="175"/>
      <c r="U324" s="175" t="s">
        <v>739</v>
      </c>
      <c r="V324" s="87"/>
      <c r="W324" s="86">
        <f t="shared" si="29"/>
        <v>8</v>
      </c>
      <c r="X324" s="88"/>
      <c r="Y324" s="86">
        <f t="shared" si="30"/>
        <v>12</v>
      </c>
      <c r="Z324" s="85"/>
      <c r="AA324" s="261" t="s">
        <v>687</v>
      </c>
      <c r="AB324" s="361"/>
      <c r="AC324" s="354"/>
      <c r="AD324" s="354"/>
      <c r="AE324" s="358"/>
      <c r="AF324" s="358"/>
      <c r="AG324" s="358"/>
      <c r="AH324" s="358"/>
      <c r="AI324" s="358"/>
      <c r="AJ324" s="358"/>
      <c r="AK324" s="358"/>
      <c r="AL324" s="357"/>
      <c r="AM324" s="358"/>
      <c r="AN324" s="357"/>
      <c r="AO324" s="358"/>
      <c r="AP324" s="357"/>
      <c r="AQ324" s="358"/>
      <c r="AR324" s="357"/>
      <c r="AS324" s="358"/>
      <c r="AT324" s="357"/>
      <c r="AU324" s="358"/>
    </row>
    <row r="325" spans="1:47" s="289" customFormat="1" ht="120">
      <c r="A325" s="440"/>
      <c r="B325" s="400"/>
      <c r="C325" s="451"/>
      <c r="D325" s="326" t="s">
        <v>1314</v>
      </c>
      <c r="E325" s="353" t="s">
        <v>362</v>
      </c>
      <c r="F325" s="260" t="s">
        <v>626</v>
      </c>
      <c r="G325" s="277" t="s">
        <v>705</v>
      </c>
      <c r="H325" s="321" t="s">
        <v>707</v>
      </c>
      <c r="I325" s="316" t="str">
        <f>IF(OR(E325="SE",E325="SA"),VLOOKUP(H325,'Tabla de Peligros y Riesgo'!$C$2:$E$226,2,FALSE),VLOOKUP(H325,'LISTA DE ASPECTOS - IMPACTOS'!$D$3:$F$72,2,FALSE))</f>
        <v>Atrapamiento</v>
      </c>
      <c r="J325" s="317" t="s">
        <v>706</v>
      </c>
      <c r="K325" s="322" t="s">
        <v>685</v>
      </c>
      <c r="L325" s="174">
        <v>3</v>
      </c>
      <c r="M325" s="262">
        <f t="shared" si="28"/>
        <v>13</v>
      </c>
      <c r="N325" s="85"/>
      <c r="O325" s="85"/>
      <c r="P325" s="84"/>
      <c r="Q325" s="275"/>
      <c r="R325" s="174"/>
      <c r="S325" s="174" t="s">
        <v>808</v>
      </c>
      <c r="T325" s="175"/>
      <c r="U325" s="175" t="s">
        <v>739</v>
      </c>
      <c r="V325" s="87"/>
      <c r="W325" s="86">
        <f t="shared" si="29"/>
        <v>13</v>
      </c>
      <c r="X325" s="88"/>
      <c r="Y325" s="86">
        <f t="shared" si="30"/>
        <v>17</v>
      </c>
      <c r="Z325" s="85"/>
      <c r="AA325" s="261" t="s">
        <v>687</v>
      </c>
      <c r="AB325" s="361"/>
      <c r="AC325" s="354"/>
      <c r="AD325" s="354"/>
      <c r="AE325" s="358"/>
      <c r="AF325" s="358"/>
      <c r="AG325" s="358"/>
      <c r="AH325" s="358"/>
      <c r="AI325" s="358"/>
      <c r="AJ325" s="358"/>
      <c r="AK325" s="358"/>
      <c r="AL325" s="357"/>
      <c r="AM325" s="358"/>
      <c r="AN325" s="357"/>
      <c r="AO325" s="358"/>
      <c r="AP325" s="357"/>
      <c r="AQ325" s="358"/>
      <c r="AR325" s="357"/>
      <c r="AS325" s="358"/>
      <c r="AT325" s="357"/>
      <c r="AU325" s="358"/>
    </row>
    <row r="326" spans="1:47" s="289" customFormat="1" ht="90">
      <c r="A326" s="440"/>
      <c r="B326" s="400"/>
      <c r="C326" s="451"/>
      <c r="D326" s="326" t="s">
        <v>1314</v>
      </c>
      <c r="E326" s="353" t="s">
        <v>362</v>
      </c>
      <c r="F326" s="260" t="s">
        <v>626</v>
      </c>
      <c r="G326" s="277" t="s">
        <v>699</v>
      </c>
      <c r="H326" s="321" t="s">
        <v>542</v>
      </c>
      <c r="I326" s="316" t="str">
        <f>IF(OR(E326="SE",E326="SA"),VLOOKUP(H326,'Tabla de Peligros y Riesgo'!$C$2:$E$226,2,FALSE),VLOOKUP(H326,'LISTA DE ASPECTOS - IMPACTOS'!$D$3:$F$72,2,FALSE))</f>
        <v>Caída al mismo nivel</v>
      </c>
      <c r="J326" s="317" t="s">
        <v>708</v>
      </c>
      <c r="K326" s="322" t="s">
        <v>685</v>
      </c>
      <c r="L326" s="174">
        <v>4</v>
      </c>
      <c r="M326" s="262">
        <f t="shared" si="28"/>
        <v>18</v>
      </c>
      <c r="N326" s="85"/>
      <c r="O326" s="85"/>
      <c r="P326" s="84"/>
      <c r="Q326" s="275"/>
      <c r="R326" s="174"/>
      <c r="S326" s="174" t="s">
        <v>807</v>
      </c>
      <c r="T326" s="175"/>
      <c r="U326" s="175" t="s">
        <v>739</v>
      </c>
      <c r="V326" s="87"/>
      <c r="W326" s="86">
        <f t="shared" si="29"/>
        <v>18</v>
      </c>
      <c r="X326" s="88"/>
      <c r="Y326" s="86">
        <f t="shared" si="30"/>
        <v>21</v>
      </c>
      <c r="Z326" s="85"/>
      <c r="AA326" s="261" t="s">
        <v>687</v>
      </c>
      <c r="AB326" s="361"/>
      <c r="AC326" s="354"/>
      <c r="AD326" s="354"/>
      <c r="AE326" s="358"/>
      <c r="AF326" s="358"/>
      <c r="AG326" s="358"/>
      <c r="AH326" s="358"/>
      <c r="AI326" s="358"/>
      <c r="AJ326" s="358"/>
      <c r="AK326" s="358"/>
      <c r="AL326" s="357"/>
      <c r="AM326" s="358"/>
      <c r="AN326" s="357"/>
      <c r="AO326" s="358"/>
      <c r="AP326" s="357"/>
      <c r="AQ326" s="358"/>
      <c r="AR326" s="357"/>
      <c r="AS326" s="358"/>
      <c r="AT326" s="357"/>
      <c r="AU326" s="358"/>
    </row>
    <row r="327" spans="1:47" s="289" customFormat="1" ht="72">
      <c r="A327" s="440"/>
      <c r="B327" s="400"/>
      <c r="C327" s="450" t="s">
        <v>176</v>
      </c>
      <c r="D327" s="326" t="s">
        <v>1314</v>
      </c>
      <c r="E327" s="353" t="s">
        <v>361</v>
      </c>
      <c r="F327" s="260" t="s">
        <v>626</v>
      </c>
      <c r="G327" s="277" t="s">
        <v>441</v>
      </c>
      <c r="H327" s="321" t="s">
        <v>519</v>
      </c>
      <c r="I327" s="316" t="str">
        <f>IF(OR(E327="SE",E327="SA"),VLOOKUP(H327,'Tabla de Peligros y Riesgo'!$C$2:$E$226,2,FALSE),VLOOKUP(H327,'LISTA DE ASPECTOS - IMPACTOS'!$D$3:$F$72,2,FALSE))</f>
        <v>Riesgos Disergonómico</v>
      </c>
      <c r="J327" s="317" t="str">
        <f>IF(OR(E327="SE",E327="SA"),VLOOKUP(H327,'Tabla de Peligros y Riesgo'!$C$2:$E$226,3,FALSE),VLOOKUP(H327,'LISTA DE ASPECTOS - IMPACTOS'!$D$3:$F$72,3,FALSE))</f>
        <v>Lumbalgia/Dorsalgia/ Hiperlordosis/ Tendinitis de Hombro</v>
      </c>
      <c r="K327" s="322" t="s">
        <v>702</v>
      </c>
      <c r="L327" s="174">
        <v>4</v>
      </c>
      <c r="M327" s="262">
        <f t="shared" si="28"/>
        <v>14</v>
      </c>
      <c r="N327" s="174"/>
      <c r="O327" s="174"/>
      <c r="P327" s="84"/>
      <c r="Q327" s="275"/>
      <c r="R327" s="174"/>
      <c r="S327" s="345" t="s">
        <v>711</v>
      </c>
      <c r="T327" s="175"/>
      <c r="U327" s="175"/>
      <c r="V327" s="87"/>
      <c r="W327" s="86">
        <f t="shared" si="29"/>
        <v>14</v>
      </c>
      <c r="X327" s="88"/>
      <c r="Y327" s="86">
        <f t="shared" si="30"/>
        <v>18</v>
      </c>
      <c r="Z327" s="85"/>
      <c r="AA327" s="261" t="s">
        <v>687</v>
      </c>
      <c r="AB327" s="361"/>
      <c r="AC327" s="354"/>
      <c r="AD327" s="354"/>
      <c r="AE327" s="358"/>
      <c r="AF327" s="358"/>
      <c r="AG327" s="358"/>
      <c r="AH327" s="358"/>
      <c r="AI327" s="358"/>
      <c r="AJ327" s="358"/>
      <c r="AK327" s="358"/>
      <c r="AL327" s="357"/>
      <c r="AM327" s="358"/>
      <c r="AN327" s="357"/>
      <c r="AO327" s="358"/>
      <c r="AP327" s="357"/>
      <c r="AQ327" s="358"/>
      <c r="AR327" s="357"/>
      <c r="AS327" s="358"/>
      <c r="AT327" s="357"/>
      <c r="AU327" s="358"/>
    </row>
    <row r="328" spans="1:47" s="289" customFormat="1" ht="90">
      <c r="A328" s="440"/>
      <c r="B328" s="400"/>
      <c r="C328" s="451"/>
      <c r="D328" s="326" t="s">
        <v>1314</v>
      </c>
      <c r="E328" s="353" t="s">
        <v>362</v>
      </c>
      <c r="F328" s="260" t="s">
        <v>626</v>
      </c>
      <c r="G328" s="277" t="s">
        <v>699</v>
      </c>
      <c r="H328" s="321" t="s">
        <v>542</v>
      </c>
      <c r="I328" s="316" t="str">
        <f>IF(OR(E328="SE",E328="SA"),VLOOKUP(H328,'Tabla de Peligros y Riesgo'!$C$2:$E$226,2,FALSE),VLOOKUP(H328,'LISTA DE ASPECTOS - IMPACTOS'!$D$3:$F$72,2,FALSE))</f>
        <v>Caída al mismo nivel</v>
      </c>
      <c r="J328" s="317" t="s">
        <v>708</v>
      </c>
      <c r="K328" s="322" t="s">
        <v>685</v>
      </c>
      <c r="L328" s="174">
        <v>4</v>
      </c>
      <c r="M328" s="262">
        <f t="shared" si="28"/>
        <v>18</v>
      </c>
      <c r="N328" s="85"/>
      <c r="O328" s="85"/>
      <c r="P328" s="84"/>
      <c r="Q328" s="275"/>
      <c r="R328" s="174"/>
      <c r="S328" s="174" t="s">
        <v>807</v>
      </c>
      <c r="T328" s="175"/>
      <c r="U328" s="175" t="s">
        <v>739</v>
      </c>
      <c r="V328" s="87"/>
      <c r="W328" s="86">
        <f t="shared" si="29"/>
        <v>18</v>
      </c>
      <c r="X328" s="88"/>
      <c r="Y328" s="86">
        <f t="shared" si="30"/>
        <v>21</v>
      </c>
      <c r="Z328" s="85"/>
      <c r="AA328" s="261" t="s">
        <v>687</v>
      </c>
      <c r="AB328" s="361"/>
      <c r="AC328" s="354"/>
      <c r="AD328" s="354"/>
      <c r="AE328" s="358"/>
      <c r="AF328" s="358"/>
      <c r="AG328" s="358"/>
      <c r="AH328" s="358"/>
      <c r="AI328" s="358"/>
      <c r="AJ328" s="358"/>
      <c r="AK328" s="358"/>
      <c r="AL328" s="357"/>
      <c r="AM328" s="358"/>
      <c r="AN328" s="357"/>
      <c r="AO328" s="358"/>
      <c r="AP328" s="357"/>
      <c r="AQ328" s="358"/>
      <c r="AR328" s="357"/>
      <c r="AS328" s="358"/>
      <c r="AT328" s="357"/>
      <c r="AU328" s="358"/>
    </row>
    <row r="329" spans="1:47" s="289" customFormat="1" ht="192">
      <c r="A329" s="440"/>
      <c r="B329" s="400"/>
      <c r="C329" s="451"/>
      <c r="D329" s="326" t="s">
        <v>1314</v>
      </c>
      <c r="E329" s="353" t="s">
        <v>363</v>
      </c>
      <c r="F329" s="260" t="s">
        <v>626</v>
      </c>
      <c r="G329" s="277" t="s">
        <v>733</v>
      </c>
      <c r="H329" s="321" t="s">
        <v>759</v>
      </c>
      <c r="I329" s="316" t="str">
        <f>IF(OR(E329="SE",E329="SA"),VLOOKUP(H329,'Tabla de Peligros y Riesgo'!$C$2:$E$226,2,FALSE),VLOOKUP(H329,'LISTA DE ASPECTOS - IMPACTOS'!$D$3:$F$72,2,FALSE))</f>
        <v>Alteración de la calidad de suelo/agua</v>
      </c>
      <c r="J329" s="317" t="str">
        <f>IF(OR(E329="SE",E329="SA"),VLOOKUP(H329,'Tabla de Peligros y Riesgo'!$C$2:$E$226,3,FALSE),VLOOKUP(H329,'LISTA DE ASPECTOS - IMPACTOS'!$D$3:$F$72,3,FALSE))</f>
        <v>Potencial incumplimiento de Estándares de Calidad Ambiental (ECA) para aire.
Potencial afectación a la vida y salud humana.</v>
      </c>
      <c r="K329" s="322" t="s">
        <v>702</v>
      </c>
      <c r="L329" s="174">
        <v>4</v>
      </c>
      <c r="M329" s="262">
        <f t="shared" si="28"/>
        <v>14</v>
      </c>
      <c r="N329" s="85"/>
      <c r="O329" s="85"/>
      <c r="P329" s="84"/>
      <c r="Q329" s="275"/>
      <c r="R329" s="174"/>
      <c r="S329" s="174" t="s">
        <v>735</v>
      </c>
      <c r="T329" s="175"/>
      <c r="U329" s="175"/>
      <c r="V329" s="87"/>
      <c r="W329" s="86">
        <f t="shared" si="29"/>
        <v>14</v>
      </c>
      <c r="X329" s="88">
        <f>IF(M329&gt;=16,MAX(N329:R329),IF(M329&lt;16,MAX(N329:V329)))</f>
        <v>0</v>
      </c>
      <c r="Y329" s="86">
        <f t="shared" si="30"/>
        <v>18</v>
      </c>
      <c r="Z329" s="85"/>
      <c r="AA329" s="261" t="s">
        <v>687</v>
      </c>
      <c r="AB329" s="361"/>
      <c r="AC329" s="354"/>
      <c r="AD329" s="354"/>
      <c r="AE329" s="358"/>
      <c r="AF329" s="358"/>
      <c r="AG329" s="358"/>
      <c r="AH329" s="358"/>
      <c r="AI329" s="358"/>
      <c r="AJ329" s="358"/>
      <c r="AK329" s="358"/>
      <c r="AL329" s="357"/>
      <c r="AM329" s="358"/>
      <c r="AN329" s="357"/>
      <c r="AO329" s="358"/>
      <c r="AP329" s="357"/>
      <c r="AQ329" s="358"/>
      <c r="AR329" s="357"/>
      <c r="AS329" s="358"/>
      <c r="AT329" s="357"/>
      <c r="AU329" s="358"/>
    </row>
    <row r="330" spans="1:47" s="289" customFormat="1" ht="192">
      <c r="A330" s="440"/>
      <c r="B330" s="400"/>
      <c r="C330" s="451"/>
      <c r="D330" s="326" t="s">
        <v>1314</v>
      </c>
      <c r="E330" s="353" t="s">
        <v>363</v>
      </c>
      <c r="F330" s="260" t="s">
        <v>626</v>
      </c>
      <c r="G330" s="277" t="s">
        <v>733</v>
      </c>
      <c r="H330" s="321" t="s">
        <v>734</v>
      </c>
      <c r="I330" s="316" t="str">
        <f>IF(OR(E330="SE",E330="SA"),VLOOKUP(H330,'Tabla de Peligros y Riesgo'!$C$2:$E$226,2,FALSE),VLOOKUP(H330,'LISTA DE ASPECTOS - IMPACTOS'!$D$3:$F$72,2,FALSE))</f>
        <v>Alteración de la calidad de suelo/agua</v>
      </c>
      <c r="J330" s="317" t="str">
        <f>IF(OR(E330="SE",E330="SA"),VLOOKUP(H330,'Tabla de Peligros y Riesgo'!$C$2:$E$226,3,FALSE),VLOOKUP(H330,'LISTA DE ASPECTOS - IMPACTOS'!$D$3:$F$72,3,FALSE))</f>
        <v>Potencial incumplimiento de Estándares de Calidad Ambiental (ECA) para aire.
Potencial afectación a la vida y salud humana.</v>
      </c>
      <c r="K330" s="322" t="s">
        <v>702</v>
      </c>
      <c r="L330" s="174">
        <v>4</v>
      </c>
      <c r="M330" s="262">
        <f t="shared" si="28"/>
        <v>14</v>
      </c>
      <c r="N330" s="85"/>
      <c r="O330" s="85"/>
      <c r="P330" s="278"/>
      <c r="Q330" s="275"/>
      <c r="R330" s="174"/>
      <c r="S330" s="174" t="s">
        <v>735</v>
      </c>
      <c r="T330" s="175">
        <v>0.35</v>
      </c>
      <c r="U330" s="175"/>
      <c r="V330" s="87"/>
      <c r="W330" s="86">
        <f t="shared" si="29"/>
        <v>14</v>
      </c>
      <c r="X330" s="88"/>
      <c r="Y330" s="86">
        <f t="shared" si="30"/>
        <v>18</v>
      </c>
      <c r="Z330" s="85"/>
      <c r="AA330" s="261" t="s">
        <v>687</v>
      </c>
      <c r="AB330" s="488"/>
      <c r="AC330" s="489"/>
      <c r="AD330" s="489"/>
      <c r="AE330" s="355"/>
      <c r="AF330" s="355"/>
      <c r="AG330" s="355"/>
      <c r="AH330" s="355"/>
      <c r="AI330" s="355"/>
      <c r="AJ330" s="355"/>
      <c r="AK330" s="355"/>
      <c r="AL330" s="356"/>
      <c r="AM330" s="355"/>
      <c r="AN330" s="356"/>
      <c r="AO330" s="355"/>
      <c r="AP330" s="356"/>
      <c r="AQ330" s="355"/>
      <c r="AR330" s="356"/>
      <c r="AS330" s="355"/>
      <c r="AT330" s="357"/>
      <c r="AU330" s="358"/>
    </row>
    <row r="331" spans="1:47" s="289" customFormat="1" ht="336">
      <c r="A331" s="440"/>
      <c r="B331" s="400"/>
      <c r="C331" s="451"/>
      <c r="D331" s="326" t="s">
        <v>1314</v>
      </c>
      <c r="E331" s="353" t="s">
        <v>363</v>
      </c>
      <c r="F331" s="260" t="s">
        <v>626</v>
      </c>
      <c r="G331" s="277" t="s">
        <v>727</v>
      </c>
      <c r="H331" s="321" t="s">
        <v>724</v>
      </c>
      <c r="I331" s="316" t="str">
        <f>IF(OR(E331="SE",E331="SA"),VLOOKUP(H331,'Tabla de Peligros y Riesgo'!$C$2:$E$226,2,FALSE),VLOOKUP(H331,'LISTA DE ASPECTOS - IMPACTOS'!$D$3:$F$72,2,FALSE))</f>
        <v>Alteración de la calidad de suelo/agua</v>
      </c>
      <c r="J331" s="317" t="str">
        <f>IF(OR(E331="SE",E331="SA"),VLOOKUP(H331,'Tabla de Peligros y Riesgo'!$C$2:$E$226,3,FALSE),VLOOKUP(H331,'LISTA DE ASPECTOS - IMPACTOS'!$D$3:$F$72,3,FALSE))</f>
        <v>Potencial afectación a la calidad ambiental del agua, suelo, posible impacto a la vida y salud humanas // Afectación a microfauna acuática y terrestre // Potencial incumplimiento de Estándares de Calidad Ambiental (ECA) para agua y para suelo.</v>
      </c>
      <c r="K331" s="322" t="s">
        <v>693</v>
      </c>
      <c r="L331" s="174">
        <v>4</v>
      </c>
      <c r="M331" s="262">
        <f t="shared" si="28"/>
        <v>10</v>
      </c>
      <c r="N331" s="85"/>
      <c r="O331" s="85"/>
      <c r="P331" s="84"/>
      <c r="Q331" s="174"/>
      <c r="R331" s="174"/>
      <c r="S331" s="174" t="s">
        <v>728</v>
      </c>
      <c r="T331" s="175"/>
      <c r="U331" s="175"/>
      <c r="V331" s="87"/>
      <c r="W331" s="86">
        <f t="shared" si="29"/>
        <v>10</v>
      </c>
      <c r="X331" s="88"/>
      <c r="Y331" s="86">
        <f t="shared" si="30"/>
        <v>18</v>
      </c>
      <c r="Z331" s="85"/>
      <c r="AA331" s="261" t="s">
        <v>687</v>
      </c>
      <c r="AB331" s="361"/>
      <c r="AC331" s="354"/>
      <c r="AD331" s="354"/>
      <c r="AE331" s="355"/>
      <c r="AF331" s="355"/>
      <c r="AG331" s="355"/>
      <c r="AH331" s="355"/>
      <c r="AI331" s="355"/>
      <c r="AJ331" s="355"/>
      <c r="AK331" s="355"/>
      <c r="AL331" s="356"/>
      <c r="AM331" s="355"/>
      <c r="AN331" s="356"/>
      <c r="AO331" s="355"/>
      <c r="AP331" s="356"/>
      <c r="AQ331" s="355"/>
      <c r="AR331" s="356"/>
      <c r="AS331" s="355"/>
      <c r="AT331" s="357"/>
      <c r="AU331" s="358"/>
    </row>
    <row r="332" spans="1:47" s="289" customFormat="1" ht="336">
      <c r="A332" s="440"/>
      <c r="B332" s="400"/>
      <c r="C332" s="451"/>
      <c r="D332" s="326" t="s">
        <v>1314</v>
      </c>
      <c r="E332" s="353" t="s">
        <v>363</v>
      </c>
      <c r="F332" s="260" t="s">
        <v>626</v>
      </c>
      <c r="G332" s="277" t="s">
        <v>723</v>
      </c>
      <c r="H332" s="321" t="s">
        <v>724</v>
      </c>
      <c r="I332" s="316" t="str">
        <f>IF(OR(E332="SE",E332="SA"),VLOOKUP(H332,'Tabla de Peligros y Riesgo'!$C$2:$E$226,2,FALSE),VLOOKUP(H332,'LISTA DE ASPECTOS - IMPACTOS'!$D$3:$F$72,2,FALSE))</f>
        <v>Alteración de la calidad de suelo/agua</v>
      </c>
      <c r="J332" s="317" t="str">
        <f>IF(OR(E332="SE",E332="SA"),VLOOKUP(H332,'Tabla de Peligros y Riesgo'!$C$2:$E$226,3,FALSE),VLOOKUP(H332,'LISTA DE ASPECTOS - IMPACTOS'!$D$3:$F$72,3,FALSE))</f>
        <v>Potencial afectación a la calidad ambiental del agua, suelo, posible impacto a la vida y salud humanas // Afectación a microfauna acuática y terrestre // Potencial incumplimiento de Estándares de Calidad Ambiental (ECA) para agua y para suelo.</v>
      </c>
      <c r="K332" s="322" t="s">
        <v>685</v>
      </c>
      <c r="L332" s="174">
        <v>3</v>
      </c>
      <c r="M332" s="262">
        <f t="shared" si="28"/>
        <v>13</v>
      </c>
      <c r="N332" s="174"/>
      <c r="O332" s="174"/>
      <c r="P332" s="84"/>
      <c r="Q332" s="174" t="s">
        <v>725</v>
      </c>
      <c r="R332" s="174" t="s">
        <v>688</v>
      </c>
      <c r="S332" s="174" t="s">
        <v>726</v>
      </c>
      <c r="T332" s="175">
        <v>0.35</v>
      </c>
      <c r="U332" s="175"/>
      <c r="V332" s="87"/>
      <c r="W332" s="86">
        <f t="shared" si="29"/>
        <v>13</v>
      </c>
      <c r="X332" s="88"/>
      <c r="Y332" s="86">
        <f t="shared" si="30"/>
        <v>17</v>
      </c>
      <c r="Z332" s="85"/>
      <c r="AA332" s="268" t="s">
        <v>687</v>
      </c>
      <c r="AB332" s="361"/>
      <c r="AC332" s="354"/>
      <c r="AD332" s="354"/>
      <c r="AE332" s="358"/>
      <c r="AF332" s="358"/>
      <c r="AG332" s="358"/>
      <c r="AH332" s="358"/>
      <c r="AI332" s="358"/>
      <c r="AJ332" s="358"/>
      <c r="AK332" s="358"/>
      <c r="AL332" s="357"/>
      <c r="AM332" s="358"/>
      <c r="AN332" s="357"/>
      <c r="AO332" s="358"/>
      <c r="AP332" s="357"/>
      <c r="AQ332" s="358"/>
      <c r="AR332" s="357"/>
      <c r="AS332" s="358"/>
      <c r="AT332" s="357"/>
      <c r="AU332" s="358"/>
    </row>
    <row r="333" spans="1:47" s="289" customFormat="1" ht="90">
      <c r="A333" s="440"/>
      <c r="B333" s="400"/>
      <c r="C333" s="451"/>
      <c r="D333" s="326" t="s">
        <v>1314</v>
      </c>
      <c r="E333" s="353" t="s">
        <v>362</v>
      </c>
      <c r="F333" s="260" t="s">
        <v>626</v>
      </c>
      <c r="G333" s="277" t="s">
        <v>796</v>
      </c>
      <c r="H333" s="321" t="s">
        <v>797</v>
      </c>
      <c r="I333" s="316" t="str">
        <f>IF(OR(E333="SE",E333="SA"),VLOOKUP(H333,'Tabla de Peligros y Riesgo'!$C$2:$E$226,2,FALSE),VLOOKUP(H333,'LISTA DE ASPECTOS - IMPACTOS'!$D$3:$F$72,2,FALSE))</f>
        <v>Aplastamiento</v>
      </c>
      <c r="J333" s="317" t="str">
        <f>IF(OR(E333="SE",E333="SA"),VLOOKUP(H333,'Tabla de Peligros y Riesgo'!$C$2:$E$226,3,FALSE),VLOOKUP(H333,'LISTA DE ASPECTOS - IMPACTOS'!$D$3:$F$72,3,FALSE))</f>
        <v>Contusión/Fractura/Muerte</v>
      </c>
      <c r="K333" s="322" t="s">
        <v>685</v>
      </c>
      <c r="L333" s="174">
        <v>2</v>
      </c>
      <c r="M333" s="262">
        <f t="shared" si="28"/>
        <v>8</v>
      </c>
      <c r="N333" s="85"/>
      <c r="O333" s="85"/>
      <c r="P333" s="84"/>
      <c r="Q333" s="275" t="s">
        <v>798</v>
      </c>
      <c r="R333" s="174" t="s">
        <v>688</v>
      </c>
      <c r="S333" s="174" t="s">
        <v>799</v>
      </c>
      <c r="T333" s="175"/>
      <c r="U333" s="175" t="s">
        <v>739</v>
      </c>
      <c r="V333" s="87"/>
      <c r="W333" s="86">
        <f t="shared" si="29"/>
        <v>8</v>
      </c>
      <c r="X333" s="88"/>
      <c r="Y333" s="86">
        <f t="shared" si="30"/>
        <v>12</v>
      </c>
      <c r="Z333" s="85"/>
      <c r="AA333" s="261" t="s">
        <v>687</v>
      </c>
      <c r="AB333" s="361"/>
      <c r="AC333" s="354"/>
      <c r="AD333" s="354"/>
      <c r="AE333" s="358"/>
      <c r="AF333" s="358"/>
      <c r="AG333" s="358"/>
      <c r="AH333" s="358"/>
      <c r="AI333" s="358"/>
      <c r="AJ333" s="358"/>
      <c r="AK333" s="358"/>
      <c r="AL333" s="357"/>
      <c r="AM333" s="358"/>
      <c r="AN333" s="357"/>
      <c r="AO333" s="358"/>
      <c r="AP333" s="357"/>
      <c r="AQ333" s="358"/>
      <c r="AR333" s="357"/>
      <c r="AS333" s="358"/>
      <c r="AT333" s="357"/>
      <c r="AU333" s="358"/>
    </row>
    <row r="334" spans="1:47" s="289" customFormat="1" ht="105">
      <c r="A334" s="440"/>
      <c r="B334" s="400"/>
      <c r="C334" s="451"/>
      <c r="D334" s="326" t="s">
        <v>1314</v>
      </c>
      <c r="E334" s="353" t="s">
        <v>362</v>
      </c>
      <c r="F334" s="260" t="s">
        <v>626</v>
      </c>
      <c r="G334" s="277" t="s">
        <v>729</v>
      </c>
      <c r="H334" s="321" t="s">
        <v>730</v>
      </c>
      <c r="I334" s="316" t="str">
        <f>IF(OR(E334="SE",E334="SA"),VLOOKUP(H334,'Tabla de Peligros y Riesgo'!$C$2:$E$226,2,FALSE),VLOOKUP(H334,'LISTA DE ASPECTOS - IMPACTOS'!$D$3:$F$72,2,FALSE))</f>
        <v>Cortes</v>
      </c>
      <c r="J334" s="317" t="str">
        <f>IF(OR(E334="SE",E334="SA"),VLOOKUP(H334,'Tabla de Peligros y Riesgo'!$C$2:$E$226,3,FALSE),VLOOKUP(H334,'LISTA DE ASPECTOS - IMPACTOS'!$D$3:$F$72,3,FALSE))</f>
        <v>Herida punzocortante</v>
      </c>
      <c r="K334" s="322" t="s">
        <v>702</v>
      </c>
      <c r="L334" s="174">
        <v>3</v>
      </c>
      <c r="M334" s="262">
        <f t="shared" si="28"/>
        <v>9</v>
      </c>
      <c r="N334" s="85"/>
      <c r="O334" s="85"/>
      <c r="P334" s="84"/>
      <c r="Q334" s="275" t="s">
        <v>731</v>
      </c>
      <c r="R334" s="174" t="s">
        <v>683</v>
      </c>
      <c r="S334" s="174" t="s">
        <v>732</v>
      </c>
      <c r="T334" s="175"/>
      <c r="U334" s="175" t="s">
        <v>739</v>
      </c>
      <c r="V334" s="87"/>
      <c r="W334" s="86">
        <f t="shared" si="29"/>
        <v>9</v>
      </c>
      <c r="X334" s="88"/>
      <c r="Y334" s="86">
        <f t="shared" si="30"/>
        <v>20</v>
      </c>
      <c r="Z334" s="85"/>
      <c r="AA334" s="261" t="s">
        <v>687</v>
      </c>
      <c r="AB334" s="361"/>
      <c r="AC334" s="354"/>
      <c r="AD334" s="354"/>
      <c r="AE334" s="358"/>
      <c r="AF334" s="358"/>
      <c r="AG334" s="358"/>
      <c r="AH334" s="358"/>
      <c r="AI334" s="358"/>
      <c r="AJ334" s="358"/>
      <c r="AK334" s="358"/>
      <c r="AL334" s="357"/>
      <c r="AM334" s="358"/>
      <c r="AN334" s="357"/>
      <c r="AO334" s="358"/>
      <c r="AP334" s="357"/>
      <c r="AQ334" s="358"/>
      <c r="AR334" s="357"/>
      <c r="AS334" s="358"/>
      <c r="AT334" s="357"/>
      <c r="AU334" s="358"/>
    </row>
    <row r="335" spans="1:47" s="289" customFormat="1" ht="120">
      <c r="A335" s="440"/>
      <c r="B335" s="400"/>
      <c r="C335" s="452"/>
      <c r="D335" s="326" t="s">
        <v>1314</v>
      </c>
      <c r="E335" s="353" t="s">
        <v>362</v>
      </c>
      <c r="F335" s="260" t="s">
        <v>626</v>
      </c>
      <c r="G335" s="277" t="s">
        <v>705</v>
      </c>
      <c r="H335" s="321" t="s">
        <v>707</v>
      </c>
      <c r="I335" s="316" t="str">
        <f>IF(OR(E335="SE",E335="SA"),VLOOKUP(H335,'Tabla de Peligros y Riesgo'!$C$2:$E$226,2,FALSE),VLOOKUP(H335,'LISTA DE ASPECTOS - IMPACTOS'!$D$3:$F$72,2,FALSE))</f>
        <v>Atrapamiento</v>
      </c>
      <c r="J335" s="317" t="s">
        <v>706</v>
      </c>
      <c r="K335" s="322" t="s">
        <v>685</v>
      </c>
      <c r="L335" s="174">
        <v>3</v>
      </c>
      <c r="M335" s="262">
        <f t="shared" si="28"/>
        <v>13</v>
      </c>
      <c r="N335" s="174"/>
      <c r="O335" s="174"/>
      <c r="P335" s="84"/>
      <c r="Q335" s="275"/>
      <c r="R335" s="174"/>
      <c r="S335" s="174" t="s">
        <v>710</v>
      </c>
      <c r="T335" s="175"/>
      <c r="U335" s="175" t="s">
        <v>739</v>
      </c>
      <c r="V335" s="87"/>
      <c r="W335" s="86">
        <f t="shared" si="29"/>
        <v>13</v>
      </c>
      <c r="X335" s="88"/>
      <c r="Y335" s="86">
        <f t="shared" si="30"/>
        <v>17</v>
      </c>
      <c r="Z335" s="85"/>
      <c r="AA335" s="268" t="s">
        <v>687</v>
      </c>
      <c r="AB335" s="361"/>
      <c r="AC335" s="354"/>
      <c r="AD335" s="354"/>
      <c r="AE335" s="358"/>
      <c r="AF335" s="358"/>
      <c r="AG335" s="358"/>
      <c r="AH335" s="358"/>
      <c r="AI335" s="358"/>
      <c r="AJ335" s="358"/>
      <c r="AK335" s="358"/>
      <c r="AL335" s="357"/>
      <c r="AM335" s="358"/>
      <c r="AN335" s="357"/>
      <c r="AO335" s="358"/>
      <c r="AP335" s="357"/>
      <c r="AQ335" s="358"/>
      <c r="AR335" s="357"/>
      <c r="AS335" s="358"/>
      <c r="AT335" s="357"/>
      <c r="AU335" s="358"/>
    </row>
    <row r="336" spans="1:47" s="289" customFormat="1" ht="120">
      <c r="A336" s="440"/>
      <c r="B336" s="400"/>
      <c r="C336" s="268" t="s">
        <v>25</v>
      </c>
      <c r="D336" s="326" t="s">
        <v>1314</v>
      </c>
      <c r="E336" s="353" t="s">
        <v>362</v>
      </c>
      <c r="F336" s="260" t="s">
        <v>626</v>
      </c>
      <c r="G336" s="277" t="s">
        <v>705</v>
      </c>
      <c r="H336" s="321" t="s">
        <v>707</v>
      </c>
      <c r="I336" s="316" t="str">
        <f>IF(OR(E336="SE",E336="SA"),VLOOKUP(H336,'Tabla de Peligros y Riesgo'!$C$2:$E$226,2,FALSE),VLOOKUP(H336,'LISTA DE ASPECTOS - IMPACTOS'!$D$3:$F$72,2,FALSE))</f>
        <v>Atrapamiento</v>
      </c>
      <c r="J336" s="317" t="s">
        <v>706</v>
      </c>
      <c r="K336" s="322" t="s">
        <v>685</v>
      </c>
      <c r="L336" s="174">
        <v>3</v>
      </c>
      <c r="M336" s="262">
        <f t="shared" si="28"/>
        <v>13</v>
      </c>
      <c r="N336" s="85"/>
      <c r="O336" s="85"/>
      <c r="P336" s="84"/>
      <c r="Q336" s="275"/>
      <c r="R336" s="174"/>
      <c r="S336" s="174" t="s">
        <v>808</v>
      </c>
      <c r="T336" s="175"/>
      <c r="U336" s="175" t="s">
        <v>739</v>
      </c>
      <c r="V336" s="87"/>
      <c r="W336" s="86">
        <f t="shared" si="29"/>
        <v>13</v>
      </c>
      <c r="X336" s="88">
        <f>IF(M336&gt;=16,MAX(N336:R336),IF(M336&lt;16,MAX(N336:V336)))</f>
        <v>0</v>
      </c>
      <c r="Y336" s="86">
        <f t="shared" si="30"/>
        <v>17</v>
      </c>
      <c r="Z336" s="85"/>
      <c r="AA336" s="261" t="s">
        <v>687</v>
      </c>
      <c r="AB336" s="361"/>
      <c r="AC336" s="354"/>
      <c r="AD336" s="354"/>
      <c r="AE336" s="358"/>
      <c r="AF336" s="358"/>
      <c r="AG336" s="358"/>
      <c r="AH336" s="358"/>
      <c r="AI336" s="358"/>
      <c r="AJ336" s="358"/>
      <c r="AK336" s="358"/>
      <c r="AL336" s="357"/>
      <c r="AM336" s="358"/>
      <c r="AN336" s="357"/>
      <c r="AO336" s="358"/>
      <c r="AP336" s="357"/>
      <c r="AQ336" s="358"/>
      <c r="AR336" s="357"/>
      <c r="AS336" s="358"/>
      <c r="AT336" s="357"/>
      <c r="AU336" s="358"/>
    </row>
    <row r="337" spans="1:47" s="289" customFormat="1" ht="144">
      <c r="A337" s="440"/>
      <c r="B337" s="400"/>
      <c r="C337" s="450" t="s">
        <v>113</v>
      </c>
      <c r="D337" s="326" t="s">
        <v>1314</v>
      </c>
      <c r="E337" s="353" t="s">
        <v>361</v>
      </c>
      <c r="F337" s="260" t="s">
        <v>626</v>
      </c>
      <c r="G337" s="277" t="s">
        <v>712</v>
      </c>
      <c r="H337" s="321" t="s">
        <v>513</v>
      </c>
      <c r="I337" s="316" t="str">
        <f>IF(OR(E337="SE",E337="SA"),VLOOKUP(H337,'Tabla de Peligros y Riesgo'!$C$2:$E$226,2,FALSE),VLOOKUP(H337,'LISTA DE ASPECTOS - IMPACTOS'!$D$3:$F$72,2,FALSE))</f>
        <v xml:space="preserve">Exposición a vibraciones </v>
      </c>
      <c r="J337" s="317" t="str">
        <f>IF(OR(E337="SE",E337="SA"),VLOOKUP(H337,'Tabla de Peligros y Riesgo'!$C$2:$E$226,3,FALSE),VLOOKUP(H337,'LISTA DE ASPECTOS - IMPACTOS'!$D$3:$F$72,3,FALSE))</f>
        <v>Trastornos (vasculares, hueso, articulaciones y neurológicos)</v>
      </c>
      <c r="K337" s="322" t="s">
        <v>685</v>
      </c>
      <c r="L337" s="174">
        <v>3</v>
      </c>
      <c r="M337" s="262">
        <f t="shared" si="28"/>
        <v>13</v>
      </c>
      <c r="N337" s="85"/>
      <c r="O337" s="85"/>
      <c r="P337" s="84"/>
      <c r="Q337" s="275"/>
      <c r="R337" s="174"/>
      <c r="S337" s="334" t="s">
        <v>713</v>
      </c>
      <c r="T337" s="175"/>
      <c r="U337" s="175"/>
      <c r="V337" s="87"/>
      <c r="W337" s="86">
        <f t="shared" si="29"/>
        <v>13</v>
      </c>
      <c r="X337" s="88"/>
      <c r="Y337" s="86">
        <f t="shared" si="30"/>
        <v>17</v>
      </c>
      <c r="Z337" s="85"/>
      <c r="AA337" s="261" t="s">
        <v>687</v>
      </c>
      <c r="AB337" s="361"/>
      <c r="AC337" s="354"/>
      <c r="AD337" s="354"/>
      <c r="AE337" s="358"/>
      <c r="AF337" s="358"/>
      <c r="AG337" s="358"/>
      <c r="AH337" s="358"/>
      <c r="AI337" s="358"/>
      <c r="AJ337" s="358"/>
      <c r="AK337" s="358"/>
      <c r="AL337" s="357"/>
      <c r="AM337" s="358"/>
      <c r="AN337" s="357"/>
      <c r="AO337" s="358"/>
      <c r="AP337" s="357"/>
      <c r="AQ337" s="358"/>
      <c r="AR337" s="357"/>
      <c r="AS337" s="358"/>
      <c r="AT337" s="357"/>
      <c r="AU337" s="358"/>
    </row>
    <row r="338" spans="1:47" s="289" customFormat="1" ht="144">
      <c r="A338" s="440"/>
      <c r="B338" s="400"/>
      <c r="C338" s="451"/>
      <c r="D338" s="326" t="s">
        <v>1314</v>
      </c>
      <c r="E338" s="353" t="s">
        <v>361</v>
      </c>
      <c r="F338" s="260" t="s">
        <v>626</v>
      </c>
      <c r="G338" s="277" t="s">
        <v>714</v>
      </c>
      <c r="H338" s="321" t="s">
        <v>715</v>
      </c>
      <c r="I338" s="316" t="str">
        <f>IF(OR(E338="SE",E338="SA"),VLOOKUP(H338,'Tabla de Peligros y Riesgo'!$C$2:$E$226,2,FALSE),VLOOKUP(H338,'LISTA DE ASPECTOS - IMPACTOS'!$D$3:$F$72,2,FALSE))</f>
        <v>Perdida de la audición</v>
      </c>
      <c r="J338" s="317" t="str">
        <f>IF(OR(E338="SE",E338="SA"),VLOOKUP(H338,'Tabla de Peligros y Riesgo'!$C$2:$E$226,3,FALSE),VLOOKUP(H338,'LISTA DE ASPECTOS - IMPACTOS'!$D$3:$F$72,3,FALSE))</f>
        <v>Hipoacusia</v>
      </c>
      <c r="K338" s="322" t="s">
        <v>685</v>
      </c>
      <c r="L338" s="174">
        <v>3</v>
      </c>
      <c r="M338" s="262">
        <f t="shared" si="28"/>
        <v>13</v>
      </c>
      <c r="N338" s="85"/>
      <c r="O338" s="85"/>
      <c r="P338" s="84"/>
      <c r="Q338" s="275" t="s">
        <v>716</v>
      </c>
      <c r="R338" s="174" t="s">
        <v>683</v>
      </c>
      <c r="S338" s="345" t="s">
        <v>717</v>
      </c>
      <c r="T338" s="175"/>
      <c r="U338" s="175" t="s">
        <v>718</v>
      </c>
      <c r="V338" s="87"/>
      <c r="W338" s="86">
        <f t="shared" si="29"/>
        <v>13</v>
      </c>
      <c r="X338" s="88"/>
      <c r="Y338" s="86">
        <f t="shared" si="30"/>
        <v>20</v>
      </c>
      <c r="Z338" s="85"/>
      <c r="AA338" s="261" t="s">
        <v>687</v>
      </c>
      <c r="AB338" s="361"/>
      <c r="AC338" s="354"/>
      <c r="AD338" s="354"/>
      <c r="AE338" s="358"/>
      <c r="AF338" s="358"/>
      <c r="AG338" s="358"/>
      <c r="AH338" s="358"/>
      <c r="AI338" s="358"/>
      <c r="AJ338" s="358"/>
      <c r="AK338" s="358"/>
      <c r="AL338" s="357"/>
      <c r="AM338" s="358"/>
      <c r="AN338" s="357"/>
      <c r="AO338" s="358"/>
      <c r="AP338" s="357"/>
      <c r="AQ338" s="358"/>
      <c r="AR338" s="357"/>
      <c r="AS338" s="358"/>
      <c r="AT338" s="357"/>
      <c r="AU338" s="358"/>
    </row>
    <row r="339" spans="1:47" s="289" customFormat="1" ht="120">
      <c r="A339" s="440"/>
      <c r="B339" s="400"/>
      <c r="C339" s="451"/>
      <c r="D339" s="326" t="s">
        <v>1314</v>
      </c>
      <c r="E339" s="353" t="s">
        <v>362</v>
      </c>
      <c r="F339" s="260" t="s">
        <v>626</v>
      </c>
      <c r="G339" s="277" t="s">
        <v>705</v>
      </c>
      <c r="H339" s="321" t="s">
        <v>707</v>
      </c>
      <c r="I339" s="316" t="str">
        <f>IF(OR(E339="SE",E339="SA"),VLOOKUP(H339,'Tabla de Peligros y Riesgo'!$C$2:$E$226,2,FALSE),VLOOKUP(H339,'LISTA DE ASPECTOS - IMPACTOS'!$D$3:$F$72,2,FALSE))</f>
        <v>Atrapamiento</v>
      </c>
      <c r="J339" s="317" t="s">
        <v>706</v>
      </c>
      <c r="K339" s="322" t="s">
        <v>685</v>
      </c>
      <c r="L339" s="174">
        <v>3</v>
      </c>
      <c r="M339" s="262">
        <f t="shared" si="28"/>
        <v>13</v>
      </c>
      <c r="N339" s="85"/>
      <c r="O339" s="85"/>
      <c r="P339" s="84"/>
      <c r="Q339" s="275"/>
      <c r="R339" s="174"/>
      <c r="S339" s="174" t="s">
        <v>808</v>
      </c>
      <c r="T339" s="175"/>
      <c r="U339" s="175" t="s">
        <v>739</v>
      </c>
      <c r="V339" s="87">
        <v>0.15</v>
      </c>
      <c r="W339" s="86">
        <f t="shared" si="29"/>
        <v>13</v>
      </c>
      <c r="X339" s="88">
        <f>IF(M339&gt;=16,MAX(N339:R339),IF(M339&lt;16,MAX(N339:V339)))</f>
        <v>0.15</v>
      </c>
      <c r="Y339" s="86">
        <f t="shared" si="30"/>
        <v>17</v>
      </c>
      <c r="Z339" s="85"/>
      <c r="AA339" s="261" t="s">
        <v>687</v>
      </c>
      <c r="AB339" s="361"/>
      <c r="AC339" s="354"/>
      <c r="AD339" s="354"/>
      <c r="AE339" s="358"/>
      <c r="AF339" s="358"/>
      <c r="AG339" s="358"/>
      <c r="AH339" s="358"/>
      <c r="AI339" s="358"/>
      <c r="AJ339" s="358"/>
      <c r="AK339" s="358"/>
      <c r="AL339" s="357"/>
      <c r="AM339" s="358"/>
      <c r="AN339" s="357"/>
      <c r="AO339" s="358"/>
      <c r="AP339" s="357"/>
      <c r="AQ339" s="358"/>
      <c r="AR339" s="357"/>
      <c r="AS339" s="358"/>
      <c r="AT339" s="357"/>
      <c r="AU339" s="358"/>
    </row>
    <row r="340" spans="1:47" s="289" customFormat="1" ht="336">
      <c r="A340" s="440"/>
      <c r="B340" s="400"/>
      <c r="C340" s="451"/>
      <c r="D340" s="326" t="s">
        <v>1314</v>
      </c>
      <c r="E340" s="353" t="s">
        <v>363</v>
      </c>
      <c r="F340" s="260" t="s">
        <v>626</v>
      </c>
      <c r="G340" s="277" t="s">
        <v>727</v>
      </c>
      <c r="H340" s="321" t="s">
        <v>724</v>
      </c>
      <c r="I340" s="316" t="str">
        <f>IF(OR(E340="SE",E340="SA"),VLOOKUP(H340,'Tabla de Peligros y Riesgo'!$C$2:$E$226,2,FALSE),VLOOKUP(H340,'LISTA DE ASPECTOS - IMPACTOS'!$D$3:$F$72,2,FALSE))</f>
        <v>Alteración de la calidad de suelo/agua</v>
      </c>
      <c r="J340" s="317" t="str">
        <f>IF(OR(E340="SE",E340="SA"),VLOOKUP(H340,'Tabla de Peligros y Riesgo'!$C$2:$E$226,3,FALSE),VLOOKUP(H340,'LISTA DE ASPECTOS - IMPACTOS'!$D$3:$F$72,3,FALSE))</f>
        <v>Potencial afectación a la calidad ambiental del agua, suelo, posible impacto a la vida y salud humanas // Afectación a microfauna acuática y terrestre // Potencial incumplimiento de Estándares de Calidad Ambiental (ECA) para agua y para suelo.</v>
      </c>
      <c r="K340" s="322" t="s">
        <v>693</v>
      </c>
      <c r="L340" s="174">
        <v>4</v>
      </c>
      <c r="M340" s="262">
        <f t="shared" si="28"/>
        <v>10</v>
      </c>
      <c r="N340" s="85"/>
      <c r="O340" s="85"/>
      <c r="P340" s="84"/>
      <c r="Q340" s="174"/>
      <c r="R340" s="174"/>
      <c r="S340" s="174" t="s">
        <v>728</v>
      </c>
      <c r="T340" s="175"/>
      <c r="U340" s="175"/>
      <c r="V340" s="87"/>
      <c r="W340" s="86">
        <f t="shared" si="29"/>
        <v>10</v>
      </c>
      <c r="X340" s="88"/>
      <c r="Y340" s="86">
        <f t="shared" si="30"/>
        <v>18</v>
      </c>
      <c r="Z340" s="85"/>
      <c r="AA340" s="261" t="s">
        <v>687</v>
      </c>
      <c r="AB340" s="361"/>
      <c r="AC340" s="354"/>
      <c r="AD340" s="354"/>
      <c r="AE340" s="355"/>
      <c r="AF340" s="355"/>
      <c r="AG340" s="355"/>
      <c r="AH340" s="355"/>
      <c r="AI340" s="355"/>
      <c r="AJ340" s="355"/>
      <c r="AK340" s="355"/>
      <c r="AL340" s="356"/>
      <c r="AM340" s="355"/>
      <c r="AN340" s="356"/>
      <c r="AO340" s="355"/>
      <c r="AP340" s="356"/>
      <c r="AQ340" s="355"/>
      <c r="AR340" s="356"/>
      <c r="AS340" s="355"/>
      <c r="AT340" s="357"/>
      <c r="AU340" s="358"/>
    </row>
    <row r="341" spans="1:47" s="289" customFormat="1" ht="144">
      <c r="A341" s="440"/>
      <c r="B341" s="400"/>
      <c r="C341" s="451"/>
      <c r="D341" s="326" t="s">
        <v>1314</v>
      </c>
      <c r="E341" s="353" t="s">
        <v>363</v>
      </c>
      <c r="F341" s="260" t="s">
        <v>626</v>
      </c>
      <c r="G341" s="277" t="s">
        <v>783</v>
      </c>
      <c r="H341" s="321" t="s">
        <v>417</v>
      </c>
      <c r="I341" s="316" t="str">
        <f>IF(OR(E341="SE",E341="SA"),VLOOKUP(H341,'Tabla de Peligros y Riesgo'!$C$2:$E$226,2,FALSE),VLOOKUP(H341,'LISTA DE ASPECTOS - IMPACTOS'!$D$3:$F$72,2,FALSE))</f>
        <v>Contaminación sonora</v>
      </c>
      <c r="J341" s="317" t="str">
        <f>IF(OR(E341="SE",E341="SA"),VLOOKUP(H341,'Tabla de Peligros y Riesgo'!$C$2:$E$226,3,FALSE),VLOOKUP(H341,'LISTA DE ASPECTOS - IMPACTOS'!$D$3:$F$72,3,FALSE))</f>
        <v>Afectación a la fauna terrestre.
Potencial afectación a la calidad ambiental del recurso agua.</v>
      </c>
      <c r="K341" s="322" t="s">
        <v>702</v>
      </c>
      <c r="L341" s="174">
        <v>5</v>
      </c>
      <c r="M341" s="262">
        <f t="shared" si="28"/>
        <v>19</v>
      </c>
      <c r="N341" s="85"/>
      <c r="O341" s="85"/>
      <c r="P341" s="84"/>
      <c r="Q341" s="174"/>
      <c r="R341" s="174"/>
      <c r="S341" s="174" t="s">
        <v>784</v>
      </c>
      <c r="T341" s="175"/>
      <c r="U341" s="175"/>
      <c r="V341" s="87"/>
      <c r="W341" s="86">
        <f t="shared" si="29"/>
        <v>19</v>
      </c>
      <c r="X341" s="88"/>
      <c r="Y341" s="86">
        <f t="shared" si="30"/>
        <v>22</v>
      </c>
      <c r="Z341" s="85"/>
      <c r="AA341" s="261" t="s">
        <v>687</v>
      </c>
      <c r="AB341" s="361"/>
      <c r="AC341" s="354"/>
      <c r="AD341" s="354"/>
      <c r="AE341" s="355"/>
      <c r="AF341" s="355"/>
      <c r="AG341" s="355"/>
      <c r="AH341" s="355"/>
      <c r="AI341" s="355"/>
      <c r="AJ341" s="355"/>
      <c r="AK341" s="355"/>
      <c r="AL341" s="356"/>
      <c r="AM341" s="355"/>
      <c r="AN341" s="356"/>
      <c r="AO341" s="355"/>
      <c r="AP341" s="356"/>
      <c r="AQ341" s="355"/>
      <c r="AR341" s="356"/>
      <c r="AS341" s="355"/>
      <c r="AT341" s="357"/>
      <c r="AU341" s="358"/>
    </row>
    <row r="342" spans="1:47" s="289" customFormat="1" ht="336">
      <c r="A342" s="440"/>
      <c r="B342" s="400"/>
      <c r="C342" s="451"/>
      <c r="D342" s="326" t="s">
        <v>1314</v>
      </c>
      <c r="E342" s="353" t="s">
        <v>363</v>
      </c>
      <c r="F342" s="260" t="s">
        <v>626</v>
      </c>
      <c r="G342" s="277" t="s">
        <v>723</v>
      </c>
      <c r="H342" s="321" t="s">
        <v>724</v>
      </c>
      <c r="I342" s="316" t="str">
        <f>IF(OR(E342="SE",E342="SA"),VLOOKUP(H342,'Tabla de Peligros y Riesgo'!$C$2:$E$226,2,FALSE),VLOOKUP(H342,'LISTA DE ASPECTOS - IMPACTOS'!$D$3:$F$72,2,FALSE))</f>
        <v>Alteración de la calidad de suelo/agua</v>
      </c>
      <c r="J342" s="317" t="str">
        <f>IF(OR(E342="SE",E342="SA"),VLOOKUP(H342,'Tabla de Peligros y Riesgo'!$C$2:$E$226,3,FALSE),VLOOKUP(H342,'LISTA DE ASPECTOS - IMPACTOS'!$D$3:$F$72,3,FALSE))</f>
        <v>Potencial afectación a la calidad ambiental del agua, suelo, posible impacto a la vida y salud humanas // Afectación a microfauna acuática y terrestre // Potencial incumplimiento de Estándares de Calidad Ambiental (ECA) para agua y para suelo.</v>
      </c>
      <c r="K342" s="322" t="s">
        <v>685</v>
      </c>
      <c r="L342" s="174">
        <v>3</v>
      </c>
      <c r="M342" s="262">
        <f t="shared" si="28"/>
        <v>13</v>
      </c>
      <c r="N342" s="174"/>
      <c r="O342" s="174"/>
      <c r="P342" s="84"/>
      <c r="Q342" s="174" t="s">
        <v>725</v>
      </c>
      <c r="R342" s="174" t="s">
        <v>688</v>
      </c>
      <c r="S342" s="174" t="s">
        <v>726</v>
      </c>
      <c r="T342" s="175"/>
      <c r="U342" s="175"/>
      <c r="V342" s="87"/>
      <c r="W342" s="86">
        <f t="shared" si="29"/>
        <v>13</v>
      </c>
      <c r="X342" s="88"/>
      <c r="Y342" s="86">
        <f t="shared" si="30"/>
        <v>17</v>
      </c>
      <c r="Z342" s="85"/>
      <c r="AA342" s="268" t="s">
        <v>687</v>
      </c>
      <c r="AB342" s="361"/>
      <c r="AC342" s="354"/>
      <c r="AD342" s="354"/>
      <c r="AE342" s="355"/>
      <c r="AF342" s="355"/>
      <c r="AG342" s="355"/>
      <c r="AH342" s="355"/>
      <c r="AI342" s="355"/>
      <c r="AJ342" s="355"/>
      <c r="AK342" s="355"/>
      <c r="AL342" s="356"/>
      <c r="AM342" s="355"/>
      <c r="AN342" s="356"/>
      <c r="AO342" s="355"/>
      <c r="AP342" s="356"/>
      <c r="AQ342" s="355"/>
      <c r="AR342" s="356"/>
      <c r="AS342" s="355"/>
      <c r="AT342" s="357"/>
      <c r="AU342" s="358"/>
    </row>
    <row r="343" spans="1:47" s="289" customFormat="1" ht="120">
      <c r="A343" s="440"/>
      <c r="B343" s="400"/>
      <c r="C343" s="452"/>
      <c r="D343" s="326" t="s">
        <v>1314</v>
      </c>
      <c r="E343" s="353" t="s">
        <v>363</v>
      </c>
      <c r="F343" s="260" t="s">
        <v>626</v>
      </c>
      <c r="G343" s="277" t="s">
        <v>720</v>
      </c>
      <c r="H343" s="321" t="s">
        <v>721</v>
      </c>
      <c r="I343" s="316" t="str">
        <f>IF(OR(E343="SE",E343="SA"),VLOOKUP(H343,'Tabla de Peligros y Riesgo'!$C$2:$E$226,2,FALSE),VLOOKUP(H343,'LISTA DE ASPECTOS - IMPACTOS'!$D$3:$F$72,2,FALSE))</f>
        <v>Alteración de la calidad de aire</v>
      </c>
      <c r="J343" s="317" t="str">
        <f>IF(OR(E343="SE",E343="SA"),VLOOKUP(H343,'Tabla de Peligros y Riesgo'!$C$2:$E$226,3,FALSE),VLOOKUP(H343,'LISTA DE ASPECTOS - IMPACTOS'!$D$3:$F$72,3,FALSE))</f>
        <v>Potencial afectación a la calidad ambiental del aire</v>
      </c>
      <c r="K343" s="322" t="s">
        <v>702</v>
      </c>
      <c r="L343" s="174">
        <v>4</v>
      </c>
      <c r="M343" s="262">
        <f t="shared" si="28"/>
        <v>14</v>
      </c>
      <c r="N343" s="85"/>
      <c r="O343" s="85"/>
      <c r="P343" s="84"/>
      <c r="Q343" s="275"/>
      <c r="R343" s="174"/>
      <c r="S343" s="174" t="s">
        <v>722</v>
      </c>
      <c r="T343" s="175"/>
      <c r="U343" s="175"/>
      <c r="V343" s="87"/>
      <c r="W343" s="86">
        <f t="shared" si="29"/>
        <v>14</v>
      </c>
      <c r="X343" s="88"/>
      <c r="Y343" s="86">
        <f t="shared" si="30"/>
        <v>18</v>
      </c>
      <c r="Z343" s="85"/>
      <c r="AA343" s="261" t="s">
        <v>687</v>
      </c>
      <c r="AB343" s="361"/>
      <c r="AC343" s="354"/>
      <c r="AD343" s="354"/>
      <c r="AE343" s="355"/>
      <c r="AF343" s="355"/>
      <c r="AG343" s="355"/>
      <c r="AH343" s="355"/>
      <c r="AI343" s="355"/>
      <c r="AJ343" s="355"/>
      <c r="AK343" s="355"/>
      <c r="AL343" s="356"/>
      <c r="AM343" s="355"/>
      <c r="AN343" s="356"/>
      <c r="AO343" s="355"/>
      <c r="AP343" s="356"/>
      <c r="AQ343" s="355"/>
      <c r="AR343" s="356"/>
      <c r="AS343" s="355"/>
      <c r="AT343" s="357"/>
      <c r="AU343" s="358"/>
    </row>
    <row r="344" spans="1:47" s="289" customFormat="1" ht="90">
      <c r="A344" s="440"/>
      <c r="B344" s="400"/>
      <c r="C344" s="450" t="s">
        <v>28</v>
      </c>
      <c r="D344" s="326" t="s">
        <v>1314</v>
      </c>
      <c r="E344" s="353" t="s">
        <v>362</v>
      </c>
      <c r="F344" s="260" t="s">
        <v>626</v>
      </c>
      <c r="G344" s="277" t="s">
        <v>699</v>
      </c>
      <c r="H344" s="321" t="s">
        <v>476</v>
      </c>
      <c r="I344" s="316" t="str">
        <f>IF(OR(E344="SE",E344="SA"),VLOOKUP(H344,'Tabla de Peligros y Riesgo'!$C$2:$E$226,2,FALSE),VLOOKUP(H344,'LISTA DE ASPECTOS - IMPACTOS'!$D$3:$F$72,2,FALSE))</f>
        <v>Caída al mismo nivel</v>
      </c>
      <c r="J344" s="317" t="s">
        <v>708</v>
      </c>
      <c r="K344" s="322" t="s">
        <v>685</v>
      </c>
      <c r="L344" s="174">
        <v>4</v>
      </c>
      <c r="M344" s="262">
        <f t="shared" si="28"/>
        <v>18</v>
      </c>
      <c r="N344" s="85"/>
      <c r="O344" s="85"/>
      <c r="P344" s="84"/>
      <c r="Q344" s="275"/>
      <c r="R344" s="174"/>
      <c r="S344" s="174" t="s">
        <v>785</v>
      </c>
      <c r="T344" s="175"/>
      <c r="U344" s="175" t="s">
        <v>739</v>
      </c>
      <c r="V344" s="276"/>
      <c r="W344" s="86">
        <f t="shared" si="29"/>
        <v>18</v>
      </c>
      <c r="X344" s="88"/>
      <c r="Y344" s="86">
        <f t="shared" si="30"/>
        <v>21</v>
      </c>
      <c r="Z344" s="85"/>
      <c r="AA344" s="261" t="s">
        <v>687</v>
      </c>
      <c r="AB344" s="361"/>
      <c r="AC344" s="354"/>
      <c r="AD344" s="354"/>
      <c r="AE344" s="358"/>
      <c r="AF344" s="358"/>
      <c r="AG344" s="358"/>
      <c r="AH344" s="358"/>
      <c r="AI344" s="358"/>
      <c r="AJ344" s="358"/>
      <c r="AK344" s="358"/>
      <c r="AL344" s="357"/>
      <c r="AM344" s="358"/>
      <c r="AN344" s="357"/>
      <c r="AO344" s="358"/>
      <c r="AP344" s="357"/>
      <c r="AQ344" s="358"/>
      <c r="AR344" s="357"/>
      <c r="AS344" s="358"/>
      <c r="AT344" s="357"/>
      <c r="AU344" s="358"/>
    </row>
    <row r="345" spans="1:47" s="289" customFormat="1" ht="90">
      <c r="A345" s="440"/>
      <c r="B345" s="400"/>
      <c r="C345" s="451"/>
      <c r="D345" s="326" t="s">
        <v>1314</v>
      </c>
      <c r="E345" s="353" t="s">
        <v>362</v>
      </c>
      <c r="F345" s="260" t="s">
        <v>626</v>
      </c>
      <c r="G345" s="277" t="s">
        <v>705</v>
      </c>
      <c r="H345" s="321" t="s">
        <v>507</v>
      </c>
      <c r="I345" s="316" t="str">
        <f>IF(OR(E345="SE",E345="SA"),VLOOKUP(H345,'Tabla de Peligros y Riesgo'!$C$2:$E$226,2,FALSE),VLOOKUP(H345,'LISTA DE ASPECTOS - IMPACTOS'!$D$3:$F$72,2,FALSE))</f>
        <v xml:space="preserve">Golpes </v>
      </c>
      <c r="J345" s="317" t="s">
        <v>706</v>
      </c>
      <c r="K345" s="322" t="s">
        <v>685</v>
      </c>
      <c r="L345" s="174">
        <v>3</v>
      </c>
      <c r="M345" s="262">
        <f t="shared" si="28"/>
        <v>13</v>
      </c>
      <c r="N345" s="174"/>
      <c r="O345" s="174"/>
      <c r="P345" s="84"/>
      <c r="Q345" s="275"/>
      <c r="R345" s="174"/>
      <c r="S345" s="174" t="s">
        <v>710</v>
      </c>
      <c r="T345" s="175"/>
      <c r="U345" s="175" t="s">
        <v>739</v>
      </c>
      <c r="V345" s="87">
        <v>0.15</v>
      </c>
      <c r="W345" s="86">
        <f t="shared" si="29"/>
        <v>13</v>
      </c>
      <c r="X345" s="88">
        <f>IF(M345&gt;=16,MAX(N345:R345),IF(M345&lt;16,MAX(N345:V345)))</f>
        <v>0.15</v>
      </c>
      <c r="Y345" s="86">
        <f t="shared" si="30"/>
        <v>17</v>
      </c>
      <c r="Z345" s="85"/>
      <c r="AA345" s="268" t="s">
        <v>687</v>
      </c>
      <c r="AB345" s="361"/>
      <c r="AC345" s="354"/>
      <c r="AD345" s="354"/>
      <c r="AE345" s="358"/>
      <c r="AF345" s="358"/>
      <c r="AG345" s="358"/>
      <c r="AH345" s="358"/>
      <c r="AI345" s="358"/>
      <c r="AJ345" s="358"/>
      <c r="AK345" s="358"/>
      <c r="AL345" s="357"/>
      <c r="AM345" s="358"/>
      <c r="AN345" s="357"/>
      <c r="AO345" s="358"/>
      <c r="AP345" s="357"/>
      <c r="AQ345" s="358"/>
      <c r="AR345" s="357"/>
      <c r="AS345" s="358"/>
      <c r="AT345" s="357"/>
      <c r="AU345" s="358"/>
    </row>
    <row r="346" spans="1:47" s="289" customFormat="1" ht="336">
      <c r="A346" s="440"/>
      <c r="B346" s="400"/>
      <c r="C346" s="451"/>
      <c r="D346" s="326" t="s">
        <v>1314</v>
      </c>
      <c r="E346" s="353" t="s">
        <v>363</v>
      </c>
      <c r="F346" s="260" t="s">
        <v>626</v>
      </c>
      <c r="G346" s="277" t="s">
        <v>723</v>
      </c>
      <c r="H346" s="321" t="s">
        <v>724</v>
      </c>
      <c r="I346" s="316" t="str">
        <f>IF(OR(E346="SE",E346="SA"),VLOOKUP(H346,'[2]Tabla de Peligros y Riesgo'!$C$2:$E$226,2,FALSE),VLOOKUP(H346,'[2]LISTA DE ASPECTOS - IMPACTOS'!$D$3:$F$72,2,FALSE))</f>
        <v>Alteración de la calidad de suelo/agua</v>
      </c>
      <c r="J346" s="317" t="str">
        <f>IF(OR(E346="SE",E346="SA"),VLOOKUP(H346,'[2]Tabla de Peligros y Riesgo'!$C$2:$E$226,3,FALSE),VLOOKUP(H346,'[2]LISTA DE ASPECTOS - IMPACTOS'!$D$3:$F$72,3,FALSE))</f>
        <v>Potencial afectación a la calidad ambiental del agua, suelo, posible impacto a la vida y salud humanas // Afectación a microfauna acuática y terrestre // Potencial incumplimiento de Estándares de Calidad Ambiental (ECA) para agua y para suelo.</v>
      </c>
      <c r="K346" s="322" t="s">
        <v>685</v>
      </c>
      <c r="L346" s="174">
        <v>3</v>
      </c>
      <c r="M346" s="262">
        <f t="shared" si="28"/>
        <v>13</v>
      </c>
      <c r="N346" s="174"/>
      <c r="O346" s="174"/>
      <c r="P346" s="282"/>
      <c r="Q346" s="174" t="s">
        <v>725</v>
      </c>
      <c r="R346" s="174" t="s">
        <v>688</v>
      </c>
      <c r="S346" s="174" t="s">
        <v>726</v>
      </c>
      <c r="T346" s="175"/>
      <c r="U346" s="175"/>
      <c r="V346" s="283">
        <v>0.15</v>
      </c>
      <c r="W346" s="86">
        <f t="shared" si="29"/>
        <v>13</v>
      </c>
      <c r="X346" s="285">
        <f>IF(M346&gt;=16,MAX(N346:R346),IF(M346&lt;16,MAX(N346:V346)))</f>
        <v>0.15</v>
      </c>
      <c r="Y346" s="86">
        <f t="shared" si="30"/>
        <v>17</v>
      </c>
      <c r="Z346" s="191"/>
      <c r="AA346" s="268" t="s">
        <v>687</v>
      </c>
      <c r="AB346" s="361"/>
      <c r="AC346" s="354"/>
      <c r="AD346" s="354"/>
      <c r="AE346" s="358"/>
      <c r="AF346" s="358"/>
      <c r="AG346" s="358"/>
      <c r="AH346" s="358"/>
      <c r="AI346" s="358"/>
      <c r="AJ346" s="358"/>
      <c r="AK346" s="358"/>
      <c r="AL346" s="357"/>
      <c r="AM346" s="358"/>
      <c r="AN346" s="357"/>
      <c r="AO346" s="358"/>
      <c r="AP346" s="357"/>
      <c r="AQ346" s="358"/>
      <c r="AR346" s="357"/>
      <c r="AS346" s="358"/>
      <c r="AT346" s="357"/>
      <c r="AU346" s="358"/>
    </row>
    <row r="347" spans="1:47" s="289" customFormat="1" ht="192">
      <c r="A347" s="440"/>
      <c r="B347" s="407"/>
      <c r="C347" s="452"/>
      <c r="D347" s="326" t="s">
        <v>1314</v>
      </c>
      <c r="E347" s="353" t="s">
        <v>363</v>
      </c>
      <c r="F347" s="260" t="s">
        <v>626</v>
      </c>
      <c r="G347" s="277" t="s">
        <v>733</v>
      </c>
      <c r="H347" s="321" t="s">
        <v>734</v>
      </c>
      <c r="I347" s="316" t="str">
        <f>IF(OR(E347="SE",E347="SA"),VLOOKUP(H347,'Tabla de Peligros y Riesgo'!$C$2:$E$226,2,FALSE),VLOOKUP(H347,'LISTA DE ASPECTOS - IMPACTOS'!$D$3:$F$72,2,FALSE))</f>
        <v>Alteración de la calidad de suelo/agua</v>
      </c>
      <c r="J347" s="317" t="str">
        <f>IF(OR(E347="SE",E347="SA"),VLOOKUP(H347,'Tabla de Peligros y Riesgo'!$C$2:$E$226,3,FALSE),VLOOKUP(H347,'LISTA DE ASPECTOS - IMPACTOS'!$D$3:$F$72,3,FALSE))</f>
        <v>Potencial incumplimiento de Estándares de Calidad Ambiental (ECA) para aire.
Potencial afectación a la vida y salud humana.</v>
      </c>
      <c r="K347" s="322" t="s">
        <v>702</v>
      </c>
      <c r="L347" s="174">
        <v>4</v>
      </c>
      <c r="M347" s="262">
        <f t="shared" si="28"/>
        <v>14</v>
      </c>
      <c r="N347" s="85"/>
      <c r="O347" s="85"/>
      <c r="P347" s="278"/>
      <c r="Q347" s="275"/>
      <c r="R347" s="174"/>
      <c r="S347" s="174" t="s">
        <v>735</v>
      </c>
      <c r="T347" s="175">
        <v>0.35</v>
      </c>
      <c r="U347" s="175"/>
      <c r="V347" s="87"/>
      <c r="W347" s="86">
        <f t="shared" si="29"/>
        <v>14</v>
      </c>
      <c r="X347" s="88"/>
      <c r="Y347" s="86">
        <f t="shared" si="30"/>
        <v>18</v>
      </c>
      <c r="Z347" s="85"/>
      <c r="AA347" s="261" t="s">
        <v>687</v>
      </c>
      <c r="AB347" s="488"/>
      <c r="AC347" s="489"/>
      <c r="AD347" s="489"/>
      <c r="AE347" s="355"/>
      <c r="AF347" s="355"/>
      <c r="AG347" s="355"/>
      <c r="AH347" s="355"/>
      <c r="AI347" s="355"/>
      <c r="AJ347" s="355"/>
      <c r="AK347" s="355"/>
      <c r="AL347" s="356"/>
      <c r="AM347" s="355"/>
      <c r="AN347" s="356"/>
      <c r="AO347" s="355"/>
      <c r="AP347" s="356"/>
      <c r="AQ347" s="355"/>
      <c r="AR347" s="356"/>
      <c r="AS347" s="355"/>
      <c r="AT347" s="357"/>
      <c r="AU347" s="358"/>
    </row>
    <row r="348" spans="1:47" s="289" customFormat="1" ht="75">
      <c r="A348" s="440"/>
      <c r="B348" s="399" t="s">
        <v>1310</v>
      </c>
      <c r="C348" s="450" t="s">
        <v>18</v>
      </c>
      <c r="D348" s="326" t="s">
        <v>1314</v>
      </c>
      <c r="E348" s="353" t="s">
        <v>361</v>
      </c>
      <c r="F348" s="260" t="s">
        <v>626</v>
      </c>
      <c r="G348" s="277" t="s">
        <v>684</v>
      </c>
      <c r="H348" s="316" t="s">
        <v>470</v>
      </c>
      <c r="I348" s="316" t="str">
        <f>IF(OR(E348="SE",E348="SA"),VLOOKUP(H348,'Tabla de Peligros y Riesgo'!$C$2:$E$226,2,FALSE),VLOOKUP(H348,'LISTA DE ASPECTOS - IMPACTOS'!$D$3:$F$72,2,FALSE))</f>
        <v>Riesgo Psicosocial</v>
      </c>
      <c r="J348" s="317" t="str">
        <f>IF(OR(E348="SE",E348="SA"),VLOOKUP(H348,'Tabla de Peligros y Riesgo'!$C$2:$E$226,3,FALSE),VLOOKUP(H348,'LISTA DE ASPECTOS - IMPACTOS'!$D$3:$F$72,3,FALSE))</f>
        <v>Estrés / Depresión</v>
      </c>
      <c r="K348" s="318" t="s">
        <v>685</v>
      </c>
      <c r="L348" s="268">
        <v>4</v>
      </c>
      <c r="M348" s="262">
        <f t="shared" ref="M348:M395" si="31">IF(CONCATENATE(L348,K348)="1A",1,IF(CONCATENATE(L348,K348)="1B",2,IF(CONCATENATE(L348,K348)="2A",3,IF(CONCATENATE(L348,K348)="1C",4,IF(CONCATENATE(L348,K348)="2B",5,IF(CONCATENATE(L348,K348)="3A",6,IF(CONCATENATE(L348,K348)="1D",7,IF(CONCATENATE(L348,K348)="2C",8,IF(CONCATENATE(L348,K348)="3B",9,IF(CONCATENATE(L348,K348)="4A",10,IF(CONCATENATE(L348,K348)="1E",11,IF(CONCATENATE(L348,K348)="2D",12,IF(CONCATENATE(L348,K348)="3C",13,IF(CONCATENATE(L348,K348)="4B",14,IF(CONCATENATE(L348,K348)="5A",15,IF(CONCATENATE(L348,K348)="2E",16,IF(CONCATENATE(L348,K348)="3D",17,IF(CONCATENATE(L348,K348)="4C",18,IF(CONCATENATE(L348,K348)="5B",19,IF(CONCATENATE(L348,K348)="3E",20,IF(CONCATENATE(L348,K348)="4D",21,IF(CONCATENATE(L348,K348)="5C",22,IF(CONCATENATE(L348,K348)="4E",23,IF(CONCATENATE(L348,K348)="5D",24,IF(CONCATENATE(L348,K348)="5E",25,"")))))))))))))))))))))))))</f>
        <v>18</v>
      </c>
      <c r="N348" s="85"/>
      <c r="O348" s="85"/>
      <c r="P348" s="279"/>
      <c r="Q348" s="332"/>
      <c r="R348" s="174"/>
      <c r="S348" s="345" t="s">
        <v>686</v>
      </c>
      <c r="T348" s="280"/>
      <c r="U348" s="175"/>
      <c r="V348" s="269">
        <v>0.15</v>
      </c>
      <c r="W348" s="86">
        <f t="shared" ref="W348:W395" si="32">M348</f>
        <v>18</v>
      </c>
      <c r="X348" s="88">
        <f>IF(M348&gt;=16,MAX(N348:R348),IF(M348&lt;16,MAX(N348:V348)))</f>
        <v>0</v>
      </c>
      <c r="Y348" s="86">
        <f t="shared" ref="Y348:Y395" si="33">_xlfn.IFS(AND(W348=1,N348&lt;&gt;0),25,AND(W348=1,O348&lt;&gt;0),21,AND(W348=1,R348="ALTO"),16,AND(W348=1,R348="BAJO"),11,AND(W348=1,S348&lt;&gt;0),2,AND(W348=2,N348&lt;&gt;0),25,AND(W348=2,O348&lt;&gt;0),21,AND(W348=2,R348="ALTO"),16,AND(W348=2,R348="BAJO"),11,AND(W348=2,S348&lt;&gt;0),4,AND(W348=3,N348&lt;&gt;0),25,AND(W348=3,O348&lt;&gt;0),21,AND(W348=3,R348="ALTO"),16,AND(W348=3,R348="BAJO"),12,AND(W348=3,S348&lt;&gt;0),5,AND(W348=4,N348&lt;&gt;0),25,AND(W348=4,O348&lt;&gt;0),13,AND(W348=4,R348="ALTO"),16,AND(W348=4,R348="BAJO"),14,AND(W348=4,S348&lt;&gt;0),7,AND(W348=5,N348&lt;&gt;0),25,AND(W348=5,O348&lt;&gt;0),21,AND(W348=5,R348="ALTO"),16,AND(W348=5,R348="BAJO"),12,AND(W348=5,S348&lt;&gt;0),8,AND(W348=6,N348&lt;&gt;0),25,AND(W348=6,O348&lt;&gt;0),21,AND(W348=6,R348="ALTO"),20,AND(W348=6,R348="BAJO"),17,AND(W348=6,S348&lt;&gt;0),6,AND(W348=7,N348&lt;&gt;0),25,AND(W348=7,O348&lt;&gt;0),23,AND(W348=7,R348="ALTO"),16,AND(W348=7,R348="BAJO"),11,AND(W348=7,S348&lt;&gt;0),7,AND(W348=8,N348&lt;&gt;0),25,AND(W348=8,O348&lt;&gt;0),21,AND(W348=8,R348="ALTO"),16,AND(W348=8,R348="BAJO"),12,AND(W348=8,S348&lt;&gt;0),8,AND(W348=9,N348&lt;&gt;0),25,AND(W348=9,O348&lt;&gt;0),21,AND(W348=9,R348="ALTO"),20,AND(W348=9,R348="BAJO"),17,AND(W348=9,S348&lt;&gt;0),13,AND(W348=10,N348&lt;&gt;0),25,AND(W348=10,O348&lt;&gt;0),22,AND(W348=10,R348="ALTO"),21,AND(W348=10,R348="BAJO"),18,AND(W348=10,S348&lt;&gt;0),18,AND(W348=11,N348&lt;&gt;0),25,AND(W348=11,O348&lt;&gt;0),23,AND(W348=11,R348="ALTO"),20,AND(W348=11,R348="BAJO"),16,AND(W348=11,S348&lt;&gt;0),11,AND(W348=12,N348&lt;&gt;0),25,AND(W348=12,O348&lt;&gt;0),23,AND(W348=12,R348="ALTO"),20,AND(W348=12,R348="BAJO"),16,AND(W348=12,S348&lt;&gt;0),12,AND(W348=13,N348&lt;&gt;0),25,AND(W348=13,O348&lt;&gt;0),21,AND(W348=13,R348="ALTO"),20,AND(W348=13,R348="BAJO"),17,AND(W348=13,S348&lt;&gt;0),17,AND(W348=14,N348&lt;&gt;0),25,AND(W348=14,O348&lt;&gt;0),24,AND(W348=14,R348="ALTO"),23,AND(W348=14,R348="BAJO"),21,AND(W348=14,S348&lt;&gt;0),18,AND(W348=15,N348&lt;&gt;0),25,AND(W348=15,O348&lt;&gt;0),24,AND(W348=15,R348="ALTO"),22,AND(W348=15,R348="BAJO"),19,AND(W348=15,S348&lt;&gt;0),19,AND(W348=16,N348&lt;&gt;0),25,AND(W348=16,O348&lt;&gt;0),23,AND(W348=16,R348="ALTO"),23,AND(W348=16,R348="BAJO"),23,AND(W348=16,S348&lt;&gt;0),20,AND(W348=17,N348&lt;&gt;0),25,AND(W348=17,O348&lt;&gt;0),24,AND(W348=17,R348="ALTO"),23,AND(W348=17,R348="BAJO"),21,AND(W348=17,S348&lt;&gt;0),20,AND(W348=18,N348&lt;&gt;0),25,AND(W348=18,O348&lt;&gt;0),24,AND(W348=18,R348="ALTO"),23,AND(W348=18,R348="BAJO"),22,AND(W348=18,S348&lt;&gt;0),21,AND(W348=19,N348&lt;&gt;0),25,AND(W348=19,O348&lt;&gt;0),25,AND(W348=19,R348="ALTO"),24,AND(W348=19,R348="BAJO"),22,AND(W348=19,S348&lt;&gt;0),22,AND(W348&lt;&gt;0,U348&lt;&gt;0),W348,TRUE,"FALSO")</f>
        <v>21</v>
      </c>
      <c r="Z348" s="85"/>
      <c r="AA348" s="261" t="s">
        <v>687</v>
      </c>
      <c r="AB348" s="354"/>
      <c r="AC348" s="354"/>
      <c r="AD348" s="354"/>
      <c r="AE348" s="358"/>
      <c r="AF348" s="358"/>
      <c r="AG348" s="358"/>
      <c r="AH348" s="358"/>
      <c r="AI348" s="358"/>
      <c r="AJ348" s="358"/>
      <c r="AK348" s="358"/>
      <c r="AL348" s="357"/>
      <c r="AM348" s="358"/>
      <c r="AN348" s="357"/>
      <c r="AO348" s="358"/>
      <c r="AP348" s="357"/>
      <c r="AQ348" s="358"/>
      <c r="AR348" s="357"/>
      <c r="AS348" s="358"/>
      <c r="AT348" s="357"/>
      <c r="AU348" s="358"/>
    </row>
    <row r="349" spans="1:47" s="289" customFormat="1" ht="75">
      <c r="A349" s="440"/>
      <c r="B349" s="400"/>
      <c r="C349" s="451"/>
      <c r="D349" s="326" t="s">
        <v>1314</v>
      </c>
      <c r="E349" s="353" t="s">
        <v>361</v>
      </c>
      <c r="F349" s="260" t="s">
        <v>626</v>
      </c>
      <c r="G349" s="277" t="s">
        <v>684</v>
      </c>
      <c r="H349" s="316" t="s">
        <v>496</v>
      </c>
      <c r="I349" s="316" t="str">
        <f>IF(OR(E349="SE",E349="SA"),VLOOKUP(H349,'Tabla de Peligros y Riesgo'!$C$2:$E$226,2,FALSE),VLOOKUP(H349,'LISTA DE ASPECTOS - IMPACTOS'!$D$3:$F$72,2,FALSE))</f>
        <v>Riesgo Psicosocial</v>
      </c>
      <c r="J349" s="317" t="str">
        <f>IF(OR(E349="SE",E349="SA"),VLOOKUP(H349,'Tabla de Peligros y Riesgo'!$C$2:$E$226,3,FALSE),VLOOKUP(H349,'LISTA DE ASPECTOS - IMPACTOS'!$D$3:$F$72,3,FALSE))</f>
        <v>Estrés / Depresión</v>
      </c>
      <c r="K349" s="318" t="s">
        <v>685</v>
      </c>
      <c r="L349" s="268">
        <v>4</v>
      </c>
      <c r="M349" s="262">
        <f t="shared" si="31"/>
        <v>18</v>
      </c>
      <c r="N349" s="85"/>
      <c r="O349" s="85"/>
      <c r="P349" s="279"/>
      <c r="Q349" s="332"/>
      <c r="R349" s="174"/>
      <c r="S349" s="345" t="s">
        <v>686</v>
      </c>
      <c r="T349" s="280"/>
      <c r="U349" s="175"/>
      <c r="V349" s="269"/>
      <c r="W349" s="86">
        <f t="shared" si="32"/>
        <v>18</v>
      </c>
      <c r="X349" s="192"/>
      <c r="Y349" s="86">
        <f t="shared" si="33"/>
        <v>21</v>
      </c>
      <c r="Z349" s="85"/>
      <c r="AA349" s="261" t="s">
        <v>687</v>
      </c>
      <c r="AB349" s="354"/>
      <c r="AC349" s="354"/>
      <c r="AD349" s="354"/>
      <c r="AE349" s="358"/>
      <c r="AF349" s="358"/>
      <c r="AG349" s="358"/>
      <c r="AH349" s="358"/>
      <c r="AI349" s="358"/>
      <c r="AJ349" s="358"/>
      <c r="AK349" s="358"/>
      <c r="AL349" s="357"/>
      <c r="AM349" s="358"/>
      <c r="AN349" s="357"/>
      <c r="AO349" s="358"/>
      <c r="AP349" s="357"/>
      <c r="AQ349" s="358"/>
      <c r="AR349" s="357"/>
      <c r="AS349" s="358"/>
      <c r="AT349" s="357"/>
      <c r="AU349" s="358"/>
    </row>
    <row r="350" spans="1:47" s="289" customFormat="1" ht="120">
      <c r="A350" s="440"/>
      <c r="B350" s="400"/>
      <c r="C350" s="451"/>
      <c r="D350" s="326" t="s">
        <v>1314</v>
      </c>
      <c r="E350" s="353" t="s">
        <v>363</v>
      </c>
      <c r="F350" s="260" t="s">
        <v>626</v>
      </c>
      <c r="G350" s="277" t="s">
        <v>1166</v>
      </c>
      <c r="H350" s="316" t="s">
        <v>724</v>
      </c>
      <c r="I350" s="316" t="s">
        <v>1316</v>
      </c>
      <c r="J350" s="317" t="s">
        <v>1317</v>
      </c>
      <c r="K350" s="318" t="s">
        <v>693</v>
      </c>
      <c r="L350" s="268">
        <v>5</v>
      </c>
      <c r="M350" s="262">
        <f t="shared" si="31"/>
        <v>15</v>
      </c>
      <c r="N350" s="263"/>
      <c r="O350" s="265"/>
      <c r="P350" s="314"/>
      <c r="Q350" s="332"/>
      <c r="R350" s="174"/>
      <c r="S350" s="268" t="s">
        <v>1318</v>
      </c>
      <c r="T350" s="266"/>
      <c r="U350" s="175"/>
      <c r="V350" s="269"/>
      <c r="W350" s="86">
        <f t="shared" si="32"/>
        <v>15</v>
      </c>
      <c r="X350" s="192"/>
      <c r="Y350" s="86">
        <f t="shared" si="33"/>
        <v>19</v>
      </c>
      <c r="Z350" s="270"/>
      <c r="AA350" s="261" t="s">
        <v>687</v>
      </c>
      <c r="AB350" s="354"/>
      <c r="AC350" s="354"/>
      <c r="AD350" s="354"/>
      <c r="AE350" s="358"/>
      <c r="AF350" s="358"/>
      <c r="AG350" s="358"/>
      <c r="AH350" s="358"/>
      <c r="AI350" s="358"/>
      <c r="AJ350" s="358"/>
      <c r="AK350" s="358"/>
      <c r="AL350" s="357"/>
      <c r="AM350" s="358"/>
      <c r="AN350" s="357"/>
      <c r="AO350" s="358"/>
      <c r="AP350" s="357"/>
      <c r="AQ350" s="358"/>
      <c r="AR350" s="357"/>
      <c r="AS350" s="358"/>
      <c r="AT350" s="357"/>
      <c r="AU350" s="358"/>
    </row>
    <row r="351" spans="1:47" s="289" customFormat="1" ht="72">
      <c r="A351" s="440"/>
      <c r="B351" s="400"/>
      <c r="C351" s="451"/>
      <c r="D351" s="326" t="s">
        <v>1314</v>
      </c>
      <c r="E351" s="353" t="s">
        <v>363</v>
      </c>
      <c r="F351" s="260" t="s">
        <v>626</v>
      </c>
      <c r="G351" s="277" t="s">
        <v>764</v>
      </c>
      <c r="H351" s="321" t="s">
        <v>577</v>
      </c>
      <c r="I351" s="187" t="s">
        <v>691</v>
      </c>
      <c r="J351" s="187" t="s">
        <v>692</v>
      </c>
      <c r="K351" s="318" t="s">
        <v>685</v>
      </c>
      <c r="L351" s="268">
        <v>4</v>
      </c>
      <c r="M351" s="262">
        <f t="shared" si="31"/>
        <v>18</v>
      </c>
      <c r="N351" s="263"/>
      <c r="O351" s="265"/>
      <c r="P351" s="314"/>
      <c r="Q351" s="275"/>
      <c r="R351" s="174"/>
      <c r="S351" s="174" t="s">
        <v>769</v>
      </c>
      <c r="T351" s="266"/>
      <c r="U351" s="175" t="s">
        <v>765</v>
      </c>
      <c r="V351" s="269"/>
      <c r="W351" s="86">
        <f t="shared" si="32"/>
        <v>18</v>
      </c>
      <c r="X351" s="192"/>
      <c r="Y351" s="86">
        <f t="shared" si="33"/>
        <v>21</v>
      </c>
      <c r="Z351" s="85"/>
      <c r="AA351" s="261" t="s">
        <v>687</v>
      </c>
      <c r="AB351" s="354"/>
      <c r="AC351" s="354"/>
      <c r="AD351" s="354"/>
      <c r="AE351" s="358"/>
      <c r="AF351" s="358"/>
      <c r="AG351" s="358"/>
      <c r="AH351" s="358"/>
      <c r="AI351" s="358"/>
      <c r="AJ351" s="358"/>
      <c r="AK351" s="358"/>
      <c r="AL351" s="357"/>
      <c r="AM351" s="358"/>
      <c r="AN351" s="357"/>
      <c r="AO351" s="358"/>
      <c r="AP351" s="357"/>
      <c r="AQ351" s="358"/>
      <c r="AR351" s="357"/>
      <c r="AS351" s="358"/>
      <c r="AT351" s="357"/>
      <c r="AU351" s="358"/>
    </row>
    <row r="352" spans="1:47" s="289" customFormat="1" ht="72">
      <c r="A352" s="440"/>
      <c r="B352" s="400"/>
      <c r="C352" s="451"/>
      <c r="D352" s="326" t="s">
        <v>1314</v>
      </c>
      <c r="E352" s="353" t="s">
        <v>361</v>
      </c>
      <c r="F352" s="260" t="s">
        <v>626</v>
      </c>
      <c r="G352" s="277" t="s">
        <v>441</v>
      </c>
      <c r="H352" s="321" t="s">
        <v>565</v>
      </c>
      <c r="I352" s="316" t="s">
        <v>766</v>
      </c>
      <c r="J352" s="317" t="s">
        <v>776</v>
      </c>
      <c r="K352" s="318" t="s">
        <v>702</v>
      </c>
      <c r="L352" s="268">
        <v>4</v>
      </c>
      <c r="M352" s="262">
        <f t="shared" si="31"/>
        <v>14</v>
      </c>
      <c r="N352" s="263"/>
      <c r="O352" s="265"/>
      <c r="P352" s="314"/>
      <c r="Q352" s="275"/>
      <c r="R352" s="174"/>
      <c r="S352" s="345" t="s">
        <v>711</v>
      </c>
      <c r="T352" s="175"/>
      <c r="U352" s="175"/>
      <c r="V352" s="269"/>
      <c r="W352" s="86">
        <f t="shared" si="32"/>
        <v>14</v>
      </c>
      <c r="X352" s="192"/>
      <c r="Y352" s="86">
        <f t="shared" si="33"/>
        <v>18</v>
      </c>
      <c r="Z352" s="261"/>
      <c r="AA352" s="261" t="s">
        <v>687</v>
      </c>
      <c r="AB352" s="354"/>
      <c r="AC352" s="354"/>
      <c r="AD352" s="354"/>
      <c r="AE352" s="358"/>
      <c r="AF352" s="358"/>
      <c r="AG352" s="358"/>
      <c r="AH352" s="358"/>
      <c r="AI352" s="358"/>
      <c r="AJ352" s="358"/>
      <c r="AK352" s="358"/>
      <c r="AL352" s="357"/>
      <c r="AM352" s="358"/>
      <c r="AN352" s="357"/>
      <c r="AO352" s="358"/>
      <c r="AP352" s="357"/>
      <c r="AQ352" s="358"/>
      <c r="AR352" s="357"/>
      <c r="AS352" s="358"/>
      <c r="AT352" s="357"/>
      <c r="AU352" s="358"/>
    </row>
    <row r="353" spans="1:52" s="289" customFormat="1" ht="60">
      <c r="A353" s="440"/>
      <c r="B353" s="400"/>
      <c r="C353" s="452"/>
      <c r="D353" s="326" t="s">
        <v>1314</v>
      </c>
      <c r="E353" s="353" t="s">
        <v>361</v>
      </c>
      <c r="F353" s="260" t="s">
        <v>626</v>
      </c>
      <c r="G353" s="277" t="s">
        <v>694</v>
      </c>
      <c r="H353" s="316" t="s">
        <v>521</v>
      </c>
      <c r="I353" s="316" t="str">
        <f>IF(OR(E353="SE",E353="SA"),VLOOKUP(H353,'Tabla de Peligros y Riesgo'!$C$2:$E$226,2,FALSE),VLOOKUP(H353,'LISTA DE ASPECTOS - IMPACTOS'!$D$3:$F$72,2,FALSE))</f>
        <v>Riesgo Psicosocial</v>
      </c>
      <c r="J353" s="317" t="str">
        <f>IF(OR(E353="SE",E353="SA"),VLOOKUP(H353,'Tabla de Peligros y Riesgo'!$C$2:$E$226,3,FALSE),VLOOKUP(H353,'LISTA DE ASPECTOS - IMPACTOS'!$D$3:$F$72,3,FALSE))</f>
        <v>Estrés / Depresión</v>
      </c>
      <c r="K353" s="318" t="s">
        <v>685</v>
      </c>
      <c r="L353" s="268">
        <v>4</v>
      </c>
      <c r="M353" s="262">
        <f t="shared" si="31"/>
        <v>18</v>
      </c>
      <c r="N353" s="263"/>
      <c r="O353" s="265"/>
      <c r="P353" s="266"/>
      <c r="Q353" s="267"/>
      <c r="R353" s="174"/>
      <c r="S353" s="174" t="s">
        <v>736</v>
      </c>
      <c r="T353" s="263"/>
      <c r="U353" s="175"/>
      <c r="V353" s="269"/>
      <c r="W353" s="86">
        <f t="shared" si="32"/>
        <v>18</v>
      </c>
      <c r="X353" s="192"/>
      <c r="Y353" s="86">
        <f t="shared" si="33"/>
        <v>21</v>
      </c>
      <c r="Z353" s="270"/>
      <c r="AA353" s="261" t="s">
        <v>687</v>
      </c>
      <c r="AB353" s="354"/>
      <c r="AC353" s="354"/>
      <c r="AD353" s="354"/>
      <c r="AE353" s="358"/>
      <c r="AF353" s="358"/>
      <c r="AG353" s="358"/>
      <c r="AH353" s="358"/>
      <c r="AI353" s="358"/>
      <c r="AJ353" s="358"/>
      <c r="AK353" s="358"/>
      <c r="AL353" s="357"/>
      <c r="AM353" s="358"/>
      <c r="AN353" s="357"/>
      <c r="AO353" s="358"/>
      <c r="AP353" s="357"/>
      <c r="AQ353" s="358"/>
      <c r="AR353" s="357"/>
      <c r="AS353" s="358"/>
      <c r="AT353" s="357"/>
      <c r="AU353" s="358"/>
    </row>
    <row r="354" spans="1:52" s="359" customFormat="1" ht="48">
      <c r="A354" s="440"/>
      <c r="B354" s="400"/>
      <c r="C354" s="319" t="s">
        <v>142</v>
      </c>
      <c r="D354" s="326" t="s">
        <v>1314</v>
      </c>
      <c r="E354" s="353" t="s">
        <v>361</v>
      </c>
      <c r="F354" s="260" t="s">
        <v>626</v>
      </c>
      <c r="G354" s="277" t="s">
        <v>695</v>
      </c>
      <c r="H354" s="316" t="s">
        <v>696</v>
      </c>
      <c r="I354" s="316" t="str">
        <f>IF(OR(E354="SE",E354="SA"),VLOOKUP(H354,'Tabla de Peligros y Riesgo'!$C$2:$E$226,2,FALSE),VLOOKUP(H354,'LISTA DE ASPECTOS - IMPACTOS'!$D$3:$F$72,2,FALSE))</f>
        <v>INFECCION VIRAL</v>
      </c>
      <c r="J354" s="317" t="s">
        <v>740</v>
      </c>
      <c r="K354" s="322" t="s">
        <v>685</v>
      </c>
      <c r="L354" s="174">
        <v>4</v>
      </c>
      <c r="M354" s="262">
        <f t="shared" si="31"/>
        <v>18</v>
      </c>
      <c r="N354" s="271"/>
      <c r="O354" s="271"/>
      <c r="P354" s="272"/>
      <c r="Q354" s="273" t="s">
        <v>697</v>
      </c>
      <c r="R354" s="174" t="s">
        <v>683</v>
      </c>
      <c r="S354" s="268" t="s">
        <v>698</v>
      </c>
      <c r="T354" s="274"/>
      <c r="U354" s="325"/>
      <c r="V354" s="284"/>
      <c r="W354" s="86">
        <f t="shared" si="32"/>
        <v>18</v>
      </c>
      <c r="X354" s="88">
        <f>IF(M354&gt;=16,MAX(N354:R354),IF(M354&lt;16,MAX(N354:T354)))</f>
        <v>0</v>
      </c>
      <c r="Y354" s="86">
        <f t="shared" si="33"/>
        <v>23</v>
      </c>
      <c r="Z354" s="85"/>
      <c r="AA354" s="261" t="s">
        <v>687</v>
      </c>
      <c r="AD354" s="360"/>
      <c r="AE354" s="358"/>
      <c r="AF354" s="358"/>
      <c r="AG354" s="358"/>
      <c r="AH354" s="358"/>
      <c r="AI354" s="358"/>
      <c r="AJ354" s="358"/>
      <c r="AK354" s="358"/>
      <c r="AL354" s="357"/>
      <c r="AM354" s="358"/>
      <c r="AN354" s="357"/>
      <c r="AO354" s="358"/>
      <c r="AP354" s="357"/>
      <c r="AQ354" s="358"/>
      <c r="AR354" s="357"/>
      <c r="AS354" s="358"/>
      <c r="AT354" s="357"/>
      <c r="AU354" s="358"/>
      <c r="AV354" s="289"/>
      <c r="AW354" s="289"/>
      <c r="AX354" s="289"/>
      <c r="AY354" s="289"/>
      <c r="AZ354" s="289"/>
    </row>
    <row r="355" spans="1:52" s="289" customFormat="1" ht="48">
      <c r="A355" s="440"/>
      <c r="B355" s="400"/>
      <c r="C355" s="450" t="s">
        <v>22</v>
      </c>
      <c r="D355" s="326" t="s">
        <v>1314</v>
      </c>
      <c r="E355" s="353" t="s">
        <v>361</v>
      </c>
      <c r="F355" s="260" t="s">
        <v>626</v>
      </c>
      <c r="G355" s="277" t="s">
        <v>700</v>
      </c>
      <c r="H355" s="321" t="s">
        <v>741</v>
      </c>
      <c r="I355" s="316" t="str">
        <f>IF(OR(E355="SE",E355="SA"),VLOOKUP(H355,'Tabla de Peligros y Riesgo'!$C$2:$E$226,2,FALSE),VLOOKUP(H355,'LISTA DE ASPECTOS - IMPACTOS'!$D$3:$F$72,2,FALSE))</f>
        <v>Inhalación de gases Toxicos</v>
      </c>
      <c r="J355" s="317" t="str">
        <f>IF(OR(E355="SE",E355="SA"),VLOOKUP(H355,'Tabla de Peligros y Riesgo'!$C$2:$E$226,3,FALSE),VLOOKUP(H355,'LISTA DE ASPECTOS - IMPACTOS'!$D$3:$F$72,3,FALSE))</f>
        <v>Intoxicación</v>
      </c>
      <c r="K355" s="322" t="s">
        <v>702</v>
      </c>
      <c r="L355" s="174">
        <v>3</v>
      </c>
      <c r="M355" s="262">
        <f t="shared" si="31"/>
        <v>9</v>
      </c>
      <c r="N355" s="85"/>
      <c r="O355" s="85"/>
      <c r="P355" s="84"/>
      <c r="Q355" s="275" t="s">
        <v>742</v>
      </c>
      <c r="R355" s="174" t="s">
        <v>688</v>
      </c>
      <c r="S355" s="345" t="s">
        <v>703</v>
      </c>
      <c r="T355" s="346"/>
      <c r="U355" s="346" t="s">
        <v>704</v>
      </c>
      <c r="V355" s="87"/>
      <c r="W355" s="86">
        <f t="shared" si="32"/>
        <v>9</v>
      </c>
      <c r="X355" s="88"/>
      <c r="Y355" s="86">
        <f t="shared" si="33"/>
        <v>17</v>
      </c>
      <c r="Z355" s="85"/>
      <c r="AA355" s="261" t="s">
        <v>687</v>
      </c>
      <c r="AB355" s="361"/>
      <c r="AC355" s="354"/>
      <c r="AD355" s="354"/>
      <c r="AE355" s="358"/>
      <c r="AF355" s="358"/>
      <c r="AG355" s="358"/>
      <c r="AH355" s="358"/>
      <c r="AI355" s="358"/>
      <c r="AJ355" s="358"/>
      <c r="AK355" s="358"/>
      <c r="AL355" s="357"/>
      <c r="AM355" s="358"/>
      <c r="AN355" s="357"/>
      <c r="AO355" s="358"/>
      <c r="AP355" s="357"/>
      <c r="AQ355" s="358"/>
      <c r="AR355" s="357"/>
      <c r="AS355" s="358"/>
      <c r="AT355" s="357"/>
      <c r="AU355" s="358"/>
    </row>
    <row r="356" spans="1:52" s="289" customFormat="1" ht="90">
      <c r="A356" s="440"/>
      <c r="B356" s="400"/>
      <c r="C356" s="451"/>
      <c r="D356" s="326" t="s">
        <v>1314</v>
      </c>
      <c r="E356" s="353" t="s">
        <v>362</v>
      </c>
      <c r="F356" s="260" t="s">
        <v>626</v>
      </c>
      <c r="G356" s="277" t="s">
        <v>743</v>
      </c>
      <c r="H356" s="321" t="s">
        <v>452</v>
      </c>
      <c r="I356" s="316" t="str">
        <f>IF(OR(E356="SE",E356="SA"),VLOOKUP(H356,'Tabla de Peligros y Riesgo'!$C$2:$E$226,2,FALSE),VLOOKUP(H356,'LISTA DE ASPECTOS - IMPACTOS'!$D$3:$F$72,2,FALSE))</f>
        <v>Caída de roca</v>
      </c>
      <c r="J356" s="317" t="str">
        <f>IF(OR(E356="SE",E356="SA"),VLOOKUP(H356,'Tabla de Peligros y Riesgo'!$C$2:$E$226,3,FALSE),VLOOKUP(H356,'LISTA DE ASPECTOS - IMPACTOS'!$D$3:$F$72,3,FALSE))</f>
        <v>Contusión/Fractura/Muerte</v>
      </c>
      <c r="K356" s="322" t="s">
        <v>702</v>
      </c>
      <c r="L356" s="174">
        <v>2</v>
      </c>
      <c r="M356" s="262">
        <f t="shared" si="31"/>
        <v>5</v>
      </c>
      <c r="N356" s="85"/>
      <c r="O356" s="85"/>
      <c r="P356" s="279"/>
      <c r="Q356" s="275" t="s">
        <v>744</v>
      </c>
      <c r="R356" s="174" t="s">
        <v>688</v>
      </c>
      <c r="S356" s="174" t="s">
        <v>745</v>
      </c>
      <c r="T356" s="280"/>
      <c r="U356" s="175" t="s">
        <v>739</v>
      </c>
      <c r="V356" s="269"/>
      <c r="W356" s="86">
        <f t="shared" si="32"/>
        <v>5</v>
      </c>
      <c r="X356" s="88"/>
      <c r="Y356" s="86">
        <f t="shared" si="33"/>
        <v>12</v>
      </c>
      <c r="Z356" s="85"/>
      <c r="AA356" s="261" t="s">
        <v>687</v>
      </c>
      <c r="AB356" s="354"/>
      <c r="AC356" s="354"/>
      <c r="AD356" s="354"/>
      <c r="AE356" s="358"/>
      <c r="AF356" s="358"/>
      <c r="AG356" s="358"/>
      <c r="AH356" s="358"/>
      <c r="AI356" s="358"/>
      <c r="AJ356" s="358"/>
      <c r="AK356" s="358"/>
      <c r="AL356" s="357"/>
      <c r="AM356" s="358"/>
      <c r="AN356" s="357"/>
      <c r="AO356" s="358"/>
      <c r="AP356" s="357"/>
      <c r="AQ356" s="358"/>
      <c r="AR356" s="357"/>
      <c r="AS356" s="358"/>
      <c r="AT356" s="357"/>
      <c r="AU356" s="358"/>
    </row>
    <row r="357" spans="1:52" s="359" customFormat="1" ht="90">
      <c r="A357" s="440"/>
      <c r="B357" s="400"/>
      <c r="C357" s="451"/>
      <c r="D357" s="326" t="s">
        <v>1314</v>
      </c>
      <c r="E357" s="353" t="s">
        <v>362</v>
      </c>
      <c r="F357" s="260" t="s">
        <v>626</v>
      </c>
      <c r="G357" s="277" t="s">
        <v>699</v>
      </c>
      <c r="H357" s="321" t="s">
        <v>524</v>
      </c>
      <c r="I357" s="316" t="str">
        <f>IF(OR(E357="SE",E357="SA"),VLOOKUP(H357,'Tabla de Peligros y Riesgo'!$C$2:$E$226,2,FALSE),VLOOKUP(H357,'LISTA DE ASPECTOS - IMPACTOS'!$D$3:$F$72,2,FALSE))</f>
        <v>Caída al mismo nivel</v>
      </c>
      <c r="J357" s="317" t="s">
        <v>708</v>
      </c>
      <c r="K357" s="322" t="s">
        <v>685</v>
      </c>
      <c r="L357" s="174">
        <v>4</v>
      </c>
      <c r="M357" s="262">
        <f t="shared" si="31"/>
        <v>18</v>
      </c>
      <c r="N357" s="271"/>
      <c r="O357" s="271"/>
      <c r="P357" s="272"/>
      <c r="Q357" s="275"/>
      <c r="R357" s="174"/>
      <c r="S357" s="174" t="s">
        <v>809</v>
      </c>
      <c r="T357" s="274"/>
      <c r="U357" s="175" t="s">
        <v>739</v>
      </c>
      <c r="V357" s="284"/>
      <c r="W357" s="86">
        <f t="shared" si="32"/>
        <v>18</v>
      </c>
      <c r="X357" s="88"/>
      <c r="Y357" s="86">
        <f t="shared" si="33"/>
        <v>21</v>
      </c>
      <c r="Z357" s="85"/>
      <c r="AA357" s="261" t="s">
        <v>687</v>
      </c>
      <c r="AD357" s="360"/>
      <c r="AE357" s="358"/>
      <c r="AF357" s="358"/>
      <c r="AG357" s="358"/>
      <c r="AH357" s="358"/>
      <c r="AI357" s="358"/>
      <c r="AJ357" s="358"/>
      <c r="AK357" s="358"/>
      <c r="AL357" s="357"/>
      <c r="AM357" s="358"/>
      <c r="AN357" s="357"/>
      <c r="AO357" s="358"/>
      <c r="AP357" s="357"/>
      <c r="AQ357" s="358"/>
      <c r="AR357" s="357"/>
      <c r="AS357" s="358"/>
      <c r="AT357" s="357"/>
      <c r="AU357" s="358"/>
      <c r="AV357" s="289"/>
      <c r="AW357" s="289"/>
      <c r="AX357" s="289"/>
      <c r="AY357" s="289"/>
      <c r="AZ357" s="289"/>
    </row>
    <row r="358" spans="1:52" s="289" customFormat="1" ht="90">
      <c r="A358" s="440"/>
      <c r="B358" s="400"/>
      <c r="C358" s="450" t="s">
        <v>37</v>
      </c>
      <c r="D358" s="326" t="s">
        <v>1314</v>
      </c>
      <c r="E358" s="353" t="s">
        <v>362</v>
      </c>
      <c r="F358" s="260" t="s">
        <v>626</v>
      </c>
      <c r="G358" s="277" t="s">
        <v>699</v>
      </c>
      <c r="H358" s="321" t="s">
        <v>542</v>
      </c>
      <c r="I358" s="316" t="str">
        <f>IF(OR(E358="SE",E358="SA"),VLOOKUP(H358,'Tabla de Peligros y Riesgo'!$C$2:$E$226,2,FALSE),VLOOKUP(H358,'LISTA DE ASPECTOS - IMPACTOS'!$D$3:$F$72,2,FALSE))</f>
        <v>Caída al mismo nivel</v>
      </c>
      <c r="J358" s="317" t="s">
        <v>708</v>
      </c>
      <c r="K358" s="322" t="s">
        <v>685</v>
      </c>
      <c r="L358" s="174">
        <v>4</v>
      </c>
      <c r="M358" s="262">
        <f t="shared" si="31"/>
        <v>18</v>
      </c>
      <c r="N358" s="85"/>
      <c r="O358" s="85"/>
      <c r="P358" s="84"/>
      <c r="Q358" s="275"/>
      <c r="R358" s="174"/>
      <c r="S358" s="174" t="s">
        <v>785</v>
      </c>
      <c r="T358" s="175"/>
      <c r="U358" s="175" t="s">
        <v>739</v>
      </c>
      <c r="V358" s="87"/>
      <c r="W358" s="86">
        <f t="shared" si="32"/>
        <v>18</v>
      </c>
      <c r="X358" s="88"/>
      <c r="Y358" s="86">
        <f t="shared" si="33"/>
        <v>21</v>
      </c>
      <c r="Z358" s="85"/>
      <c r="AA358" s="261" t="s">
        <v>687</v>
      </c>
      <c r="AB358" s="361"/>
      <c r="AC358" s="354"/>
      <c r="AD358" s="354"/>
      <c r="AE358" s="358"/>
      <c r="AF358" s="358"/>
      <c r="AG358" s="358"/>
      <c r="AH358" s="358"/>
      <c r="AI358" s="358"/>
      <c r="AJ358" s="358"/>
      <c r="AK358" s="358"/>
      <c r="AL358" s="357"/>
      <c r="AM358" s="358"/>
      <c r="AN358" s="357"/>
      <c r="AO358" s="358"/>
      <c r="AP358" s="357"/>
      <c r="AQ358" s="358"/>
      <c r="AR358" s="357"/>
      <c r="AS358" s="358"/>
      <c r="AT358" s="357"/>
      <c r="AU358" s="358"/>
    </row>
    <row r="359" spans="1:52" s="289" customFormat="1" ht="90">
      <c r="A359" s="440"/>
      <c r="B359" s="400"/>
      <c r="C359" s="451"/>
      <c r="D359" s="326" t="s">
        <v>1314</v>
      </c>
      <c r="E359" s="353" t="s">
        <v>362</v>
      </c>
      <c r="F359" s="260" t="s">
        <v>626</v>
      </c>
      <c r="G359" s="277" t="s">
        <v>786</v>
      </c>
      <c r="H359" s="321" t="s">
        <v>787</v>
      </c>
      <c r="I359" s="316" t="s">
        <v>788</v>
      </c>
      <c r="J359" s="317" t="s">
        <v>789</v>
      </c>
      <c r="K359" s="322" t="s">
        <v>685</v>
      </c>
      <c r="L359" s="174">
        <v>4</v>
      </c>
      <c r="M359" s="262">
        <f t="shared" si="31"/>
        <v>18</v>
      </c>
      <c r="N359" s="85"/>
      <c r="O359" s="85"/>
      <c r="P359" s="84"/>
      <c r="Q359" s="275" t="s">
        <v>1319</v>
      </c>
      <c r="R359" s="174" t="s">
        <v>688</v>
      </c>
      <c r="S359" s="174" t="s">
        <v>791</v>
      </c>
      <c r="T359" s="175"/>
      <c r="U359" s="175" t="s">
        <v>739</v>
      </c>
      <c r="V359" s="87"/>
      <c r="W359" s="86">
        <f t="shared" si="32"/>
        <v>18</v>
      </c>
      <c r="X359" s="88"/>
      <c r="Y359" s="86">
        <f t="shared" si="33"/>
        <v>22</v>
      </c>
      <c r="Z359" s="85"/>
      <c r="AA359" s="261" t="s">
        <v>687</v>
      </c>
      <c r="AB359" s="361"/>
      <c r="AC359" s="354"/>
      <c r="AD359" s="354"/>
      <c r="AE359" s="358"/>
      <c r="AF359" s="358"/>
      <c r="AG359" s="358"/>
      <c r="AH359" s="358"/>
      <c r="AI359" s="358"/>
      <c r="AJ359" s="358"/>
      <c r="AK359" s="358"/>
      <c r="AL359" s="357"/>
      <c r="AM359" s="358"/>
      <c r="AN359" s="357"/>
      <c r="AO359" s="358"/>
      <c r="AP359" s="357"/>
      <c r="AQ359" s="358"/>
      <c r="AR359" s="357"/>
      <c r="AS359" s="358"/>
      <c r="AT359" s="357"/>
      <c r="AU359" s="358"/>
    </row>
    <row r="360" spans="1:52" s="289" customFormat="1" ht="90">
      <c r="A360" s="440"/>
      <c r="B360" s="400"/>
      <c r="C360" s="452"/>
      <c r="D360" s="326" t="s">
        <v>1314</v>
      </c>
      <c r="E360" s="353" t="s">
        <v>362</v>
      </c>
      <c r="F360" s="260" t="s">
        <v>626</v>
      </c>
      <c r="G360" s="277" t="s">
        <v>705</v>
      </c>
      <c r="H360" s="321" t="s">
        <v>507</v>
      </c>
      <c r="I360" s="316" t="str">
        <f>IF(OR(E360="SE",E360="SA"),VLOOKUP(H360,'Tabla de Peligros y Riesgo'!$C$2:$E$226,2,FALSE),VLOOKUP(H360,'LISTA DE ASPECTOS - IMPACTOS'!$D$3:$F$72,2,FALSE))</f>
        <v xml:space="preserve">Golpes </v>
      </c>
      <c r="J360" s="317" t="s">
        <v>706</v>
      </c>
      <c r="K360" s="322" t="s">
        <v>685</v>
      </c>
      <c r="L360" s="174">
        <v>3</v>
      </c>
      <c r="M360" s="262">
        <f t="shared" si="31"/>
        <v>13</v>
      </c>
      <c r="N360" s="174"/>
      <c r="O360" s="174"/>
      <c r="P360" s="84"/>
      <c r="Q360" s="275"/>
      <c r="R360" s="174"/>
      <c r="S360" s="174" t="s">
        <v>710</v>
      </c>
      <c r="T360" s="175"/>
      <c r="U360" s="175" t="s">
        <v>739</v>
      </c>
      <c r="V360" s="87"/>
      <c r="W360" s="86">
        <f t="shared" si="32"/>
        <v>13</v>
      </c>
      <c r="X360" s="88"/>
      <c r="Y360" s="86">
        <f t="shared" si="33"/>
        <v>17</v>
      </c>
      <c r="Z360" s="85"/>
      <c r="AA360" s="268" t="s">
        <v>687</v>
      </c>
      <c r="AB360" s="361"/>
      <c r="AC360" s="354"/>
      <c r="AD360" s="354"/>
      <c r="AE360" s="358"/>
      <c r="AF360" s="358"/>
      <c r="AG360" s="358"/>
      <c r="AH360" s="358"/>
      <c r="AI360" s="358"/>
      <c r="AJ360" s="358"/>
      <c r="AK360" s="358"/>
      <c r="AL360" s="357"/>
      <c r="AM360" s="358"/>
      <c r="AN360" s="357"/>
      <c r="AO360" s="358"/>
      <c r="AP360" s="357"/>
      <c r="AQ360" s="358"/>
      <c r="AR360" s="357"/>
      <c r="AS360" s="358"/>
      <c r="AT360" s="357"/>
      <c r="AU360" s="358"/>
    </row>
    <row r="361" spans="1:52" s="289" customFormat="1" ht="90">
      <c r="A361" s="440"/>
      <c r="B361" s="400"/>
      <c r="C361" s="319" t="s">
        <v>144</v>
      </c>
      <c r="D361" s="326" t="s">
        <v>1314</v>
      </c>
      <c r="E361" s="353" t="s">
        <v>362</v>
      </c>
      <c r="F361" s="260" t="s">
        <v>626</v>
      </c>
      <c r="G361" s="277" t="s">
        <v>705</v>
      </c>
      <c r="H361" s="321" t="s">
        <v>507</v>
      </c>
      <c r="I361" s="316" t="str">
        <f>IF(OR(E361="SE",E361="SA"),VLOOKUP(H361,'Tabla de Peligros y Riesgo'!$C$2:$E$226,2,FALSE),VLOOKUP(H361,'LISTA DE ASPECTOS - IMPACTOS'!$D$3:$F$72,2,FALSE))</f>
        <v xml:space="preserve">Golpes </v>
      </c>
      <c r="J361" s="317" t="s">
        <v>706</v>
      </c>
      <c r="K361" s="322" t="s">
        <v>685</v>
      </c>
      <c r="L361" s="174">
        <v>3</v>
      </c>
      <c r="M361" s="262">
        <f t="shared" si="31"/>
        <v>13</v>
      </c>
      <c r="N361" s="174"/>
      <c r="O361" s="174"/>
      <c r="P361" s="84"/>
      <c r="Q361" s="275"/>
      <c r="R361" s="174"/>
      <c r="S361" s="174" t="s">
        <v>710</v>
      </c>
      <c r="T361" s="175"/>
      <c r="U361" s="175" t="s">
        <v>739</v>
      </c>
      <c r="V361" s="87"/>
      <c r="W361" s="86">
        <f t="shared" si="32"/>
        <v>13</v>
      </c>
      <c r="X361" s="88"/>
      <c r="Y361" s="86">
        <f t="shared" si="33"/>
        <v>17</v>
      </c>
      <c r="Z361" s="85"/>
      <c r="AA361" s="268" t="s">
        <v>687</v>
      </c>
      <c r="AB361" s="361"/>
      <c r="AC361" s="354"/>
      <c r="AD361" s="354"/>
      <c r="AE361" s="358"/>
      <c r="AF361" s="358"/>
      <c r="AG361" s="358"/>
      <c r="AH361" s="358"/>
      <c r="AI361" s="358"/>
      <c r="AJ361" s="358"/>
      <c r="AK361" s="358"/>
      <c r="AL361" s="357"/>
      <c r="AM361" s="358"/>
      <c r="AN361" s="357"/>
      <c r="AO361" s="358"/>
      <c r="AP361" s="357"/>
      <c r="AQ361" s="358"/>
      <c r="AR361" s="357"/>
      <c r="AS361" s="358"/>
      <c r="AT361" s="357"/>
      <c r="AU361" s="358"/>
    </row>
    <row r="362" spans="1:52" s="289" customFormat="1" ht="72">
      <c r="A362" s="440"/>
      <c r="B362" s="400"/>
      <c r="C362" s="450" t="s">
        <v>190</v>
      </c>
      <c r="D362" s="326" t="s">
        <v>1314</v>
      </c>
      <c r="E362" s="353" t="s">
        <v>361</v>
      </c>
      <c r="F362" s="260" t="s">
        <v>626</v>
      </c>
      <c r="G362" s="277" t="s">
        <v>441</v>
      </c>
      <c r="H362" s="321" t="s">
        <v>519</v>
      </c>
      <c r="I362" s="316" t="str">
        <f>IF(OR(E362="SE",E362="SA"),VLOOKUP(H362,'Tabla de Peligros y Riesgo'!$C$2:$E$226,2,FALSE),VLOOKUP(H362,'LISTA DE ASPECTOS - IMPACTOS'!$D$3:$F$72,2,FALSE))</f>
        <v>Riesgos Disergonómico</v>
      </c>
      <c r="J362" s="317" t="str">
        <f>IF(OR(E362="SE",E362="SA"),VLOOKUP(H362,'Tabla de Peligros y Riesgo'!$C$2:$E$226,3,FALSE),VLOOKUP(H362,'LISTA DE ASPECTOS - IMPACTOS'!$D$3:$F$72,3,FALSE))</f>
        <v>Lumbalgia/Dorsalgia/ Hiperlordosis/ Tendinitis de Hombro</v>
      </c>
      <c r="K362" s="322" t="s">
        <v>702</v>
      </c>
      <c r="L362" s="174">
        <v>4</v>
      </c>
      <c r="M362" s="262">
        <f t="shared" si="31"/>
        <v>14</v>
      </c>
      <c r="N362" s="174"/>
      <c r="O362" s="174"/>
      <c r="P362" s="84"/>
      <c r="Q362" s="275"/>
      <c r="R362" s="174"/>
      <c r="S362" s="345" t="s">
        <v>711</v>
      </c>
      <c r="T362" s="175"/>
      <c r="U362" s="175"/>
      <c r="V362" s="87"/>
      <c r="W362" s="86">
        <f t="shared" si="32"/>
        <v>14</v>
      </c>
      <c r="X362" s="88"/>
      <c r="Y362" s="86">
        <f t="shared" si="33"/>
        <v>18</v>
      </c>
      <c r="Z362" s="85"/>
      <c r="AA362" s="261" t="s">
        <v>687</v>
      </c>
      <c r="AB362" s="361"/>
      <c r="AC362" s="354"/>
      <c r="AD362" s="354"/>
      <c r="AE362" s="358"/>
      <c r="AF362" s="358"/>
      <c r="AG362" s="358"/>
      <c r="AH362" s="358"/>
      <c r="AI362" s="358"/>
      <c r="AJ362" s="358"/>
      <c r="AK362" s="358"/>
      <c r="AL362" s="357"/>
      <c r="AM362" s="358"/>
      <c r="AN362" s="357"/>
      <c r="AO362" s="358"/>
      <c r="AP362" s="357"/>
      <c r="AQ362" s="358"/>
      <c r="AR362" s="357"/>
      <c r="AS362" s="358"/>
      <c r="AT362" s="357"/>
      <c r="AU362" s="358"/>
    </row>
    <row r="363" spans="1:52" s="289" customFormat="1" ht="192">
      <c r="A363" s="440"/>
      <c r="B363" s="400"/>
      <c r="C363" s="451"/>
      <c r="D363" s="326" t="s">
        <v>1314</v>
      </c>
      <c r="E363" s="353" t="s">
        <v>363</v>
      </c>
      <c r="F363" s="260" t="s">
        <v>626</v>
      </c>
      <c r="G363" s="277" t="s">
        <v>733</v>
      </c>
      <c r="H363" s="321" t="s">
        <v>759</v>
      </c>
      <c r="I363" s="316" t="str">
        <f>IF(OR(E363="SE",E363="SA"),VLOOKUP(H363,'Tabla de Peligros y Riesgo'!$C$2:$E$226,2,FALSE),VLOOKUP(H363,'LISTA DE ASPECTOS - IMPACTOS'!$D$3:$F$72,2,FALSE))</f>
        <v>Alteración de la calidad de suelo/agua</v>
      </c>
      <c r="J363" s="317" t="str">
        <f>IF(OR(E363="SE",E363="SA"),VLOOKUP(H363,'Tabla de Peligros y Riesgo'!$C$2:$E$226,3,FALSE),VLOOKUP(H363,'LISTA DE ASPECTOS - IMPACTOS'!$D$3:$F$72,3,FALSE))</f>
        <v>Potencial incumplimiento de Estándares de Calidad Ambiental (ECA) para aire.
Potencial afectación a la vida y salud humana.</v>
      </c>
      <c r="K363" s="322" t="s">
        <v>702</v>
      </c>
      <c r="L363" s="174">
        <v>4</v>
      </c>
      <c r="M363" s="262">
        <f t="shared" si="31"/>
        <v>14</v>
      </c>
      <c r="N363" s="85"/>
      <c r="O363" s="85"/>
      <c r="P363" s="84"/>
      <c r="Q363" s="275"/>
      <c r="R363" s="174"/>
      <c r="S363" s="174" t="s">
        <v>735</v>
      </c>
      <c r="T363" s="175"/>
      <c r="U363" s="175"/>
      <c r="V363" s="87"/>
      <c r="W363" s="86">
        <f t="shared" si="32"/>
        <v>14</v>
      </c>
      <c r="X363" s="88">
        <f>IF(M363&gt;=16,MAX(N363:R363),IF(M363&lt;16,MAX(N363:V363)))</f>
        <v>0</v>
      </c>
      <c r="Y363" s="86">
        <f t="shared" si="33"/>
        <v>18</v>
      </c>
      <c r="Z363" s="85"/>
      <c r="AA363" s="261" t="s">
        <v>687</v>
      </c>
      <c r="AB363" s="361"/>
      <c r="AC363" s="354"/>
      <c r="AD363" s="354"/>
      <c r="AE363" s="358"/>
      <c r="AF363" s="358"/>
      <c r="AG363" s="358"/>
      <c r="AH363" s="358"/>
      <c r="AI363" s="358"/>
      <c r="AJ363" s="358"/>
      <c r="AK363" s="358"/>
      <c r="AL363" s="357"/>
      <c r="AM363" s="358"/>
      <c r="AN363" s="357"/>
      <c r="AO363" s="358"/>
      <c r="AP363" s="357"/>
      <c r="AQ363" s="358"/>
      <c r="AR363" s="357"/>
      <c r="AS363" s="358"/>
      <c r="AT363" s="357"/>
      <c r="AU363" s="358"/>
    </row>
    <row r="364" spans="1:52" s="289" customFormat="1" ht="192">
      <c r="A364" s="440"/>
      <c r="B364" s="400"/>
      <c r="C364" s="451"/>
      <c r="D364" s="326" t="s">
        <v>1314</v>
      </c>
      <c r="E364" s="353" t="s">
        <v>363</v>
      </c>
      <c r="F364" s="260" t="s">
        <v>626</v>
      </c>
      <c r="G364" s="277" t="s">
        <v>733</v>
      </c>
      <c r="H364" s="321" t="s">
        <v>734</v>
      </c>
      <c r="I364" s="316" t="str">
        <f>IF(OR(E364="SE",E364="SA"),VLOOKUP(H364,'Tabla de Peligros y Riesgo'!$C$2:$E$226,2,FALSE),VLOOKUP(H364,'LISTA DE ASPECTOS - IMPACTOS'!$D$3:$F$72,2,FALSE))</f>
        <v>Alteración de la calidad de suelo/agua</v>
      </c>
      <c r="J364" s="317" t="str">
        <f>IF(OR(E364="SE",E364="SA"),VLOOKUP(H364,'Tabla de Peligros y Riesgo'!$C$2:$E$226,3,FALSE),VLOOKUP(H364,'LISTA DE ASPECTOS - IMPACTOS'!$D$3:$F$72,3,FALSE))</f>
        <v>Potencial incumplimiento de Estándares de Calidad Ambiental (ECA) para aire.
Potencial afectación a la vida y salud humana.</v>
      </c>
      <c r="K364" s="322" t="s">
        <v>702</v>
      </c>
      <c r="L364" s="174">
        <v>4</v>
      </c>
      <c r="M364" s="262">
        <f t="shared" si="31"/>
        <v>14</v>
      </c>
      <c r="N364" s="85"/>
      <c r="O364" s="85"/>
      <c r="P364" s="278"/>
      <c r="Q364" s="275"/>
      <c r="R364" s="174"/>
      <c r="S364" s="174" t="s">
        <v>735</v>
      </c>
      <c r="T364" s="175">
        <v>0.35</v>
      </c>
      <c r="U364" s="175"/>
      <c r="V364" s="87"/>
      <c r="W364" s="86">
        <f t="shared" si="32"/>
        <v>14</v>
      </c>
      <c r="X364" s="88"/>
      <c r="Y364" s="86">
        <f t="shared" si="33"/>
        <v>18</v>
      </c>
      <c r="Z364" s="85"/>
      <c r="AA364" s="261" t="s">
        <v>687</v>
      </c>
      <c r="AB364" s="488"/>
      <c r="AC364" s="489"/>
      <c r="AD364" s="489"/>
      <c r="AE364" s="355"/>
      <c r="AF364" s="355"/>
      <c r="AG364" s="355"/>
      <c r="AH364" s="355"/>
      <c r="AI364" s="355"/>
      <c r="AJ364" s="355"/>
      <c r="AK364" s="355"/>
      <c r="AL364" s="356"/>
      <c r="AM364" s="355"/>
      <c r="AN364" s="356"/>
      <c r="AO364" s="355"/>
      <c r="AP364" s="356"/>
      <c r="AQ364" s="355"/>
      <c r="AR364" s="356"/>
      <c r="AS364" s="355"/>
      <c r="AT364" s="357"/>
      <c r="AU364" s="358"/>
    </row>
    <row r="365" spans="1:52" s="289" customFormat="1" ht="336">
      <c r="A365" s="440"/>
      <c r="B365" s="400"/>
      <c r="C365" s="451"/>
      <c r="D365" s="326" t="s">
        <v>1314</v>
      </c>
      <c r="E365" s="353" t="s">
        <v>363</v>
      </c>
      <c r="F365" s="260" t="s">
        <v>626</v>
      </c>
      <c r="G365" s="277" t="s">
        <v>727</v>
      </c>
      <c r="H365" s="321" t="s">
        <v>724</v>
      </c>
      <c r="I365" s="316" t="str">
        <f>IF(OR(E365="SE",E365="SA"),VLOOKUP(H365,'Tabla de Peligros y Riesgo'!$C$2:$E$226,2,FALSE),VLOOKUP(H365,'LISTA DE ASPECTOS - IMPACTOS'!$D$3:$F$72,2,FALSE))</f>
        <v>Alteración de la calidad de suelo/agua</v>
      </c>
      <c r="J365" s="317" t="str">
        <f>IF(OR(E365="SE",E365="SA"),VLOOKUP(H365,'Tabla de Peligros y Riesgo'!$C$2:$E$226,3,FALSE),VLOOKUP(H365,'LISTA DE ASPECTOS - IMPACTOS'!$D$3:$F$72,3,FALSE))</f>
        <v>Potencial afectación a la calidad ambiental del agua, suelo, posible impacto a la vida y salud humanas // Afectación a microfauna acuática y terrestre // Potencial incumplimiento de Estándares de Calidad Ambiental (ECA) para agua y para suelo.</v>
      </c>
      <c r="K365" s="322" t="s">
        <v>693</v>
      </c>
      <c r="L365" s="174">
        <v>4</v>
      </c>
      <c r="M365" s="262">
        <f t="shared" si="31"/>
        <v>10</v>
      </c>
      <c r="N365" s="85"/>
      <c r="O365" s="85"/>
      <c r="P365" s="84"/>
      <c r="Q365" s="174"/>
      <c r="R365" s="174"/>
      <c r="S365" s="174" t="s">
        <v>728</v>
      </c>
      <c r="T365" s="175"/>
      <c r="U365" s="175"/>
      <c r="V365" s="87"/>
      <c r="W365" s="86">
        <f t="shared" si="32"/>
        <v>10</v>
      </c>
      <c r="X365" s="88"/>
      <c r="Y365" s="86">
        <f t="shared" si="33"/>
        <v>18</v>
      </c>
      <c r="Z365" s="85"/>
      <c r="AA365" s="261" t="s">
        <v>687</v>
      </c>
      <c r="AB365" s="361"/>
      <c r="AC365" s="354"/>
      <c r="AD365" s="354"/>
      <c r="AE365" s="355"/>
      <c r="AF365" s="355"/>
      <c r="AG365" s="355"/>
      <c r="AH365" s="355"/>
      <c r="AI365" s="355"/>
      <c r="AJ365" s="355"/>
      <c r="AK365" s="355"/>
      <c r="AL365" s="356"/>
      <c r="AM365" s="355"/>
      <c r="AN365" s="356"/>
      <c r="AO365" s="355"/>
      <c r="AP365" s="356"/>
      <c r="AQ365" s="355"/>
      <c r="AR365" s="356"/>
      <c r="AS365" s="355"/>
      <c r="AT365" s="357"/>
      <c r="AU365" s="358"/>
    </row>
    <row r="366" spans="1:52" s="289" customFormat="1" ht="336">
      <c r="A366" s="440"/>
      <c r="B366" s="400"/>
      <c r="C366" s="451"/>
      <c r="D366" s="326" t="s">
        <v>1314</v>
      </c>
      <c r="E366" s="353" t="s">
        <v>363</v>
      </c>
      <c r="F366" s="260" t="s">
        <v>626</v>
      </c>
      <c r="G366" s="277" t="s">
        <v>723</v>
      </c>
      <c r="H366" s="321" t="s">
        <v>724</v>
      </c>
      <c r="I366" s="316" t="str">
        <f>IF(OR(E366="SE",E366="SA"),VLOOKUP(H366,'Tabla de Peligros y Riesgo'!$C$2:$E$226,2,FALSE),VLOOKUP(H366,'LISTA DE ASPECTOS - IMPACTOS'!$D$3:$F$72,2,FALSE))</f>
        <v>Alteración de la calidad de suelo/agua</v>
      </c>
      <c r="J366" s="317" t="str">
        <f>IF(OR(E366="SE",E366="SA"),VLOOKUP(H366,'Tabla de Peligros y Riesgo'!$C$2:$E$226,3,FALSE),VLOOKUP(H366,'LISTA DE ASPECTOS - IMPACTOS'!$D$3:$F$72,3,FALSE))</f>
        <v>Potencial afectación a la calidad ambiental del agua, suelo, posible impacto a la vida y salud humanas // Afectación a microfauna acuática y terrestre // Potencial incumplimiento de Estándares de Calidad Ambiental (ECA) para agua y para suelo.</v>
      </c>
      <c r="K366" s="322" t="s">
        <v>685</v>
      </c>
      <c r="L366" s="174">
        <v>3</v>
      </c>
      <c r="M366" s="262">
        <f t="shared" si="31"/>
        <v>13</v>
      </c>
      <c r="N366" s="174"/>
      <c r="O366" s="174"/>
      <c r="P366" s="84"/>
      <c r="Q366" s="174" t="s">
        <v>725</v>
      </c>
      <c r="R366" s="174" t="s">
        <v>688</v>
      </c>
      <c r="S366" s="174" t="s">
        <v>726</v>
      </c>
      <c r="T366" s="175">
        <v>0.35</v>
      </c>
      <c r="U366" s="175"/>
      <c r="V366" s="87"/>
      <c r="W366" s="86">
        <f t="shared" si="32"/>
        <v>13</v>
      </c>
      <c r="X366" s="88"/>
      <c r="Y366" s="86">
        <f t="shared" si="33"/>
        <v>17</v>
      </c>
      <c r="Z366" s="85"/>
      <c r="AA366" s="268" t="s">
        <v>687</v>
      </c>
      <c r="AB366" s="361"/>
      <c r="AC366" s="354"/>
      <c r="AD366" s="354"/>
      <c r="AE366" s="358"/>
      <c r="AF366" s="358"/>
      <c r="AG366" s="358"/>
      <c r="AH366" s="358"/>
      <c r="AI366" s="358"/>
      <c r="AJ366" s="358"/>
      <c r="AK366" s="358"/>
      <c r="AL366" s="357"/>
      <c r="AM366" s="358"/>
      <c r="AN366" s="357"/>
      <c r="AO366" s="358"/>
      <c r="AP366" s="357"/>
      <c r="AQ366" s="358"/>
      <c r="AR366" s="357"/>
      <c r="AS366" s="358"/>
      <c r="AT366" s="357"/>
      <c r="AU366" s="358"/>
    </row>
    <row r="367" spans="1:52" s="289" customFormat="1" ht="90">
      <c r="A367" s="440"/>
      <c r="B367" s="400"/>
      <c r="C367" s="451"/>
      <c r="D367" s="326" t="s">
        <v>1314</v>
      </c>
      <c r="E367" s="353" t="s">
        <v>362</v>
      </c>
      <c r="F367" s="260" t="s">
        <v>626</v>
      </c>
      <c r="G367" s="277" t="s">
        <v>699</v>
      </c>
      <c r="H367" s="321" t="s">
        <v>542</v>
      </c>
      <c r="I367" s="316" t="str">
        <f>IF(OR(E367="SE",E367="SA"),VLOOKUP(H367,'Tabla de Peligros y Riesgo'!$C$2:$E$226,2,FALSE),VLOOKUP(H367,'LISTA DE ASPECTOS - IMPACTOS'!$D$3:$F$72,2,FALSE))</f>
        <v>Caída al mismo nivel</v>
      </c>
      <c r="J367" s="317" t="s">
        <v>708</v>
      </c>
      <c r="K367" s="322" t="s">
        <v>685</v>
      </c>
      <c r="L367" s="174">
        <v>4</v>
      </c>
      <c r="M367" s="262">
        <f t="shared" si="31"/>
        <v>18</v>
      </c>
      <c r="N367" s="85"/>
      <c r="O367" s="85"/>
      <c r="P367" s="84"/>
      <c r="Q367" s="275"/>
      <c r="R367" s="174"/>
      <c r="S367" s="174" t="s">
        <v>809</v>
      </c>
      <c r="T367" s="175"/>
      <c r="U367" s="175" t="s">
        <v>739</v>
      </c>
      <c r="V367" s="87">
        <v>0.15</v>
      </c>
      <c r="W367" s="86">
        <f t="shared" si="32"/>
        <v>18</v>
      </c>
      <c r="X367" s="88">
        <f>IF(M367&gt;=16,MAX(N367:R367),IF(M367&lt;16,MAX(N367:V367)))</f>
        <v>0</v>
      </c>
      <c r="Y367" s="86">
        <f t="shared" si="33"/>
        <v>21</v>
      </c>
      <c r="Z367" s="85"/>
      <c r="AA367" s="261" t="s">
        <v>687</v>
      </c>
      <c r="AB367" s="361"/>
      <c r="AC367" s="354"/>
      <c r="AD367" s="354"/>
      <c r="AE367" s="358"/>
      <c r="AF367" s="358"/>
      <c r="AG367" s="358"/>
      <c r="AH367" s="358"/>
      <c r="AI367" s="358"/>
      <c r="AJ367" s="358"/>
      <c r="AK367" s="358"/>
      <c r="AL367" s="357"/>
      <c r="AM367" s="358"/>
      <c r="AN367" s="357"/>
      <c r="AO367" s="358"/>
      <c r="AP367" s="357"/>
      <c r="AQ367" s="358"/>
      <c r="AR367" s="357"/>
      <c r="AS367" s="358"/>
      <c r="AT367" s="357"/>
      <c r="AU367" s="358"/>
    </row>
    <row r="368" spans="1:52" s="289" customFormat="1" ht="90">
      <c r="A368" s="440"/>
      <c r="B368" s="400"/>
      <c r="C368" s="451"/>
      <c r="D368" s="326" t="s">
        <v>1314</v>
      </c>
      <c r="E368" s="353" t="s">
        <v>362</v>
      </c>
      <c r="F368" s="260" t="s">
        <v>626</v>
      </c>
      <c r="G368" s="277" t="s">
        <v>796</v>
      </c>
      <c r="H368" s="321" t="s">
        <v>797</v>
      </c>
      <c r="I368" s="316" t="str">
        <f>IF(OR(E368="SE",E368="SA"),VLOOKUP(H368,'Tabla de Peligros y Riesgo'!$C$2:$E$226,2,FALSE),VLOOKUP(H368,'LISTA DE ASPECTOS - IMPACTOS'!$D$3:$F$72,2,FALSE))</f>
        <v>Aplastamiento</v>
      </c>
      <c r="J368" s="317" t="str">
        <f>IF(OR(E368="SE",E368="SA"),VLOOKUP(H368,'Tabla de Peligros y Riesgo'!$C$2:$E$226,3,FALSE),VLOOKUP(H368,'LISTA DE ASPECTOS - IMPACTOS'!$D$3:$F$72,3,FALSE))</f>
        <v>Contusión/Fractura/Muerte</v>
      </c>
      <c r="K368" s="322" t="s">
        <v>685</v>
      </c>
      <c r="L368" s="174">
        <v>2</v>
      </c>
      <c r="M368" s="262">
        <f t="shared" si="31"/>
        <v>8</v>
      </c>
      <c r="N368" s="85"/>
      <c r="O368" s="85"/>
      <c r="P368" s="84"/>
      <c r="Q368" s="275" t="s">
        <v>798</v>
      </c>
      <c r="R368" s="174" t="s">
        <v>688</v>
      </c>
      <c r="S368" s="174" t="s">
        <v>799</v>
      </c>
      <c r="T368" s="175"/>
      <c r="U368" s="175" t="s">
        <v>739</v>
      </c>
      <c r="V368" s="87"/>
      <c r="W368" s="86">
        <f t="shared" si="32"/>
        <v>8</v>
      </c>
      <c r="X368" s="88"/>
      <c r="Y368" s="86">
        <f t="shared" si="33"/>
        <v>12</v>
      </c>
      <c r="Z368" s="85"/>
      <c r="AA368" s="261" t="s">
        <v>687</v>
      </c>
      <c r="AB368" s="361"/>
      <c r="AC368" s="354"/>
      <c r="AD368" s="354"/>
      <c r="AE368" s="358"/>
      <c r="AF368" s="358"/>
      <c r="AG368" s="358"/>
      <c r="AH368" s="358"/>
      <c r="AI368" s="358"/>
      <c r="AJ368" s="358"/>
      <c r="AK368" s="358"/>
      <c r="AL368" s="357"/>
      <c r="AM368" s="358"/>
      <c r="AN368" s="357"/>
      <c r="AO368" s="358"/>
      <c r="AP368" s="357"/>
      <c r="AQ368" s="358"/>
      <c r="AR368" s="357"/>
      <c r="AS368" s="358"/>
      <c r="AT368" s="357"/>
      <c r="AU368" s="358"/>
    </row>
    <row r="369" spans="1:47" s="289" customFormat="1" ht="105">
      <c r="A369" s="440"/>
      <c r="B369" s="400"/>
      <c r="C369" s="451"/>
      <c r="D369" s="326" t="s">
        <v>1314</v>
      </c>
      <c r="E369" s="353" t="s">
        <v>362</v>
      </c>
      <c r="F369" s="260" t="s">
        <v>626</v>
      </c>
      <c r="G369" s="277" t="s">
        <v>729</v>
      </c>
      <c r="H369" s="321" t="s">
        <v>730</v>
      </c>
      <c r="I369" s="316" t="str">
        <f>IF(OR(E369="SE",E369="SA"),VLOOKUP(H369,'Tabla de Peligros y Riesgo'!$C$2:$E$226,2,FALSE),VLOOKUP(H369,'LISTA DE ASPECTOS - IMPACTOS'!$D$3:$F$72,2,FALSE))</f>
        <v>Cortes</v>
      </c>
      <c r="J369" s="317" t="str">
        <f>IF(OR(E369="SE",E369="SA"),VLOOKUP(H369,'Tabla de Peligros y Riesgo'!$C$2:$E$226,3,FALSE),VLOOKUP(H369,'LISTA DE ASPECTOS - IMPACTOS'!$D$3:$F$72,3,FALSE))</f>
        <v>Herida punzocortante</v>
      </c>
      <c r="K369" s="322" t="s">
        <v>702</v>
      </c>
      <c r="L369" s="174">
        <v>3</v>
      </c>
      <c r="M369" s="262">
        <f t="shared" si="31"/>
        <v>9</v>
      </c>
      <c r="N369" s="85"/>
      <c r="O369" s="85"/>
      <c r="P369" s="84"/>
      <c r="Q369" s="275" t="s">
        <v>731</v>
      </c>
      <c r="R369" s="174" t="s">
        <v>683</v>
      </c>
      <c r="S369" s="174" t="s">
        <v>732</v>
      </c>
      <c r="T369" s="175"/>
      <c r="U369" s="175" t="s">
        <v>739</v>
      </c>
      <c r="V369" s="87"/>
      <c r="W369" s="86">
        <f t="shared" si="32"/>
        <v>9</v>
      </c>
      <c r="X369" s="88"/>
      <c r="Y369" s="86">
        <f t="shared" si="33"/>
        <v>20</v>
      </c>
      <c r="Z369" s="85"/>
      <c r="AA369" s="261" t="s">
        <v>687</v>
      </c>
      <c r="AB369" s="361"/>
      <c r="AC369" s="354"/>
      <c r="AD369" s="354"/>
      <c r="AE369" s="358"/>
      <c r="AF369" s="358"/>
      <c r="AG369" s="358"/>
      <c r="AH369" s="358"/>
      <c r="AI369" s="358"/>
      <c r="AJ369" s="358"/>
      <c r="AK369" s="358"/>
      <c r="AL369" s="357"/>
      <c r="AM369" s="358"/>
      <c r="AN369" s="357"/>
      <c r="AO369" s="358"/>
      <c r="AP369" s="357"/>
      <c r="AQ369" s="358"/>
      <c r="AR369" s="357"/>
      <c r="AS369" s="358"/>
      <c r="AT369" s="357"/>
      <c r="AU369" s="358"/>
    </row>
    <row r="370" spans="1:47" s="289" customFormat="1" ht="120">
      <c r="A370" s="440"/>
      <c r="B370" s="400"/>
      <c r="C370" s="452"/>
      <c r="D370" s="326" t="s">
        <v>1314</v>
      </c>
      <c r="E370" s="353" t="s">
        <v>362</v>
      </c>
      <c r="F370" s="260" t="s">
        <v>626</v>
      </c>
      <c r="G370" s="277" t="s">
        <v>705</v>
      </c>
      <c r="H370" s="321" t="s">
        <v>707</v>
      </c>
      <c r="I370" s="316" t="str">
        <f>IF(OR(E370="SE",E370="SA"),VLOOKUP(H370,'Tabla de Peligros y Riesgo'!$C$2:$E$226,2,FALSE),VLOOKUP(H370,'LISTA DE ASPECTOS - IMPACTOS'!$D$3:$F$72,2,FALSE))</f>
        <v>Atrapamiento</v>
      </c>
      <c r="J370" s="317" t="s">
        <v>706</v>
      </c>
      <c r="K370" s="322" t="s">
        <v>685</v>
      </c>
      <c r="L370" s="174">
        <v>3</v>
      </c>
      <c r="M370" s="262">
        <f t="shared" si="31"/>
        <v>13</v>
      </c>
      <c r="N370" s="174"/>
      <c r="O370" s="174"/>
      <c r="P370" s="84"/>
      <c r="Q370" s="275"/>
      <c r="R370" s="174"/>
      <c r="S370" s="174" t="s">
        <v>710</v>
      </c>
      <c r="T370" s="175"/>
      <c r="U370" s="175" t="s">
        <v>739</v>
      </c>
      <c r="V370" s="87"/>
      <c r="W370" s="86">
        <f t="shared" si="32"/>
        <v>13</v>
      </c>
      <c r="X370" s="88"/>
      <c r="Y370" s="86">
        <f t="shared" si="33"/>
        <v>17</v>
      </c>
      <c r="Z370" s="85"/>
      <c r="AA370" s="268" t="s">
        <v>687</v>
      </c>
      <c r="AB370" s="361"/>
      <c r="AC370" s="354"/>
      <c r="AD370" s="354"/>
      <c r="AE370" s="358"/>
      <c r="AF370" s="358"/>
      <c r="AG370" s="358"/>
      <c r="AH370" s="358"/>
      <c r="AI370" s="358"/>
      <c r="AJ370" s="358"/>
      <c r="AK370" s="358"/>
      <c r="AL370" s="357"/>
      <c r="AM370" s="358"/>
      <c r="AN370" s="357"/>
      <c r="AO370" s="358"/>
      <c r="AP370" s="357"/>
      <c r="AQ370" s="358"/>
      <c r="AR370" s="357"/>
      <c r="AS370" s="358"/>
      <c r="AT370" s="357"/>
      <c r="AU370" s="358"/>
    </row>
    <row r="371" spans="1:47" s="289" customFormat="1" ht="72">
      <c r="A371" s="440"/>
      <c r="B371" s="400"/>
      <c r="C371" s="450" t="s">
        <v>191</v>
      </c>
      <c r="D371" s="326" t="s">
        <v>1314</v>
      </c>
      <c r="E371" s="353" t="s">
        <v>361</v>
      </c>
      <c r="F371" s="260" t="s">
        <v>626</v>
      </c>
      <c r="G371" s="277" t="s">
        <v>441</v>
      </c>
      <c r="H371" s="321" t="s">
        <v>519</v>
      </c>
      <c r="I371" s="316" t="str">
        <f>IF(OR(E371="SE",E371="SA"),VLOOKUP(H371,'Tabla de Peligros y Riesgo'!$C$2:$E$226,2,FALSE),VLOOKUP(H371,'LISTA DE ASPECTOS - IMPACTOS'!$D$3:$F$72,2,FALSE))</f>
        <v>Riesgos Disergonómico</v>
      </c>
      <c r="J371" s="317" t="str">
        <f>IF(OR(E371="SE",E371="SA"),VLOOKUP(H371,'Tabla de Peligros y Riesgo'!$C$2:$E$226,3,FALSE),VLOOKUP(H371,'LISTA DE ASPECTOS - IMPACTOS'!$D$3:$F$72,3,FALSE))</f>
        <v>Lumbalgia/Dorsalgia/ Hiperlordosis/ Tendinitis de Hombro</v>
      </c>
      <c r="K371" s="322" t="s">
        <v>702</v>
      </c>
      <c r="L371" s="174">
        <v>4</v>
      </c>
      <c r="M371" s="262">
        <f t="shared" si="31"/>
        <v>14</v>
      </c>
      <c r="N371" s="174"/>
      <c r="O371" s="174"/>
      <c r="P371" s="84"/>
      <c r="Q371" s="275"/>
      <c r="R371" s="174"/>
      <c r="S371" s="345" t="s">
        <v>711</v>
      </c>
      <c r="T371" s="175"/>
      <c r="U371" s="175"/>
      <c r="V371" s="87"/>
      <c r="W371" s="86">
        <f t="shared" si="32"/>
        <v>14</v>
      </c>
      <c r="X371" s="88">
        <f>IF(M371&gt;=16,MAX(N371:R371),IF(M371&lt;16,MAX(N371:V371)))</f>
        <v>0</v>
      </c>
      <c r="Y371" s="86">
        <f t="shared" si="33"/>
        <v>18</v>
      </c>
      <c r="Z371" s="85"/>
      <c r="AA371" s="261" t="s">
        <v>687</v>
      </c>
      <c r="AB371" s="361"/>
      <c r="AC371" s="354"/>
      <c r="AD371" s="354"/>
      <c r="AE371" s="358"/>
      <c r="AF371" s="358"/>
      <c r="AG371" s="358"/>
      <c r="AH371" s="358"/>
      <c r="AI371" s="358"/>
      <c r="AJ371" s="358"/>
      <c r="AK371" s="358"/>
      <c r="AL371" s="357"/>
      <c r="AM371" s="358"/>
      <c r="AN371" s="357"/>
      <c r="AO371" s="358"/>
      <c r="AP371" s="357"/>
      <c r="AQ371" s="358"/>
      <c r="AR371" s="357"/>
      <c r="AS371" s="358"/>
      <c r="AT371" s="357"/>
      <c r="AU371" s="358"/>
    </row>
    <row r="372" spans="1:47" s="289" customFormat="1" ht="90">
      <c r="A372" s="440"/>
      <c r="B372" s="400"/>
      <c r="C372" s="451"/>
      <c r="D372" s="326" t="s">
        <v>1314</v>
      </c>
      <c r="E372" s="353" t="s">
        <v>362</v>
      </c>
      <c r="F372" s="260" t="s">
        <v>626</v>
      </c>
      <c r="G372" s="277" t="s">
        <v>796</v>
      </c>
      <c r="H372" s="321" t="s">
        <v>797</v>
      </c>
      <c r="I372" s="316" t="str">
        <f>IF(OR(E372="SE",E372="SA"),VLOOKUP(H372,'Tabla de Peligros y Riesgo'!$C$2:$E$226,2,FALSE),VLOOKUP(H372,'LISTA DE ASPECTOS - IMPACTOS'!$D$3:$F$72,2,FALSE))</f>
        <v>Aplastamiento</v>
      </c>
      <c r="J372" s="317" t="str">
        <f>IF(OR(E372="SE",E372="SA"),VLOOKUP(H372,'Tabla de Peligros y Riesgo'!$C$2:$E$226,3,FALSE),VLOOKUP(H372,'LISTA DE ASPECTOS - IMPACTOS'!$D$3:$F$72,3,FALSE))</f>
        <v>Contusión/Fractura/Muerte</v>
      </c>
      <c r="K372" s="322" t="s">
        <v>685</v>
      </c>
      <c r="L372" s="174">
        <v>2</v>
      </c>
      <c r="M372" s="262">
        <f t="shared" si="31"/>
        <v>8</v>
      </c>
      <c r="N372" s="85"/>
      <c r="O372" s="85"/>
      <c r="P372" s="84"/>
      <c r="Q372" s="275" t="s">
        <v>798</v>
      </c>
      <c r="R372" s="174" t="s">
        <v>688</v>
      </c>
      <c r="S372" s="174" t="s">
        <v>799</v>
      </c>
      <c r="T372" s="175"/>
      <c r="U372" s="175" t="s">
        <v>739</v>
      </c>
      <c r="V372" s="87"/>
      <c r="W372" s="86">
        <f t="shared" si="32"/>
        <v>8</v>
      </c>
      <c r="X372" s="88"/>
      <c r="Y372" s="86">
        <f t="shared" si="33"/>
        <v>12</v>
      </c>
      <c r="Z372" s="85"/>
      <c r="AA372" s="261" t="s">
        <v>687</v>
      </c>
      <c r="AB372" s="361"/>
      <c r="AC372" s="354"/>
      <c r="AD372" s="354"/>
      <c r="AE372" s="358"/>
      <c r="AF372" s="358"/>
      <c r="AG372" s="358"/>
      <c r="AH372" s="358"/>
      <c r="AI372" s="358"/>
      <c r="AJ372" s="358"/>
      <c r="AK372" s="358"/>
      <c r="AL372" s="357"/>
      <c r="AM372" s="358"/>
      <c r="AN372" s="357"/>
      <c r="AO372" s="358"/>
      <c r="AP372" s="357"/>
      <c r="AQ372" s="358"/>
      <c r="AR372" s="357"/>
      <c r="AS372" s="358"/>
      <c r="AT372" s="357"/>
      <c r="AU372" s="358"/>
    </row>
    <row r="373" spans="1:47" s="289" customFormat="1" ht="120">
      <c r="A373" s="440"/>
      <c r="B373" s="400"/>
      <c r="C373" s="451"/>
      <c r="D373" s="326" t="s">
        <v>1314</v>
      </c>
      <c r="E373" s="353" t="s">
        <v>362</v>
      </c>
      <c r="F373" s="260" t="s">
        <v>626</v>
      </c>
      <c r="G373" s="277" t="s">
        <v>705</v>
      </c>
      <c r="H373" s="321" t="s">
        <v>707</v>
      </c>
      <c r="I373" s="316" t="str">
        <f>IF(OR(E373="SE",E373="SA"),VLOOKUP(H373,'Tabla de Peligros y Riesgo'!$C$2:$E$226,2,FALSE),VLOOKUP(H373,'LISTA DE ASPECTOS - IMPACTOS'!$D$3:$F$72,2,FALSE))</f>
        <v>Atrapamiento</v>
      </c>
      <c r="J373" s="317" t="s">
        <v>706</v>
      </c>
      <c r="K373" s="322" t="s">
        <v>685</v>
      </c>
      <c r="L373" s="174">
        <v>3</v>
      </c>
      <c r="M373" s="262">
        <f t="shared" si="31"/>
        <v>13</v>
      </c>
      <c r="N373" s="85"/>
      <c r="O373" s="85"/>
      <c r="P373" s="84"/>
      <c r="Q373" s="275"/>
      <c r="R373" s="174"/>
      <c r="S373" s="174" t="s">
        <v>810</v>
      </c>
      <c r="T373" s="175"/>
      <c r="U373" s="175" t="s">
        <v>739</v>
      </c>
      <c r="V373" s="87"/>
      <c r="W373" s="86">
        <f t="shared" si="32"/>
        <v>13</v>
      </c>
      <c r="X373" s="88"/>
      <c r="Y373" s="86">
        <f t="shared" si="33"/>
        <v>17</v>
      </c>
      <c r="Z373" s="85"/>
      <c r="AA373" s="261" t="s">
        <v>687</v>
      </c>
      <c r="AB373" s="361"/>
      <c r="AC373" s="354"/>
      <c r="AD373" s="354"/>
      <c r="AE373" s="358"/>
      <c r="AF373" s="358"/>
      <c r="AG373" s="358"/>
      <c r="AH373" s="358"/>
      <c r="AI373" s="358"/>
      <c r="AJ373" s="358"/>
      <c r="AK373" s="358"/>
      <c r="AL373" s="357"/>
      <c r="AM373" s="358"/>
      <c r="AN373" s="357"/>
      <c r="AO373" s="358"/>
      <c r="AP373" s="357"/>
      <c r="AQ373" s="358"/>
      <c r="AR373" s="357"/>
      <c r="AS373" s="358"/>
      <c r="AT373" s="357"/>
      <c r="AU373" s="358"/>
    </row>
    <row r="374" spans="1:47" s="289" customFormat="1" ht="90">
      <c r="A374" s="440"/>
      <c r="B374" s="400"/>
      <c r="C374" s="451"/>
      <c r="D374" s="326" t="s">
        <v>1314</v>
      </c>
      <c r="E374" s="353" t="s">
        <v>362</v>
      </c>
      <c r="F374" s="260" t="s">
        <v>626</v>
      </c>
      <c r="G374" s="277" t="s">
        <v>699</v>
      </c>
      <c r="H374" s="321" t="s">
        <v>542</v>
      </c>
      <c r="I374" s="316" t="str">
        <f>IF(OR(E374="SE",E374="SA"),VLOOKUP(H374,'Tabla de Peligros y Riesgo'!$C$2:$E$226,2,FALSE),VLOOKUP(H374,'LISTA DE ASPECTOS - IMPACTOS'!$D$3:$F$72,2,FALSE))</f>
        <v>Caída al mismo nivel</v>
      </c>
      <c r="J374" s="317" t="s">
        <v>708</v>
      </c>
      <c r="K374" s="322" t="s">
        <v>685</v>
      </c>
      <c r="L374" s="174">
        <v>4</v>
      </c>
      <c r="M374" s="262">
        <f t="shared" si="31"/>
        <v>18</v>
      </c>
      <c r="N374" s="85"/>
      <c r="O374" s="85"/>
      <c r="P374" s="84"/>
      <c r="Q374" s="275"/>
      <c r="R374" s="174"/>
      <c r="S374" s="174" t="s">
        <v>809</v>
      </c>
      <c r="T374" s="175"/>
      <c r="U374" s="175" t="s">
        <v>739</v>
      </c>
      <c r="V374" s="87"/>
      <c r="W374" s="86">
        <f t="shared" si="32"/>
        <v>18</v>
      </c>
      <c r="X374" s="88"/>
      <c r="Y374" s="86">
        <f t="shared" si="33"/>
        <v>21</v>
      </c>
      <c r="Z374" s="85"/>
      <c r="AA374" s="261" t="s">
        <v>687</v>
      </c>
      <c r="AB374" s="361"/>
      <c r="AC374" s="354"/>
      <c r="AD374" s="354"/>
      <c r="AE374" s="358"/>
      <c r="AF374" s="358"/>
      <c r="AG374" s="358"/>
      <c r="AH374" s="358"/>
      <c r="AI374" s="358"/>
      <c r="AJ374" s="358"/>
      <c r="AK374" s="358"/>
      <c r="AL374" s="357"/>
      <c r="AM374" s="358"/>
      <c r="AN374" s="357"/>
      <c r="AO374" s="358"/>
      <c r="AP374" s="357"/>
      <c r="AQ374" s="358"/>
      <c r="AR374" s="357"/>
      <c r="AS374" s="358"/>
      <c r="AT374" s="357"/>
      <c r="AU374" s="358"/>
    </row>
    <row r="375" spans="1:47" s="289" customFormat="1" ht="72">
      <c r="A375" s="440"/>
      <c r="B375" s="400"/>
      <c r="C375" s="450" t="s">
        <v>192</v>
      </c>
      <c r="D375" s="326" t="s">
        <v>1314</v>
      </c>
      <c r="E375" s="353" t="s">
        <v>361</v>
      </c>
      <c r="F375" s="260" t="s">
        <v>626</v>
      </c>
      <c r="G375" s="277" t="s">
        <v>441</v>
      </c>
      <c r="H375" s="321" t="s">
        <v>519</v>
      </c>
      <c r="I375" s="316" t="str">
        <f>IF(OR(E375="SE",E375="SA"),VLOOKUP(H375,'Tabla de Peligros y Riesgo'!$C$2:$E$226,2,FALSE),VLOOKUP(H375,'LISTA DE ASPECTOS - IMPACTOS'!$D$3:$F$72,2,FALSE))</f>
        <v>Riesgos Disergonómico</v>
      </c>
      <c r="J375" s="317" t="str">
        <f>IF(OR(E375="SE",E375="SA"),VLOOKUP(H375,'Tabla de Peligros y Riesgo'!$C$2:$E$226,3,FALSE),VLOOKUP(H375,'LISTA DE ASPECTOS - IMPACTOS'!$D$3:$F$72,3,FALSE))</f>
        <v>Lumbalgia/Dorsalgia/ Hiperlordosis/ Tendinitis de Hombro</v>
      </c>
      <c r="K375" s="322" t="s">
        <v>702</v>
      </c>
      <c r="L375" s="174">
        <v>4</v>
      </c>
      <c r="M375" s="262">
        <f t="shared" si="31"/>
        <v>14</v>
      </c>
      <c r="N375" s="174"/>
      <c r="O375" s="174"/>
      <c r="P375" s="84"/>
      <c r="Q375" s="275"/>
      <c r="R375" s="174"/>
      <c r="S375" s="345" t="s">
        <v>711</v>
      </c>
      <c r="T375" s="175"/>
      <c r="U375" s="175"/>
      <c r="V375" s="87"/>
      <c r="W375" s="86">
        <f t="shared" si="32"/>
        <v>14</v>
      </c>
      <c r="X375" s="88"/>
      <c r="Y375" s="86">
        <f t="shared" si="33"/>
        <v>18</v>
      </c>
      <c r="Z375" s="85"/>
      <c r="AA375" s="261" t="s">
        <v>687</v>
      </c>
      <c r="AB375" s="361"/>
      <c r="AC375" s="354"/>
      <c r="AD375" s="354"/>
      <c r="AE375" s="358"/>
      <c r="AF375" s="358"/>
      <c r="AG375" s="358"/>
      <c r="AH375" s="358"/>
      <c r="AI375" s="358"/>
      <c r="AJ375" s="358"/>
      <c r="AK375" s="358"/>
      <c r="AL375" s="357"/>
      <c r="AM375" s="358"/>
      <c r="AN375" s="357"/>
      <c r="AO375" s="358"/>
      <c r="AP375" s="357"/>
      <c r="AQ375" s="358"/>
      <c r="AR375" s="357"/>
      <c r="AS375" s="358"/>
      <c r="AT375" s="357"/>
      <c r="AU375" s="358"/>
    </row>
    <row r="376" spans="1:47" s="289" customFormat="1" ht="90">
      <c r="A376" s="440"/>
      <c r="B376" s="400"/>
      <c r="C376" s="451"/>
      <c r="D376" s="326" t="s">
        <v>1314</v>
      </c>
      <c r="E376" s="353" t="s">
        <v>362</v>
      </c>
      <c r="F376" s="260" t="s">
        <v>626</v>
      </c>
      <c r="G376" s="277" t="s">
        <v>699</v>
      </c>
      <c r="H376" s="321" t="s">
        <v>542</v>
      </c>
      <c r="I376" s="316" t="str">
        <f>IF(OR(E376="SE",E376="SA"),VLOOKUP(H376,'Tabla de Peligros y Riesgo'!$C$2:$E$226,2,FALSE),VLOOKUP(H376,'LISTA DE ASPECTOS - IMPACTOS'!$D$3:$F$72,2,FALSE))</f>
        <v>Caída al mismo nivel</v>
      </c>
      <c r="J376" s="317" t="s">
        <v>708</v>
      </c>
      <c r="K376" s="322" t="s">
        <v>685</v>
      </c>
      <c r="L376" s="174">
        <v>4</v>
      </c>
      <c r="M376" s="262">
        <f t="shared" si="31"/>
        <v>18</v>
      </c>
      <c r="N376" s="85"/>
      <c r="O376" s="85"/>
      <c r="P376" s="84"/>
      <c r="Q376" s="275"/>
      <c r="R376" s="174"/>
      <c r="S376" s="174" t="s">
        <v>809</v>
      </c>
      <c r="T376" s="175"/>
      <c r="U376" s="175" t="s">
        <v>739</v>
      </c>
      <c r="V376" s="87"/>
      <c r="W376" s="86">
        <f t="shared" si="32"/>
        <v>18</v>
      </c>
      <c r="X376" s="88"/>
      <c r="Y376" s="86">
        <f t="shared" si="33"/>
        <v>21</v>
      </c>
      <c r="Z376" s="85"/>
      <c r="AA376" s="261" t="s">
        <v>687</v>
      </c>
      <c r="AB376" s="361"/>
      <c r="AC376" s="354"/>
      <c r="AD376" s="354"/>
      <c r="AE376" s="358"/>
      <c r="AF376" s="358"/>
      <c r="AG376" s="358"/>
      <c r="AH376" s="358"/>
      <c r="AI376" s="358"/>
      <c r="AJ376" s="358"/>
      <c r="AK376" s="358"/>
      <c r="AL376" s="357"/>
      <c r="AM376" s="358"/>
      <c r="AN376" s="357"/>
      <c r="AO376" s="358"/>
      <c r="AP376" s="357"/>
      <c r="AQ376" s="358"/>
      <c r="AR376" s="357"/>
      <c r="AS376" s="358"/>
      <c r="AT376" s="357"/>
      <c r="AU376" s="358"/>
    </row>
    <row r="377" spans="1:47" s="289" customFormat="1" ht="192">
      <c r="A377" s="440"/>
      <c r="B377" s="400"/>
      <c r="C377" s="451"/>
      <c r="D377" s="326" t="s">
        <v>1314</v>
      </c>
      <c r="E377" s="353" t="s">
        <v>363</v>
      </c>
      <c r="F377" s="260" t="s">
        <v>626</v>
      </c>
      <c r="G377" s="277" t="s">
        <v>733</v>
      </c>
      <c r="H377" s="321" t="s">
        <v>759</v>
      </c>
      <c r="I377" s="316" t="str">
        <f>IF(OR(E377="SE",E377="SA"),VLOOKUP(H377,'Tabla de Peligros y Riesgo'!$C$2:$E$226,2,FALSE),VLOOKUP(H377,'LISTA DE ASPECTOS - IMPACTOS'!$D$3:$F$72,2,FALSE))</f>
        <v>Alteración de la calidad de suelo/agua</v>
      </c>
      <c r="J377" s="317" t="str">
        <f>IF(OR(E377="SE",E377="SA"),VLOOKUP(H377,'Tabla de Peligros y Riesgo'!$C$2:$E$226,3,FALSE),VLOOKUP(H377,'LISTA DE ASPECTOS - IMPACTOS'!$D$3:$F$72,3,FALSE))</f>
        <v>Potencial incumplimiento de Estándares de Calidad Ambiental (ECA) para aire.
Potencial afectación a la vida y salud humana.</v>
      </c>
      <c r="K377" s="322" t="s">
        <v>702</v>
      </c>
      <c r="L377" s="174">
        <v>4</v>
      </c>
      <c r="M377" s="262">
        <f t="shared" si="31"/>
        <v>14</v>
      </c>
      <c r="N377" s="85"/>
      <c r="O377" s="85"/>
      <c r="P377" s="84"/>
      <c r="Q377" s="275"/>
      <c r="R377" s="174"/>
      <c r="S377" s="174" t="s">
        <v>735</v>
      </c>
      <c r="T377" s="175"/>
      <c r="U377" s="175"/>
      <c r="V377" s="87"/>
      <c r="W377" s="86">
        <f t="shared" si="32"/>
        <v>14</v>
      </c>
      <c r="X377" s="88">
        <f>IF(M377&gt;=16,MAX(N377:R377),IF(M377&lt;16,MAX(N377:V377)))</f>
        <v>0</v>
      </c>
      <c r="Y377" s="86">
        <f t="shared" si="33"/>
        <v>18</v>
      </c>
      <c r="Z377" s="85"/>
      <c r="AA377" s="261" t="s">
        <v>687</v>
      </c>
      <c r="AB377" s="361"/>
      <c r="AC377" s="354"/>
      <c r="AD377" s="354"/>
      <c r="AE377" s="358"/>
      <c r="AF377" s="358"/>
      <c r="AG377" s="358"/>
      <c r="AH377" s="358"/>
      <c r="AI377" s="358"/>
      <c r="AJ377" s="358"/>
      <c r="AK377" s="358"/>
      <c r="AL377" s="357"/>
      <c r="AM377" s="358"/>
      <c r="AN377" s="357"/>
      <c r="AO377" s="358"/>
      <c r="AP377" s="357"/>
      <c r="AQ377" s="358"/>
      <c r="AR377" s="357"/>
      <c r="AS377" s="358"/>
      <c r="AT377" s="357"/>
      <c r="AU377" s="358"/>
    </row>
    <row r="378" spans="1:47" s="289" customFormat="1" ht="192">
      <c r="A378" s="440"/>
      <c r="B378" s="400"/>
      <c r="C378" s="451"/>
      <c r="D378" s="326" t="s">
        <v>1314</v>
      </c>
      <c r="E378" s="353" t="s">
        <v>363</v>
      </c>
      <c r="F378" s="260" t="s">
        <v>626</v>
      </c>
      <c r="G378" s="277" t="s">
        <v>733</v>
      </c>
      <c r="H378" s="321" t="s">
        <v>734</v>
      </c>
      <c r="I378" s="316" t="str">
        <f>IF(OR(E378="SE",E378="SA"),VLOOKUP(H378,'Tabla de Peligros y Riesgo'!$C$2:$E$226,2,FALSE),VLOOKUP(H378,'LISTA DE ASPECTOS - IMPACTOS'!$D$3:$F$72,2,FALSE))</f>
        <v>Alteración de la calidad de suelo/agua</v>
      </c>
      <c r="J378" s="317" t="str">
        <f>IF(OR(E378="SE",E378="SA"),VLOOKUP(H378,'Tabla de Peligros y Riesgo'!$C$2:$E$226,3,FALSE),VLOOKUP(H378,'LISTA DE ASPECTOS - IMPACTOS'!$D$3:$F$72,3,FALSE))</f>
        <v>Potencial incumplimiento de Estándares de Calidad Ambiental (ECA) para aire.
Potencial afectación a la vida y salud humana.</v>
      </c>
      <c r="K378" s="322" t="s">
        <v>702</v>
      </c>
      <c r="L378" s="174">
        <v>4</v>
      </c>
      <c r="M378" s="262">
        <f t="shared" si="31"/>
        <v>14</v>
      </c>
      <c r="N378" s="85"/>
      <c r="O378" s="85"/>
      <c r="P378" s="278"/>
      <c r="Q378" s="275"/>
      <c r="R378" s="174"/>
      <c r="S378" s="174" t="s">
        <v>735</v>
      </c>
      <c r="T378" s="175">
        <v>0.35</v>
      </c>
      <c r="U378" s="175"/>
      <c r="V378" s="87"/>
      <c r="W378" s="86">
        <f t="shared" si="32"/>
        <v>14</v>
      </c>
      <c r="X378" s="88"/>
      <c r="Y378" s="86">
        <f t="shared" si="33"/>
        <v>18</v>
      </c>
      <c r="Z378" s="85"/>
      <c r="AA378" s="261" t="s">
        <v>687</v>
      </c>
      <c r="AB378" s="488"/>
      <c r="AC378" s="489"/>
      <c r="AD378" s="489"/>
      <c r="AE378" s="355"/>
      <c r="AF378" s="355"/>
      <c r="AG378" s="355"/>
      <c r="AH378" s="355"/>
      <c r="AI378" s="355"/>
      <c r="AJ378" s="355"/>
      <c r="AK378" s="355"/>
      <c r="AL378" s="356"/>
      <c r="AM378" s="355"/>
      <c r="AN378" s="356"/>
      <c r="AO378" s="355"/>
      <c r="AP378" s="356"/>
      <c r="AQ378" s="355"/>
      <c r="AR378" s="356"/>
      <c r="AS378" s="355"/>
      <c r="AT378" s="357"/>
      <c r="AU378" s="358"/>
    </row>
    <row r="379" spans="1:47" s="289" customFormat="1" ht="336">
      <c r="A379" s="440"/>
      <c r="B379" s="400"/>
      <c r="C379" s="451"/>
      <c r="D379" s="326" t="s">
        <v>1314</v>
      </c>
      <c r="E379" s="353" t="s">
        <v>363</v>
      </c>
      <c r="F379" s="260" t="s">
        <v>626</v>
      </c>
      <c r="G379" s="277" t="s">
        <v>727</v>
      </c>
      <c r="H379" s="321" t="s">
        <v>724</v>
      </c>
      <c r="I379" s="316" t="str">
        <f>IF(OR(E379="SE",E379="SA"),VLOOKUP(H379,'Tabla de Peligros y Riesgo'!$C$2:$E$226,2,FALSE),VLOOKUP(H379,'LISTA DE ASPECTOS - IMPACTOS'!$D$3:$F$72,2,FALSE))</f>
        <v>Alteración de la calidad de suelo/agua</v>
      </c>
      <c r="J379" s="317" t="str">
        <f>IF(OR(E379="SE",E379="SA"),VLOOKUP(H379,'Tabla de Peligros y Riesgo'!$C$2:$E$226,3,FALSE),VLOOKUP(H379,'LISTA DE ASPECTOS - IMPACTOS'!$D$3:$F$72,3,FALSE))</f>
        <v>Potencial afectación a la calidad ambiental del agua, suelo, posible impacto a la vida y salud humanas // Afectación a microfauna acuática y terrestre // Potencial incumplimiento de Estándares de Calidad Ambiental (ECA) para agua y para suelo.</v>
      </c>
      <c r="K379" s="322" t="s">
        <v>693</v>
      </c>
      <c r="L379" s="174">
        <v>4</v>
      </c>
      <c r="M379" s="262">
        <f t="shared" si="31"/>
        <v>10</v>
      </c>
      <c r="N379" s="85"/>
      <c r="O379" s="85"/>
      <c r="P379" s="84"/>
      <c r="Q379" s="174"/>
      <c r="R379" s="174"/>
      <c r="S379" s="174" t="s">
        <v>728</v>
      </c>
      <c r="T379" s="175"/>
      <c r="U379" s="175"/>
      <c r="V379" s="87"/>
      <c r="W379" s="86">
        <f t="shared" si="32"/>
        <v>10</v>
      </c>
      <c r="X379" s="88"/>
      <c r="Y379" s="86">
        <f t="shared" si="33"/>
        <v>18</v>
      </c>
      <c r="Z379" s="85"/>
      <c r="AA379" s="261" t="s">
        <v>687</v>
      </c>
      <c r="AB379" s="361"/>
      <c r="AC379" s="354"/>
      <c r="AD379" s="354"/>
      <c r="AE379" s="355"/>
      <c r="AF379" s="355"/>
      <c r="AG379" s="355"/>
      <c r="AH379" s="355"/>
      <c r="AI379" s="355"/>
      <c r="AJ379" s="355"/>
      <c r="AK379" s="355"/>
      <c r="AL379" s="356"/>
      <c r="AM379" s="355"/>
      <c r="AN379" s="356"/>
      <c r="AO379" s="355"/>
      <c r="AP379" s="356"/>
      <c r="AQ379" s="355"/>
      <c r="AR379" s="356"/>
      <c r="AS379" s="355"/>
      <c r="AT379" s="357"/>
      <c r="AU379" s="358"/>
    </row>
    <row r="380" spans="1:47" s="289" customFormat="1" ht="336">
      <c r="A380" s="440"/>
      <c r="B380" s="400"/>
      <c r="C380" s="451"/>
      <c r="D380" s="326" t="s">
        <v>1314</v>
      </c>
      <c r="E380" s="353" t="s">
        <v>363</v>
      </c>
      <c r="F380" s="260" t="s">
        <v>626</v>
      </c>
      <c r="G380" s="277" t="s">
        <v>723</v>
      </c>
      <c r="H380" s="321" t="s">
        <v>724</v>
      </c>
      <c r="I380" s="316" t="str">
        <f>IF(OR(E380="SE",E380="SA"),VLOOKUP(H380,'Tabla de Peligros y Riesgo'!$C$2:$E$226,2,FALSE),VLOOKUP(H380,'LISTA DE ASPECTOS - IMPACTOS'!$D$3:$F$72,2,FALSE))</f>
        <v>Alteración de la calidad de suelo/agua</v>
      </c>
      <c r="J380" s="317" t="str">
        <f>IF(OR(E380="SE",E380="SA"),VLOOKUP(H380,'Tabla de Peligros y Riesgo'!$C$2:$E$226,3,FALSE),VLOOKUP(H380,'LISTA DE ASPECTOS - IMPACTOS'!$D$3:$F$72,3,FALSE))</f>
        <v>Potencial afectación a la calidad ambiental del agua, suelo, posible impacto a la vida y salud humanas // Afectación a microfauna acuática y terrestre // Potencial incumplimiento de Estándares de Calidad Ambiental (ECA) para agua y para suelo.</v>
      </c>
      <c r="K380" s="322" t="s">
        <v>685</v>
      </c>
      <c r="L380" s="174">
        <v>3</v>
      </c>
      <c r="M380" s="262">
        <f t="shared" si="31"/>
        <v>13</v>
      </c>
      <c r="N380" s="174"/>
      <c r="O380" s="174"/>
      <c r="P380" s="84"/>
      <c r="Q380" s="174" t="s">
        <v>725</v>
      </c>
      <c r="R380" s="174" t="s">
        <v>688</v>
      </c>
      <c r="S380" s="174" t="s">
        <v>726</v>
      </c>
      <c r="T380" s="175">
        <v>0.35</v>
      </c>
      <c r="U380" s="175"/>
      <c r="V380" s="87"/>
      <c r="W380" s="86">
        <f t="shared" si="32"/>
        <v>13</v>
      </c>
      <c r="X380" s="88"/>
      <c r="Y380" s="86">
        <f t="shared" si="33"/>
        <v>17</v>
      </c>
      <c r="Z380" s="85"/>
      <c r="AA380" s="268" t="s">
        <v>687</v>
      </c>
      <c r="AB380" s="361"/>
      <c r="AC380" s="354"/>
      <c r="AD380" s="354"/>
      <c r="AE380" s="358"/>
      <c r="AF380" s="358"/>
      <c r="AG380" s="358"/>
      <c r="AH380" s="358"/>
      <c r="AI380" s="358"/>
      <c r="AJ380" s="358"/>
      <c r="AK380" s="358"/>
      <c r="AL380" s="357"/>
      <c r="AM380" s="358"/>
      <c r="AN380" s="357"/>
      <c r="AO380" s="358"/>
      <c r="AP380" s="357"/>
      <c r="AQ380" s="358"/>
      <c r="AR380" s="357"/>
      <c r="AS380" s="358"/>
      <c r="AT380" s="357"/>
      <c r="AU380" s="358"/>
    </row>
    <row r="381" spans="1:47" s="289" customFormat="1" ht="90">
      <c r="A381" s="440"/>
      <c r="B381" s="400"/>
      <c r="C381" s="451"/>
      <c r="D381" s="326" t="s">
        <v>1314</v>
      </c>
      <c r="E381" s="353" t="s">
        <v>362</v>
      </c>
      <c r="F381" s="260" t="s">
        <v>626</v>
      </c>
      <c r="G381" s="277" t="s">
        <v>796</v>
      </c>
      <c r="H381" s="321" t="s">
        <v>797</v>
      </c>
      <c r="I381" s="316" t="str">
        <f>IF(OR(E381="SE",E381="SA"),VLOOKUP(H381,'Tabla de Peligros y Riesgo'!$C$2:$E$226,2,FALSE),VLOOKUP(H381,'LISTA DE ASPECTOS - IMPACTOS'!$D$3:$F$72,2,FALSE))</f>
        <v>Aplastamiento</v>
      </c>
      <c r="J381" s="317" t="str">
        <f>IF(OR(E381="SE",E381="SA"),VLOOKUP(H381,'Tabla de Peligros y Riesgo'!$C$2:$E$226,3,FALSE),VLOOKUP(H381,'LISTA DE ASPECTOS - IMPACTOS'!$D$3:$F$72,3,FALSE))</f>
        <v>Contusión/Fractura/Muerte</v>
      </c>
      <c r="K381" s="322" t="s">
        <v>685</v>
      </c>
      <c r="L381" s="174">
        <v>2</v>
      </c>
      <c r="M381" s="262">
        <f t="shared" si="31"/>
        <v>8</v>
      </c>
      <c r="N381" s="85"/>
      <c r="O381" s="85"/>
      <c r="P381" s="84"/>
      <c r="Q381" s="275" t="s">
        <v>798</v>
      </c>
      <c r="R381" s="174" t="s">
        <v>688</v>
      </c>
      <c r="S381" s="174" t="s">
        <v>799</v>
      </c>
      <c r="T381" s="175"/>
      <c r="U381" s="175" t="s">
        <v>739</v>
      </c>
      <c r="V381" s="87"/>
      <c r="W381" s="86">
        <f t="shared" si="32"/>
        <v>8</v>
      </c>
      <c r="X381" s="88"/>
      <c r="Y381" s="86">
        <f t="shared" si="33"/>
        <v>12</v>
      </c>
      <c r="Z381" s="85"/>
      <c r="AA381" s="261" t="s">
        <v>687</v>
      </c>
      <c r="AB381" s="361"/>
      <c r="AC381" s="354"/>
      <c r="AD381" s="354"/>
      <c r="AE381" s="358"/>
      <c r="AF381" s="358"/>
      <c r="AG381" s="358"/>
      <c r="AH381" s="358"/>
      <c r="AI381" s="358"/>
      <c r="AJ381" s="358"/>
      <c r="AK381" s="358"/>
      <c r="AL381" s="357"/>
      <c r="AM381" s="358"/>
      <c r="AN381" s="357"/>
      <c r="AO381" s="358"/>
      <c r="AP381" s="357"/>
      <c r="AQ381" s="358"/>
      <c r="AR381" s="357"/>
      <c r="AS381" s="358"/>
      <c r="AT381" s="357"/>
      <c r="AU381" s="358"/>
    </row>
    <row r="382" spans="1:47" s="289" customFormat="1" ht="105">
      <c r="A382" s="440"/>
      <c r="B382" s="400"/>
      <c r="C382" s="451"/>
      <c r="D382" s="326" t="s">
        <v>1314</v>
      </c>
      <c r="E382" s="353" t="s">
        <v>362</v>
      </c>
      <c r="F382" s="260" t="s">
        <v>626</v>
      </c>
      <c r="G382" s="277" t="s">
        <v>729</v>
      </c>
      <c r="H382" s="321" t="s">
        <v>730</v>
      </c>
      <c r="I382" s="316" t="str">
        <f>IF(OR(E382="SE",E382="SA"),VLOOKUP(H382,'Tabla de Peligros y Riesgo'!$C$2:$E$226,2,FALSE),VLOOKUP(H382,'LISTA DE ASPECTOS - IMPACTOS'!$D$3:$F$72,2,FALSE))</f>
        <v>Cortes</v>
      </c>
      <c r="J382" s="317" t="str">
        <f>IF(OR(E382="SE",E382="SA"),VLOOKUP(H382,'Tabla de Peligros y Riesgo'!$C$2:$E$226,3,FALSE),VLOOKUP(H382,'LISTA DE ASPECTOS - IMPACTOS'!$D$3:$F$72,3,FALSE))</f>
        <v>Herida punzocortante</v>
      </c>
      <c r="K382" s="322" t="s">
        <v>702</v>
      </c>
      <c r="L382" s="174">
        <v>3</v>
      </c>
      <c r="M382" s="262">
        <f t="shared" si="31"/>
        <v>9</v>
      </c>
      <c r="N382" s="85"/>
      <c r="O382" s="85"/>
      <c r="P382" s="84"/>
      <c r="Q382" s="275" t="s">
        <v>731</v>
      </c>
      <c r="R382" s="174" t="s">
        <v>683</v>
      </c>
      <c r="S382" s="174" t="s">
        <v>732</v>
      </c>
      <c r="T382" s="175"/>
      <c r="U382" s="175" t="s">
        <v>739</v>
      </c>
      <c r="V382" s="87"/>
      <c r="W382" s="86">
        <f t="shared" si="32"/>
        <v>9</v>
      </c>
      <c r="X382" s="88"/>
      <c r="Y382" s="86">
        <f t="shared" si="33"/>
        <v>20</v>
      </c>
      <c r="Z382" s="85"/>
      <c r="AA382" s="261" t="s">
        <v>687</v>
      </c>
      <c r="AB382" s="361"/>
      <c r="AC382" s="354"/>
      <c r="AD382" s="354"/>
      <c r="AE382" s="358"/>
      <c r="AF382" s="358"/>
      <c r="AG382" s="358"/>
      <c r="AH382" s="358"/>
      <c r="AI382" s="358"/>
      <c r="AJ382" s="358"/>
      <c r="AK382" s="358"/>
      <c r="AL382" s="357"/>
      <c r="AM382" s="358"/>
      <c r="AN382" s="357"/>
      <c r="AO382" s="358"/>
      <c r="AP382" s="357"/>
      <c r="AQ382" s="358"/>
      <c r="AR382" s="357"/>
      <c r="AS382" s="358"/>
      <c r="AT382" s="357"/>
      <c r="AU382" s="358"/>
    </row>
    <row r="383" spans="1:47" s="289" customFormat="1" ht="120">
      <c r="A383" s="440"/>
      <c r="B383" s="400"/>
      <c r="C383" s="452"/>
      <c r="D383" s="326" t="s">
        <v>1314</v>
      </c>
      <c r="E383" s="353" t="s">
        <v>362</v>
      </c>
      <c r="F383" s="260" t="s">
        <v>626</v>
      </c>
      <c r="G383" s="277" t="s">
        <v>705</v>
      </c>
      <c r="H383" s="321" t="s">
        <v>707</v>
      </c>
      <c r="I383" s="316" t="str">
        <f>IF(OR(E383="SE",E383="SA"),VLOOKUP(H383,'Tabla de Peligros y Riesgo'!$C$2:$E$226,2,FALSE),VLOOKUP(H383,'LISTA DE ASPECTOS - IMPACTOS'!$D$3:$F$72,2,FALSE))</f>
        <v>Atrapamiento</v>
      </c>
      <c r="J383" s="317" t="s">
        <v>706</v>
      </c>
      <c r="K383" s="322" t="s">
        <v>685</v>
      </c>
      <c r="L383" s="174">
        <v>3</v>
      </c>
      <c r="M383" s="262">
        <f t="shared" si="31"/>
        <v>13</v>
      </c>
      <c r="N383" s="174"/>
      <c r="O383" s="174"/>
      <c r="P383" s="84"/>
      <c r="Q383" s="275"/>
      <c r="R383" s="174"/>
      <c r="S383" s="174" t="s">
        <v>710</v>
      </c>
      <c r="T383" s="175"/>
      <c r="U383" s="175" t="s">
        <v>739</v>
      </c>
      <c r="V383" s="87"/>
      <c r="W383" s="86">
        <f t="shared" si="32"/>
        <v>13</v>
      </c>
      <c r="X383" s="88"/>
      <c r="Y383" s="86">
        <f t="shared" si="33"/>
        <v>17</v>
      </c>
      <c r="Z383" s="85"/>
      <c r="AA383" s="268" t="s">
        <v>687</v>
      </c>
      <c r="AB383" s="361"/>
      <c r="AC383" s="354"/>
      <c r="AD383" s="354"/>
      <c r="AE383" s="358"/>
      <c r="AF383" s="358"/>
      <c r="AG383" s="358"/>
      <c r="AH383" s="358"/>
      <c r="AI383" s="358"/>
      <c r="AJ383" s="358"/>
      <c r="AK383" s="358"/>
      <c r="AL383" s="357"/>
      <c r="AM383" s="358"/>
      <c r="AN383" s="357"/>
      <c r="AO383" s="358"/>
      <c r="AP383" s="357"/>
      <c r="AQ383" s="358"/>
      <c r="AR383" s="357"/>
      <c r="AS383" s="358"/>
      <c r="AT383" s="357"/>
      <c r="AU383" s="358"/>
    </row>
    <row r="384" spans="1:47" s="289" customFormat="1" ht="120">
      <c r="A384" s="440"/>
      <c r="B384" s="400"/>
      <c r="C384" s="268" t="s">
        <v>25</v>
      </c>
      <c r="D384" s="326" t="s">
        <v>1314</v>
      </c>
      <c r="E384" s="353" t="s">
        <v>362</v>
      </c>
      <c r="F384" s="260" t="s">
        <v>626</v>
      </c>
      <c r="G384" s="277" t="s">
        <v>705</v>
      </c>
      <c r="H384" s="321" t="s">
        <v>707</v>
      </c>
      <c r="I384" s="316" t="str">
        <f>IF(OR(E384="SE",E384="SA"),VLOOKUP(H384,'Tabla de Peligros y Riesgo'!$C$2:$E$226,2,FALSE),VLOOKUP(H384,'LISTA DE ASPECTOS - IMPACTOS'!$D$3:$F$72,2,FALSE))</f>
        <v>Atrapamiento</v>
      </c>
      <c r="J384" s="317" t="s">
        <v>706</v>
      </c>
      <c r="K384" s="322" t="s">
        <v>685</v>
      </c>
      <c r="L384" s="174">
        <v>3</v>
      </c>
      <c r="M384" s="262">
        <f t="shared" si="31"/>
        <v>13</v>
      </c>
      <c r="N384" s="85"/>
      <c r="O384" s="85"/>
      <c r="P384" s="84"/>
      <c r="Q384" s="275"/>
      <c r="R384" s="174"/>
      <c r="S384" s="174" t="s">
        <v>810</v>
      </c>
      <c r="T384" s="175"/>
      <c r="U384" s="175" t="s">
        <v>739</v>
      </c>
      <c r="V384" s="87"/>
      <c r="W384" s="86">
        <f t="shared" si="32"/>
        <v>13</v>
      </c>
      <c r="X384" s="88">
        <f>IF(M384&gt;=16,MAX(N384:R384),IF(M384&lt;16,MAX(N384:V384)))</f>
        <v>0</v>
      </c>
      <c r="Y384" s="86">
        <f t="shared" si="33"/>
        <v>17</v>
      </c>
      <c r="Z384" s="85"/>
      <c r="AA384" s="261" t="s">
        <v>687</v>
      </c>
      <c r="AB384" s="361"/>
      <c r="AC384" s="354"/>
      <c r="AD384" s="354"/>
      <c r="AE384" s="358"/>
      <c r="AF384" s="358"/>
      <c r="AG384" s="358"/>
      <c r="AH384" s="358"/>
      <c r="AI384" s="358"/>
      <c r="AJ384" s="358"/>
      <c r="AK384" s="358"/>
      <c r="AL384" s="357"/>
      <c r="AM384" s="358"/>
      <c r="AN384" s="357"/>
      <c r="AO384" s="358"/>
      <c r="AP384" s="357"/>
      <c r="AQ384" s="358"/>
      <c r="AR384" s="357"/>
      <c r="AS384" s="358"/>
      <c r="AT384" s="357"/>
      <c r="AU384" s="358"/>
    </row>
    <row r="385" spans="1:52" s="289" customFormat="1" ht="144">
      <c r="A385" s="440"/>
      <c r="B385" s="400"/>
      <c r="C385" s="450" t="s">
        <v>113</v>
      </c>
      <c r="D385" s="326" t="s">
        <v>1314</v>
      </c>
      <c r="E385" s="353" t="s">
        <v>361</v>
      </c>
      <c r="F385" s="260" t="s">
        <v>626</v>
      </c>
      <c r="G385" s="277" t="s">
        <v>712</v>
      </c>
      <c r="H385" s="321" t="s">
        <v>513</v>
      </c>
      <c r="I385" s="316" t="str">
        <f>IF(OR(E385="SE",E385="SA"),VLOOKUP(H385,'Tabla de Peligros y Riesgo'!$C$2:$E$226,2,FALSE),VLOOKUP(H385,'LISTA DE ASPECTOS - IMPACTOS'!$D$3:$F$72,2,FALSE))</f>
        <v xml:space="preserve">Exposición a vibraciones </v>
      </c>
      <c r="J385" s="317" t="str">
        <f>IF(OR(E385="SE",E385="SA"),VLOOKUP(H385,'Tabla de Peligros y Riesgo'!$C$2:$E$226,3,FALSE),VLOOKUP(H385,'LISTA DE ASPECTOS - IMPACTOS'!$D$3:$F$72,3,FALSE))</f>
        <v>Trastornos (vasculares, hueso, articulaciones y neurológicos)</v>
      </c>
      <c r="K385" s="322" t="s">
        <v>685</v>
      </c>
      <c r="L385" s="174">
        <v>3</v>
      </c>
      <c r="M385" s="262">
        <f t="shared" si="31"/>
        <v>13</v>
      </c>
      <c r="N385" s="85"/>
      <c r="O385" s="85"/>
      <c r="P385" s="84"/>
      <c r="Q385" s="275"/>
      <c r="R385" s="174"/>
      <c r="S385" s="334" t="s">
        <v>713</v>
      </c>
      <c r="T385" s="175"/>
      <c r="U385" s="175"/>
      <c r="V385" s="87"/>
      <c r="W385" s="86">
        <f t="shared" si="32"/>
        <v>13</v>
      </c>
      <c r="X385" s="88"/>
      <c r="Y385" s="86">
        <f t="shared" si="33"/>
        <v>17</v>
      </c>
      <c r="Z385" s="85"/>
      <c r="AA385" s="261" t="s">
        <v>687</v>
      </c>
      <c r="AB385" s="361"/>
      <c r="AC385" s="354"/>
      <c r="AD385" s="354"/>
      <c r="AE385" s="358"/>
      <c r="AF385" s="358"/>
      <c r="AG385" s="358"/>
      <c r="AH385" s="358"/>
      <c r="AI385" s="358"/>
      <c r="AJ385" s="358"/>
      <c r="AK385" s="358"/>
      <c r="AL385" s="357"/>
      <c r="AM385" s="358"/>
      <c r="AN385" s="357"/>
      <c r="AO385" s="358"/>
      <c r="AP385" s="357"/>
      <c r="AQ385" s="358"/>
      <c r="AR385" s="357"/>
      <c r="AS385" s="358"/>
      <c r="AT385" s="357"/>
      <c r="AU385" s="358"/>
    </row>
    <row r="386" spans="1:52" s="289" customFormat="1" ht="144">
      <c r="A386" s="440"/>
      <c r="B386" s="400"/>
      <c r="C386" s="451"/>
      <c r="D386" s="326" t="s">
        <v>1314</v>
      </c>
      <c r="E386" s="353" t="s">
        <v>361</v>
      </c>
      <c r="F386" s="260" t="s">
        <v>626</v>
      </c>
      <c r="G386" s="277" t="s">
        <v>714</v>
      </c>
      <c r="H386" s="321" t="s">
        <v>715</v>
      </c>
      <c r="I386" s="316" t="str">
        <f>IF(OR(E386="SE",E386="SA"),VLOOKUP(H386,'Tabla de Peligros y Riesgo'!$C$2:$E$226,2,FALSE),VLOOKUP(H386,'LISTA DE ASPECTOS - IMPACTOS'!$D$3:$F$72,2,FALSE))</f>
        <v>Perdida de la audición</v>
      </c>
      <c r="J386" s="317" t="str">
        <f>IF(OR(E386="SE",E386="SA"),VLOOKUP(H386,'Tabla de Peligros y Riesgo'!$C$2:$E$226,3,FALSE),VLOOKUP(H386,'LISTA DE ASPECTOS - IMPACTOS'!$D$3:$F$72,3,FALSE))</f>
        <v>Hipoacusia</v>
      </c>
      <c r="K386" s="322" t="s">
        <v>685</v>
      </c>
      <c r="L386" s="174">
        <v>3</v>
      </c>
      <c r="M386" s="262">
        <f t="shared" si="31"/>
        <v>13</v>
      </c>
      <c r="N386" s="85"/>
      <c r="O386" s="85"/>
      <c r="P386" s="84"/>
      <c r="Q386" s="275" t="s">
        <v>716</v>
      </c>
      <c r="R386" s="174" t="s">
        <v>683</v>
      </c>
      <c r="S386" s="345" t="s">
        <v>717</v>
      </c>
      <c r="T386" s="175"/>
      <c r="U386" s="175" t="s">
        <v>718</v>
      </c>
      <c r="V386" s="87"/>
      <c r="W386" s="86">
        <f t="shared" si="32"/>
        <v>13</v>
      </c>
      <c r="X386" s="88"/>
      <c r="Y386" s="86">
        <f t="shared" si="33"/>
        <v>20</v>
      </c>
      <c r="Z386" s="85"/>
      <c r="AA386" s="261" t="s">
        <v>687</v>
      </c>
      <c r="AB386" s="361"/>
      <c r="AC386" s="354"/>
      <c r="AD386" s="354"/>
      <c r="AE386" s="358"/>
      <c r="AF386" s="358"/>
      <c r="AG386" s="358"/>
      <c r="AH386" s="358"/>
      <c r="AI386" s="358"/>
      <c r="AJ386" s="358"/>
      <c r="AK386" s="358"/>
      <c r="AL386" s="357"/>
      <c r="AM386" s="358"/>
      <c r="AN386" s="357"/>
      <c r="AO386" s="358"/>
      <c r="AP386" s="357"/>
      <c r="AQ386" s="358"/>
      <c r="AR386" s="357"/>
      <c r="AS386" s="358"/>
      <c r="AT386" s="357"/>
      <c r="AU386" s="358"/>
    </row>
    <row r="387" spans="1:52" s="289" customFormat="1" ht="120">
      <c r="A387" s="440"/>
      <c r="B387" s="400"/>
      <c r="C387" s="451"/>
      <c r="D387" s="326" t="s">
        <v>1314</v>
      </c>
      <c r="E387" s="353" t="s">
        <v>362</v>
      </c>
      <c r="F387" s="260" t="s">
        <v>626</v>
      </c>
      <c r="G387" s="277" t="s">
        <v>705</v>
      </c>
      <c r="H387" s="321" t="s">
        <v>707</v>
      </c>
      <c r="I387" s="316" t="str">
        <f>IF(OR(E387="SE",E387="SA"),VLOOKUP(H387,'Tabla de Peligros y Riesgo'!$C$2:$E$226,2,FALSE),VLOOKUP(H387,'LISTA DE ASPECTOS - IMPACTOS'!$D$3:$F$72,2,FALSE))</f>
        <v>Atrapamiento</v>
      </c>
      <c r="J387" s="317" t="s">
        <v>706</v>
      </c>
      <c r="K387" s="322" t="s">
        <v>685</v>
      </c>
      <c r="L387" s="174">
        <v>3</v>
      </c>
      <c r="M387" s="262">
        <f t="shared" si="31"/>
        <v>13</v>
      </c>
      <c r="N387" s="85"/>
      <c r="O387" s="85"/>
      <c r="P387" s="84"/>
      <c r="Q387" s="275"/>
      <c r="R387" s="174"/>
      <c r="S387" s="174" t="s">
        <v>810</v>
      </c>
      <c r="T387" s="175"/>
      <c r="U387" s="175" t="s">
        <v>739</v>
      </c>
      <c r="V387" s="87">
        <v>0.15</v>
      </c>
      <c r="W387" s="86">
        <f t="shared" si="32"/>
        <v>13</v>
      </c>
      <c r="X387" s="88">
        <f>IF(M387&gt;=16,MAX(N387:R387),IF(M387&lt;16,MAX(N387:V387)))</f>
        <v>0.15</v>
      </c>
      <c r="Y387" s="86">
        <f t="shared" si="33"/>
        <v>17</v>
      </c>
      <c r="Z387" s="85"/>
      <c r="AA387" s="261" t="s">
        <v>687</v>
      </c>
      <c r="AB387" s="361"/>
      <c r="AC387" s="354"/>
      <c r="AD387" s="354"/>
      <c r="AE387" s="358"/>
      <c r="AF387" s="358"/>
      <c r="AG387" s="358"/>
      <c r="AH387" s="358"/>
      <c r="AI387" s="358"/>
      <c r="AJ387" s="358"/>
      <c r="AK387" s="358"/>
      <c r="AL387" s="357"/>
      <c r="AM387" s="358"/>
      <c r="AN387" s="357"/>
      <c r="AO387" s="358"/>
      <c r="AP387" s="357"/>
      <c r="AQ387" s="358"/>
      <c r="AR387" s="357"/>
      <c r="AS387" s="358"/>
      <c r="AT387" s="357"/>
      <c r="AU387" s="358"/>
    </row>
    <row r="388" spans="1:52" s="289" customFormat="1" ht="336">
      <c r="A388" s="440"/>
      <c r="B388" s="400"/>
      <c r="C388" s="451"/>
      <c r="D388" s="326" t="s">
        <v>1314</v>
      </c>
      <c r="E388" s="353" t="s">
        <v>363</v>
      </c>
      <c r="F388" s="260" t="s">
        <v>626</v>
      </c>
      <c r="G388" s="277" t="s">
        <v>727</v>
      </c>
      <c r="H388" s="321" t="s">
        <v>724</v>
      </c>
      <c r="I388" s="316" t="str">
        <f>IF(OR(E388="SE",E388="SA"),VLOOKUP(H388,'Tabla de Peligros y Riesgo'!$C$2:$E$226,2,FALSE),VLOOKUP(H388,'LISTA DE ASPECTOS - IMPACTOS'!$D$3:$F$72,2,FALSE))</f>
        <v>Alteración de la calidad de suelo/agua</v>
      </c>
      <c r="J388" s="317" t="str">
        <f>IF(OR(E388="SE",E388="SA"),VLOOKUP(H388,'Tabla de Peligros y Riesgo'!$C$2:$E$226,3,FALSE),VLOOKUP(H388,'LISTA DE ASPECTOS - IMPACTOS'!$D$3:$F$72,3,FALSE))</f>
        <v>Potencial afectación a la calidad ambiental del agua, suelo, posible impacto a la vida y salud humanas // Afectación a microfauna acuática y terrestre // Potencial incumplimiento de Estándares de Calidad Ambiental (ECA) para agua y para suelo.</v>
      </c>
      <c r="K388" s="322" t="s">
        <v>693</v>
      </c>
      <c r="L388" s="174">
        <v>4</v>
      </c>
      <c r="M388" s="262">
        <f t="shared" si="31"/>
        <v>10</v>
      </c>
      <c r="N388" s="85"/>
      <c r="O388" s="85"/>
      <c r="P388" s="84"/>
      <c r="Q388" s="174"/>
      <c r="R388" s="174"/>
      <c r="S388" s="174" t="s">
        <v>728</v>
      </c>
      <c r="T388" s="175"/>
      <c r="U388" s="175"/>
      <c r="V388" s="87"/>
      <c r="W388" s="86">
        <f t="shared" si="32"/>
        <v>10</v>
      </c>
      <c r="X388" s="88"/>
      <c r="Y388" s="86">
        <f t="shared" si="33"/>
        <v>18</v>
      </c>
      <c r="Z388" s="85"/>
      <c r="AA388" s="261" t="s">
        <v>687</v>
      </c>
      <c r="AB388" s="361"/>
      <c r="AC388" s="354"/>
      <c r="AD388" s="354"/>
      <c r="AE388" s="355"/>
      <c r="AF388" s="355"/>
      <c r="AG388" s="355"/>
      <c r="AH388" s="355"/>
      <c r="AI388" s="355"/>
      <c r="AJ388" s="355"/>
      <c r="AK388" s="355"/>
      <c r="AL388" s="356"/>
      <c r="AM388" s="355"/>
      <c r="AN388" s="356"/>
      <c r="AO388" s="355"/>
      <c r="AP388" s="356"/>
      <c r="AQ388" s="355"/>
      <c r="AR388" s="356"/>
      <c r="AS388" s="355"/>
      <c r="AT388" s="357"/>
      <c r="AU388" s="358"/>
    </row>
    <row r="389" spans="1:52" s="289" customFormat="1" ht="144">
      <c r="A389" s="440"/>
      <c r="B389" s="400"/>
      <c r="C389" s="451"/>
      <c r="D389" s="326" t="s">
        <v>1314</v>
      </c>
      <c r="E389" s="353" t="s">
        <v>363</v>
      </c>
      <c r="F389" s="260" t="s">
        <v>626</v>
      </c>
      <c r="G389" s="277" t="s">
        <v>783</v>
      </c>
      <c r="H389" s="321" t="s">
        <v>417</v>
      </c>
      <c r="I389" s="316" t="str">
        <f>IF(OR(E389="SE",E389="SA"),VLOOKUP(H389,'Tabla de Peligros y Riesgo'!$C$2:$E$226,2,FALSE),VLOOKUP(H389,'LISTA DE ASPECTOS - IMPACTOS'!$D$3:$F$72,2,FALSE))</f>
        <v>Contaminación sonora</v>
      </c>
      <c r="J389" s="317" t="str">
        <f>IF(OR(E389="SE",E389="SA"),VLOOKUP(H389,'Tabla de Peligros y Riesgo'!$C$2:$E$226,3,FALSE),VLOOKUP(H389,'LISTA DE ASPECTOS - IMPACTOS'!$D$3:$F$72,3,FALSE))</f>
        <v>Afectación a la fauna terrestre.
Potencial afectación a la calidad ambiental del recurso agua.</v>
      </c>
      <c r="K389" s="322" t="s">
        <v>702</v>
      </c>
      <c r="L389" s="174">
        <v>5</v>
      </c>
      <c r="M389" s="262">
        <f t="shared" si="31"/>
        <v>19</v>
      </c>
      <c r="N389" s="85"/>
      <c r="O389" s="85"/>
      <c r="P389" s="84"/>
      <c r="Q389" s="174"/>
      <c r="R389" s="174"/>
      <c r="S389" s="174" t="s">
        <v>784</v>
      </c>
      <c r="T389" s="175"/>
      <c r="U389" s="175"/>
      <c r="V389" s="87"/>
      <c r="W389" s="86">
        <f t="shared" si="32"/>
        <v>19</v>
      </c>
      <c r="X389" s="88"/>
      <c r="Y389" s="86">
        <f t="shared" si="33"/>
        <v>22</v>
      </c>
      <c r="Z389" s="85"/>
      <c r="AA389" s="261" t="s">
        <v>687</v>
      </c>
      <c r="AB389" s="361"/>
      <c r="AC389" s="354"/>
      <c r="AD389" s="354"/>
      <c r="AE389" s="355"/>
      <c r="AF389" s="355"/>
      <c r="AG389" s="355"/>
      <c r="AH389" s="355"/>
      <c r="AI389" s="355"/>
      <c r="AJ389" s="355"/>
      <c r="AK389" s="355"/>
      <c r="AL389" s="356"/>
      <c r="AM389" s="355"/>
      <c r="AN389" s="356"/>
      <c r="AO389" s="355"/>
      <c r="AP389" s="356"/>
      <c r="AQ389" s="355"/>
      <c r="AR389" s="356"/>
      <c r="AS389" s="355"/>
      <c r="AT389" s="357"/>
      <c r="AU389" s="358"/>
    </row>
    <row r="390" spans="1:52" s="289" customFormat="1" ht="336">
      <c r="A390" s="440"/>
      <c r="B390" s="400"/>
      <c r="C390" s="451"/>
      <c r="D390" s="326" t="s">
        <v>1314</v>
      </c>
      <c r="E390" s="353" t="s">
        <v>363</v>
      </c>
      <c r="F390" s="260" t="s">
        <v>626</v>
      </c>
      <c r="G390" s="277" t="s">
        <v>723</v>
      </c>
      <c r="H390" s="321" t="s">
        <v>724</v>
      </c>
      <c r="I390" s="316" t="str">
        <f>IF(OR(E390="SE",E390="SA"),VLOOKUP(H390,'Tabla de Peligros y Riesgo'!$C$2:$E$226,2,FALSE),VLOOKUP(H390,'LISTA DE ASPECTOS - IMPACTOS'!$D$3:$F$72,2,FALSE))</f>
        <v>Alteración de la calidad de suelo/agua</v>
      </c>
      <c r="J390" s="317" t="str">
        <f>IF(OR(E390="SE",E390="SA"),VLOOKUP(H390,'Tabla de Peligros y Riesgo'!$C$2:$E$226,3,FALSE),VLOOKUP(H390,'LISTA DE ASPECTOS - IMPACTOS'!$D$3:$F$72,3,FALSE))</f>
        <v>Potencial afectación a la calidad ambiental del agua, suelo, posible impacto a la vida y salud humanas // Afectación a microfauna acuática y terrestre // Potencial incumplimiento de Estándares de Calidad Ambiental (ECA) para agua y para suelo.</v>
      </c>
      <c r="K390" s="322" t="s">
        <v>685</v>
      </c>
      <c r="L390" s="174">
        <v>3</v>
      </c>
      <c r="M390" s="262">
        <f t="shared" si="31"/>
        <v>13</v>
      </c>
      <c r="N390" s="174"/>
      <c r="O390" s="174"/>
      <c r="P390" s="84"/>
      <c r="Q390" s="174" t="s">
        <v>725</v>
      </c>
      <c r="R390" s="174" t="s">
        <v>688</v>
      </c>
      <c r="S390" s="174" t="s">
        <v>726</v>
      </c>
      <c r="T390" s="175"/>
      <c r="U390" s="175"/>
      <c r="V390" s="87"/>
      <c r="W390" s="86">
        <f t="shared" si="32"/>
        <v>13</v>
      </c>
      <c r="X390" s="88"/>
      <c r="Y390" s="86">
        <f t="shared" si="33"/>
        <v>17</v>
      </c>
      <c r="Z390" s="85"/>
      <c r="AA390" s="268" t="s">
        <v>687</v>
      </c>
      <c r="AB390" s="361"/>
      <c r="AC390" s="354"/>
      <c r="AD390" s="354"/>
      <c r="AE390" s="355"/>
      <c r="AF390" s="355"/>
      <c r="AG390" s="355"/>
      <c r="AH390" s="355"/>
      <c r="AI390" s="355"/>
      <c r="AJ390" s="355"/>
      <c r="AK390" s="355"/>
      <c r="AL390" s="356"/>
      <c r="AM390" s="355"/>
      <c r="AN390" s="356"/>
      <c r="AO390" s="355"/>
      <c r="AP390" s="356"/>
      <c r="AQ390" s="355"/>
      <c r="AR390" s="356"/>
      <c r="AS390" s="355"/>
      <c r="AT390" s="357"/>
      <c r="AU390" s="358"/>
    </row>
    <row r="391" spans="1:52" s="289" customFormat="1" ht="120">
      <c r="A391" s="440"/>
      <c r="B391" s="400"/>
      <c r="C391" s="452"/>
      <c r="D391" s="326" t="s">
        <v>1314</v>
      </c>
      <c r="E391" s="353" t="s">
        <v>363</v>
      </c>
      <c r="F391" s="260" t="s">
        <v>626</v>
      </c>
      <c r="G391" s="277" t="s">
        <v>720</v>
      </c>
      <c r="H391" s="321" t="s">
        <v>721</v>
      </c>
      <c r="I391" s="316" t="str">
        <f>IF(OR(E391="SE",E391="SA"),VLOOKUP(H391,'Tabla de Peligros y Riesgo'!$C$2:$E$226,2,FALSE),VLOOKUP(H391,'LISTA DE ASPECTOS - IMPACTOS'!$D$3:$F$72,2,FALSE))</f>
        <v>Alteración de la calidad de aire</v>
      </c>
      <c r="J391" s="317" t="str">
        <f>IF(OR(E391="SE",E391="SA"),VLOOKUP(H391,'Tabla de Peligros y Riesgo'!$C$2:$E$226,3,FALSE),VLOOKUP(H391,'LISTA DE ASPECTOS - IMPACTOS'!$D$3:$F$72,3,FALSE))</f>
        <v>Potencial afectación a la calidad ambiental del aire</v>
      </c>
      <c r="K391" s="322" t="s">
        <v>702</v>
      </c>
      <c r="L391" s="174">
        <v>4</v>
      </c>
      <c r="M391" s="262">
        <f t="shared" si="31"/>
        <v>14</v>
      </c>
      <c r="N391" s="85"/>
      <c r="O391" s="85"/>
      <c r="P391" s="84"/>
      <c r="Q391" s="275"/>
      <c r="R391" s="174"/>
      <c r="S391" s="174" t="s">
        <v>722</v>
      </c>
      <c r="T391" s="175"/>
      <c r="U391" s="175"/>
      <c r="V391" s="87"/>
      <c r="W391" s="86">
        <f t="shared" si="32"/>
        <v>14</v>
      </c>
      <c r="X391" s="88"/>
      <c r="Y391" s="86">
        <f t="shared" si="33"/>
        <v>18</v>
      </c>
      <c r="Z391" s="85"/>
      <c r="AA391" s="261" t="s">
        <v>687</v>
      </c>
      <c r="AB391" s="361"/>
      <c r="AC391" s="354"/>
      <c r="AD391" s="354"/>
      <c r="AE391" s="355"/>
      <c r="AF391" s="355"/>
      <c r="AG391" s="355"/>
      <c r="AH391" s="355"/>
      <c r="AI391" s="355"/>
      <c r="AJ391" s="355"/>
      <c r="AK391" s="355"/>
      <c r="AL391" s="356"/>
      <c r="AM391" s="355"/>
      <c r="AN391" s="356"/>
      <c r="AO391" s="355"/>
      <c r="AP391" s="356"/>
      <c r="AQ391" s="355"/>
      <c r="AR391" s="356"/>
      <c r="AS391" s="355"/>
      <c r="AT391" s="357"/>
      <c r="AU391" s="358"/>
    </row>
    <row r="392" spans="1:52" s="289" customFormat="1" ht="90">
      <c r="A392" s="440"/>
      <c r="B392" s="400"/>
      <c r="C392" s="450" t="s">
        <v>28</v>
      </c>
      <c r="D392" s="326" t="s">
        <v>1314</v>
      </c>
      <c r="E392" s="353" t="s">
        <v>362</v>
      </c>
      <c r="F392" s="260" t="s">
        <v>626</v>
      </c>
      <c r="G392" s="277" t="s">
        <v>699</v>
      </c>
      <c r="H392" s="321" t="s">
        <v>476</v>
      </c>
      <c r="I392" s="316" t="str">
        <f>IF(OR(E392="SE",E392="SA"),VLOOKUP(H392,'Tabla de Peligros y Riesgo'!$C$2:$E$226,2,FALSE),VLOOKUP(H392,'LISTA DE ASPECTOS - IMPACTOS'!$D$3:$F$72,2,FALSE))</f>
        <v>Caída al mismo nivel</v>
      </c>
      <c r="J392" s="317" t="s">
        <v>708</v>
      </c>
      <c r="K392" s="322" t="s">
        <v>685</v>
      </c>
      <c r="L392" s="174">
        <v>4</v>
      </c>
      <c r="M392" s="262">
        <f t="shared" si="31"/>
        <v>18</v>
      </c>
      <c r="N392" s="85"/>
      <c r="O392" s="85"/>
      <c r="P392" s="84"/>
      <c r="Q392" s="275"/>
      <c r="R392" s="174"/>
      <c r="S392" s="174" t="s">
        <v>785</v>
      </c>
      <c r="T392" s="175"/>
      <c r="U392" s="175" t="s">
        <v>739</v>
      </c>
      <c r="V392" s="276"/>
      <c r="W392" s="86">
        <f t="shared" si="32"/>
        <v>18</v>
      </c>
      <c r="X392" s="88"/>
      <c r="Y392" s="86">
        <f t="shared" si="33"/>
        <v>21</v>
      </c>
      <c r="Z392" s="85"/>
      <c r="AA392" s="261" t="s">
        <v>687</v>
      </c>
      <c r="AB392" s="361"/>
      <c r="AC392" s="354"/>
      <c r="AD392" s="354"/>
      <c r="AE392" s="358"/>
      <c r="AF392" s="358"/>
      <c r="AG392" s="358"/>
      <c r="AH392" s="358"/>
      <c r="AI392" s="358"/>
      <c r="AJ392" s="358"/>
      <c r="AK392" s="358"/>
      <c r="AL392" s="357"/>
      <c r="AM392" s="358"/>
      <c r="AN392" s="357"/>
      <c r="AO392" s="358"/>
      <c r="AP392" s="357"/>
      <c r="AQ392" s="358"/>
      <c r="AR392" s="357"/>
      <c r="AS392" s="358"/>
      <c r="AT392" s="357"/>
      <c r="AU392" s="358"/>
    </row>
    <row r="393" spans="1:52" s="289" customFormat="1" ht="90">
      <c r="A393" s="440"/>
      <c r="B393" s="400"/>
      <c r="C393" s="451"/>
      <c r="D393" s="326" t="s">
        <v>1314</v>
      </c>
      <c r="E393" s="353" t="s">
        <v>362</v>
      </c>
      <c r="F393" s="260" t="s">
        <v>626</v>
      </c>
      <c r="G393" s="277" t="s">
        <v>705</v>
      </c>
      <c r="H393" s="321" t="s">
        <v>507</v>
      </c>
      <c r="I393" s="316" t="str">
        <f>IF(OR(E393="SE",E393="SA"),VLOOKUP(H393,'Tabla de Peligros y Riesgo'!$C$2:$E$226,2,FALSE),VLOOKUP(H393,'LISTA DE ASPECTOS - IMPACTOS'!$D$3:$F$72,2,FALSE))</f>
        <v xml:space="preserve">Golpes </v>
      </c>
      <c r="J393" s="317" t="s">
        <v>706</v>
      </c>
      <c r="K393" s="322" t="s">
        <v>685</v>
      </c>
      <c r="L393" s="174">
        <v>3</v>
      </c>
      <c r="M393" s="262">
        <f t="shared" si="31"/>
        <v>13</v>
      </c>
      <c r="N393" s="174"/>
      <c r="O393" s="174"/>
      <c r="P393" s="84"/>
      <c r="Q393" s="275"/>
      <c r="R393" s="174"/>
      <c r="S393" s="174" t="s">
        <v>710</v>
      </c>
      <c r="T393" s="175"/>
      <c r="U393" s="175" t="s">
        <v>739</v>
      </c>
      <c r="V393" s="87">
        <v>0.15</v>
      </c>
      <c r="W393" s="86">
        <f t="shared" si="32"/>
        <v>13</v>
      </c>
      <c r="X393" s="88">
        <f>IF(M393&gt;=16,MAX(N393:R393),IF(M393&lt;16,MAX(N393:V393)))</f>
        <v>0.15</v>
      </c>
      <c r="Y393" s="86">
        <f t="shared" si="33"/>
        <v>17</v>
      </c>
      <c r="Z393" s="85"/>
      <c r="AA393" s="268" t="s">
        <v>687</v>
      </c>
      <c r="AB393" s="361"/>
      <c r="AC393" s="354"/>
      <c r="AD393" s="354"/>
      <c r="AE393" s="358"/>
      <c r="AF393" s="358"/>
      <c r="AG393" s="358"/>
      <c r="AH393" s="358"/>
      <c r="AI393" s="358"/>
      <c r="AJ393" s="358"/>
      <c r="AK393" s="358"/>
      <c r="AL393" s="357"/>
      <c r="AM393" s="358"/>
      <c r="AN393" s="357"/>
      <c r="AO393" s="358"/>
      <c r="AP393" s="357"/>
      <c r="AQ393" s="358"/>
      <c r="AR393" s="357"/>
      <c r="AS393" s="358"/>
      <c r="AT393" s="357"/>
      <c r="AU393" s="358"/>
    </row>
    <row r="394" spans="1:52" s="289" customFormat="1" ht="336">
      <c r="A394" s="440"/>
      <c r="B394" s="400"/>
      <c r="C394" s="451"/>
      <c r="D394" s="326" t="s">
        <v>1314</v>
      </c>
      <c r="E394" s="353" t="s">
        <v>363</v>
      </c>
      <c r="F394" s="260" t="s">
        <v>626</v>
      </c>
      <c r="G394" s="277" t="s">
        <v>723</v>
      </c>
      <c r="H394" s="321" t="s">
        <v>724</v>
      </c>
      <c r="I394" s="316" t="str">
        <f>IF(OR(E394="SE",E394="SA"),VLOOKUP(H394,'[2]Tabla de Peligros y Riesgo'!$C$2:$E$226,2,FALSE),VLOOKUP(H394,'[2]LISTA DE ASPECTOS - IMPACTOS'!$D$3:$F$72,2,FALSE))</f>
        <v>Alteración de la calidad de suelo/agua</v>
      </c>
      <c r="J394" s="317" t="str">
        <f>IF(OR(E394="SE",E394="SA"),VLOOKUP(H394,'[2]Tabla de Peligros y Riesgo'!$C$2:$E$226,3,FALSE),VLOOKUP(H394,'[2]LISTA DE ASPECTOS - IMPACTOS'!$D$3:$F$72,3,FALSE))</f>
        <v>Potencial afectación a la calidad ambiental del agua, suelo, posible impacto a la vida y salud humanas // Afectación a microfauna acuática y terrestre // Potencial incumplimiento de Estándares de Calidad Ambiental (ECA) para agua y para suelo.</v>
      </c>
      <c r="K394" s="322" t="s">
        <v>685</v>
      </c>
      <c r="L394" s="174">
        <v>3</v>
      </c>
      <c r="M394" s="262">
        <f t="shared" si="31"/>
        <v>13</v>
      </c>
      <c r="N394" s="174"/>
      <c r="O394" s="174"/>
      <c r="P394" s="282"/>
      <c r="Q394" s="174" t="s">
        <v>725</v>
      </c>
      <c r="R394" s="174" t="s">
        <v>688</v>
      </c>
      <c r="S394" s="174" t="s">
        <v>726</v>
      </c>
      <c r="T394" s="175"/>
      <c r="U394" s="175"/>
      <c r="V394" s="283">
        <v>0.15</v>
      </c>
      <c r="W394" s="86">
        <f t="shared" si="32"/>
        <v>13</v>
      </c>
      <c r="X394" s="285">
        <f>IF(M394&gt;=16,MAX(N394:R394),IF(M394&lt;16,MAX(N394:V394)))</f>
        <v>0.15</v>
      </c>
      <c r="Y394" s="86">
        <f t="shared" si="33"/>
        <v>17</v>
      </c>
      <c r="Z394" s="191"/>
      <c r="AA394" s="268" t="s">
        <v>687</v>
      </c>
      <c r="AB394" s="361"/>
      <c r="AC394" s="354"/>
      <c r="AD394" s="354"/>
      <c r="AE394" s="358"/>
      <c r="AF394" s="358"/>
      <c r="AG394" s="358"/>
      <c r="AH394" s="358"/>
      <c r="AI394" s="358"/>
      <c r="AJ394" s="358"/>
      <c r="AK394" s="358"/>
      <c r="AL394" s="357"/>
      <c r="AM394" s="358"/>
      <c r="AN394" s="357"/>
      <c r="AO394" s="358"/>
      <c r="AP394" s="357"/>
      <c r="AQ394" s="358"/>
      <c r="AR394" s="357"/>
      <c r="AS394" s="358"/>
      <c r="AT394" s="357"/>
      <c r="AU394" s="358"/>
    </row>
    <row r="395" spans="1:52" s="289" customFormat="1" ht="192">
      <c r="A395" s="440"/>
      <c r="B395" s="407"/>
      <c r="C395" s="452"/>
      <c r="D395" s="326" t="s">
        <v>1314</v>
      </c>
      <c r="E395" s="353" t="s">
        <v>363</v>
      </c>
      <c r="F395" s="260" t="s">
        <v>626</v>
      </c>
      <c r="G395" s="277" t="s">
        <v>733</v>
      </c>
      <c r="H395" s="321" t="s">
        <v>734</v>
      </c>
      <c r="I395" s="316" t="str">
        <f>IF(OR(E395="SE",E395="SA"),VLOOKUP(H395,'Tabla de Peligros y Riesgo'!$C$2:$E$226,2,FALSE),VLOOKUP(H395,'LISTA DE ASPECTOS - IMPACTOS'!$D$3:$F$72,2,FALSE))</f>
        <v>Alteración de la calidad de suelo/agua</v>
      </c>
      <c r="J395" s="317" t="str">
        <f>IF(OR(E395="SE",E395="SA"),VLOOKUP(H395,'Tabla de Peligros y Riesgo'!$C$2:$E$226,3,FALSE),VLOOKUP(H395,'LISTA DE ASPECTOS - IMPACTOS'!$D$3:$F$72,3,FALSE))</f>
        <v>Potencial incumplimiento de Estándares de Calidad Ambiental (ECA) para aire.
Potencial afectación a la vida y salud humana.</v>
      </c>
      <c r="K395" s="322" t="s">
        <v>702</v>
      </c>
      <c r="L395" s="174">
        <v>4</v>
      </c>
      <c r="M395" s="262">
        <f t="shared" si="31"/>
        <v>14</v>
      </c>
      <c r="N395" s="85"/>
      <c r="O395" s="85"/>
      <c r="P395" s="278"/>
      <c r="Q395" s="275"/>
      <c r="R395" s="174"/>
      <c r="S395" s="174" t="s">
        <v>735</v>
      </c>
      <c r="T395" s="175">
        <v>0.35</v>
      </c>
      <c r="U395" s="175"/>
      <c r="V395" s="87"/>
      <c r="W395" s="86">
        <f t="shared" si="32"/>
        <v>14</v>
      </c>
      <c r="X395" s="88"/>
      <c r="Y395" s="86">
        <f t="shared" si="33"/>
        <v>18</v>
      </c>
      <c r="Z395" s="85"/>
      <c r="AA395" s="261" t="s">
        <v>687</v>
      </c>
      <c r="AB395" s="488"/>
      <c r="AC395" s="489"/>
      <c r="AD395" s="489"/>
      <c r="AE395" s="355"/>
      <c r="AF395" s="355"/>
      <c r="AG395" s="355"/>
      <c r="AH395" s="355"/>
      <c r="AI395" s="355"/>
      <c r="AJ395" s="355"/>
      <c r="AK395" s="355"/>
      <c r="AL395" s="356"/>
      <c r="AM395" s="355"/>
      <c r="AN395" s="356"/>
      <c r="AO395" s="355"/>
      <c r="AP395" s="356"/>
      <c r="AQ395" s="355"/>
      <c r="AR395" s="356"/>
      <c r="AS395" s="355"/>
      <c r="AT395" s="357"/>
      <c r="AU395" s="358"/>
    </row>
    <row r="396" spans="1:52" s="289" customFormat="1" ht="75">
      <c r="A396" s="440"/>
      <c r="B396" s="399" t="s">
        <v>213</v>
      </c>
      <c r="C396" s="450" t="s">
        <v>18</v>
      </c>
      <c r="D396" s="326" t="s">
        <v>1314</v>
      </c>
      <c r="E396" s="353" t="s">
        <v>361</v>
      </c>
      <c r="F396" s="260" t="s">
        <v>626</v>
      </c>
      <c r="G396" s="277" t="s">
        <v>684</v>
      </c>
      <c r="H396" s="316" t="s">
        <v>470</v>
      </c>
      <c r="I396" s="316" t="str">
        <f>IF(OR(E396="SE",E396="SA"),VLOOKUP(H396,'Tabla de Peligros y Riesgo'!$C$2:$E$226,2,FALSE),VLOOKUP(H396,'LISTA DE ASPECTOS - IMPACTOS'!$D$3:$F$72,2,FALSE))</f>
        <v>Riesgo Psicosocial</v>
      </c>
      <c r="J396" s="317" t="str">
        <f>IF(OR(E396="SE",E396="SA"),VLOOKUP(H396,'Tabla de Peligros y Riesgo'!$C$2:$E$226,3,FALSE),VLOOKUP(H396,'LISTA DE ASPECTOS - IMPACTOS'!$D$3:$F$72,3,FALSE))</f>
        <v>Estrés / Depresión</v>
      </c>
      <c r="K396" s="318" t="s">
        <v>685</v>
      </c>
      <c r="L396" s="268">
        <v>4</v>
      </c>
      <c r="M396" s="262">
        <f t="shared" ref="M396:M436" si="34">IF(CONCATENATE(L396,K396)="1A",1,IF(CONCATENATE(L396,K396)="1B",2,IF(CONCATENATE(L396,K396)="2A",3,IF(CONCATENATE(L396,K396)="1C",4,IF(CONCATENATE(L396,K396)="2B",5,IF(CONCATENATE(L396,K396)="3A",6,IF(CONCATENATE(L396,K396)="1D",7,IF(CONCATENATE(L396,K396)="2C",8,IF(CONCATENATE(L396,K396)="3B",9,IF(CONCATENATE(L396,K396)="4A",10,IF(CONCATENATE(L396,K396)="1E",11,IF(CONCATENATE(L396,K396)="2D",12,IF(CONCATENATE(L396,K396)="3C",13,IF(CONCATENATE(L396,K396)="4B",14,IF(CONCATENATE(L396,K396)="5A",15,IF(CONCATENATE(L396,K396)="2E",16,IF(CONCATENATE(L396,K396)="3D",17,IF(CONCATENATE(L396,K396)="4C",18,IF(CONCATENATE(L396,K396)="5B",19,IF(CONCATENATE(L396,K396)="3E",20,IF(CONCATENATE(L396,K396)="4D",21,IF(CONCATENATE(L396,K396)="5C",22,IF(CONCATENATE(L396,K396)="4E",23,IF(CONCATENATE(L396,K396)="5D",24,IF(CONCATENATE(L396,K396)="5E",25,"")))))))))))))))))))))))))</f>
        <v>18</v>
      </c>
      <c r="N396" s="85"/>
      <c r="O396" s="85"/>
      <c r="P396" s="279"/>
      <c r="Q396" s="332"/>
      <c r="R396" s="174"/>
      <c r="S396" s="345" t="s">
        <v>686</v>
      </c>
      <c r="T396" s="280"/>
      <c r="U396" s="175"/>
      <c r="V396" s="269"/>
      <c r="W396" s="86">
        <f t="shared" ref="W396:W436" si="35">M396</f>
        <v>18</v>
      </c>
      <c r="X396" s="88"/>
      <c r="Y396" s="86">
        <f t="shared" ref="Y396:Y436" si="36">_xlfn.IFS(AND(W396=1,N396&lt;&gt;0),25,AND(W396=1,O396&lt;&gt;0),21,AND(W396=1,R396="ALTO"),16,AND(W396=1,R396="BAJO"),11,AND(W396=1,S396&lt;&gt;0),2,AND(W396=2,N396&lt;&gt;0),25,AND(W396=2,O396&lt;&gt;0),21,AND(W396=2,R396="ALTO"),16,AND(W396=2,R396="BAJO"),11,AND(W396=2,S396&lt;&gt;0),4,AND(W396=3,N396&lt;&gt;0),25,AND(W396=3,O396&lt;&gt;0),21,AND(W396=3,R396="ALTO"),16,AND(W396=3,R396="BAJO"),12,AND(W396=3,S396&lt;&gt;0),5,AND(W396=4,N396&lt;&gt;0),25,AND(W396=4,O396&lt;&gt;0),13,AND(W396=4,R396="ALTO"),16,AND(W396=4,R396="BAJO"),14,AND(W396=4,S396&lt;&gt;0),7,AND(W396=5,N396&lt;&gt;0),25,AND(W396=5,O396&lt;&gt;0),21,AND(W396=5,R396="ALTO"),16,AND(W396=5,R396="BAJO"),12,AND(W396=5,S396&lt;&gt;0),8,AND(W396=6,N396&lt;&gt;0),25,AND(W396=6,O396&lt;&gt;0),21,AND(W396=6,R396="ALTO"),20,AND(W396=6,R396="BAJO"),17,AND(W396=6,S396&lt;&gt;0),6,AND(W396=7,N396&lt;&gt;0),25,AND(W396=7,O396&lt;&gt;0),23,AND(W396=7,R396="ALTO"),16,AND(W396=7,R396="BAJO"),11,AND(W396=7,S396&lt;&gt;0),7,AND(W396=8,N396&lt;&gt;0),25,AND(W396=8,O396&lt;&gt;0),21,AND(W396=8,R396="ALTO"),16,AND(W396=8,R396="BAJO"),12,AND(W396=8,S396&lt;&gt;0),8,AND(W396=9,N396&lt;&gt;0),25,AND(W396=9,O396&lt;&gt;0),21,AND(W396=9,R396="ALTO"),20,AND(W396=9,R396="BAJO"),17,AND(W396=9,S396&lt;&gt;0),13,AND(W396=10,N396&lt;&gt;0),25,AND(W396=10,O396&lt;&gt;0),22,AND(W396=10,R396="ALTO"),21,AND(W396=10,R396="BAJO"),18,AND(W396=10,S396&lt;&gt;0),18,AND(W396=11,N396&lt;&gt;0),25,AND(W396=11,O396&lt;&gt;0),23,AND(W396=11,R396="ALTO"),20,AND(W396=11,R396="BAJO"),16,AND(W396=11,S396&lt;&gt;0),11,AND(W396=12,N396&lt;&gt;0),25,AND(W396=12,O396&lt;&gt;0),23,AND(W396=12,R396="ALTO"),20,AND(W396=12,R396="BAJO"),16,AND(W396=12,S396&lt;&gt;0),12,AND(W396=13,N396&lt;&gt;0),25,AND(W396=13,O396&lt;&gt;0),21,AND(W396=13,R396="ALTO"),20,AND(W396=13,R396="BAJO"),17,AND(W396=13,S396&lt;&gt;0),17,AND(W396=14,N396&lt;&gt;0),25,AND(W396=14,O396&lt;&gt;0),24,AND(W396=14,R396="ALTO"),23,AND(W396=14,R396="BAJO"),21,AND(W396=14,S396&lt;&gt;0),18,AND(W396=15,N396&lt;&gt;0),25,AND(W396=15,O396&lt;&gt;0),24,AND(W396=15,R396="ALTO"),22,AND(W396=15,R396="BAJO"),19,AND(W396=15,S396&lt;&gt;0),19,AND(W396=16,N396&lt;&gt;0),25,AND(W396=16,O396&lt;&gt;0),23,AND(W396=16,R396="ALTO"),23,AND(W396=16,R396="BAJO"),23,AND(W396=16,S396&lt;&gt;0),20,AND(W396=17,N396&lt;&gt;0),25,AND(W396=17,O396&lt;&gt;0),24,AND(W396=17,R396="ALTO"),23,AND(W396=17,R396="BAJO"),21,AND(W396=17,S396&lt;&gt;0),20,AND(W396=18,N396&lt;&gt;0),25,AND(W396=18,O396&lt;&gt;0),24,AND(W396=18,R396="ALTO"),23,AND(W396=18,R396="BAJO"),22,AND(W396=18,S396&lt;&gt;0),21,AND(W396=19,N396&lt;&gt;0),25,AND(W396=19,O396&lt;&gt;0),25,AND(W396=19,R396="ALTO"),24,AND(W396=19,R396="BAJO"),22,AND(W396=19,S396&lt;&gt;0),22,AND(W396&lt;&gt;0,U396&lt;&gt;0),W396,TRUE,"FALSO")</f>
        <v>21</v>
      </c>
      <c r="Z396" s="85"/>
      <c r="AA396" s="261" t="s">
        <v>687</v>
      </c>
      <c r="AB396" s="354"/>
      <c r="AC396" s="354"/>
      <c r="AD396" s="354"/>
      <c r="AE396" s="358"/>
      <c r="AF396" s="358"/>
      <c r="AG396" s="358"/>
      <c r="AH396" s="358"/>
      <c r="AI396" s="358"/>
      <c r="AJ396" s="358"/>
      <c r="AK396" s="358"/>
      <c r="AL396" s="357"/>
      <c r="AM396" s="358"/>
      <c r="AN396" s="357"/>
      <c r="AO396" s="358"/>
      <c r="AP396" s="357"/>
      <c r="AQ396" s="358"/>
      <c r="AR396" s="357"/>
      <c r="AS396" s="358"/>
      <c r="AT396" s="357"/>
      <c r="AU396" s="358"/>
    </row>
    <row r="397" spans="1:52" s="289" customFormat="1" ht="120">
      <c r="A397" s="440"/>
      <c r="B397" s="400"/>
      <c r="C397" s="451"/>
      <c r="D397" s="326" t="s">
        <v>1314</v>
      </c>
      <c r="E397" s="353" t="s">
        <v>363</v>
      </c>
      <c r="F397" s="260" t="s">
        <v>626</v>
      </c>
      <c r="G397" s="277" t="s">
        <v>1166</v>
      </c>
      <c r="H397" s="316" t="s">
        <v>724</v>
      </c>
      <c r="I397" s="316" t="s">
        <v>1316</v>
      </c>
      <c r="J397" s="317" t="s">
        <v>1317</v>
      </c>
      <c r="K397" s="318" t="s">
        <v>693</v>
      </c>
      <c r="L397" s="268">
        <v>5</v>
      </c>
      <c r="M397" s="262">
        <f t="shared" si="34"/>
        <v>15</v>
      </c>
      <c r="N397" s="263"/>
      <c r="O397" s="265"/>
      <c r="P397" s="266"/>
      <c r="Q397" s="332"/>
      <c r="R397" s="174"/>
      <c r="S397" s="268" t="s">
        <v>1318</v>
      </c>
      <c r="T397" s="266"/>
      <c r="U397" s="175"/>
      <c r="V397" s="269"/>
      <c r="W397" s="86">
        <f t="shared" si="35"/>
        <v>15</v>
      </c>
      <c r="X397" s="88"/>
      <c r="Y397" s="86">
        <f t="shared" si="36"/>
        <v>19</v>
      </c>
      <c r="Z397" s="85"/>
      <c r="AA397" s="261" t="s">
        <v>687</v>
      </c>
      <c r="AB397" s="354"/>
      <c r="AC397" s="354"/>
      <c r="AD397" s="354"/>
      <c r="AE397" s="358"/>
      <c r="AF397" s="358"/>
      <c r="AG397" s="358"/>
      <c r="AH397" s="358"/>
      <c r="AI397" s="358"/>
      <c r="AJ397" s="358"/>
      <c r="AK397" s="358"/>
      <c r="AL397" s="357"/>
      <c r="AM397" s="358"/>
      <c r="AN397" s="357"/>
      <c r="AO397" s="358"/>
      <c r="AP397" s="357"/>
      <c r="AQ397" s="358"/>
      <c r="AR397" s="357"/>
      <c r="AS397" s="358"/>
      <c r="AT397" s="357"/>
      <c r="AU397" s="358"/>
    </row>
    <row r="398" spans="1:52" s="289" customFormat="1" ht="60">
      <c r="A398" s="440"/>
      <c r="B398" s="400"/>
      <c r="C398" s="452"/>
      <c r="D398" s="326" t="s">
        <v>1314</v>
      </c>
      <c r="E398" s="353" t="s">
        <v>361</v>
      </c>
      <c r="F398" s="260" t="s">
        <v>626</v>
      </c>
      <c r="G398" s="277" t="s">
        <v>694</v>
      </c>
      <c r="H398" s="316" t="s">
        <v>521</v>
      </c>
      <c r="I398" s="316" t="str">
        <f>IF(OR(E398="SE",E398="SA"),VLOOKUP(H398,'Tabla de Peligros y Riesgo'!$C$2:$E$226,2,FALSE),VLOOKUP(H398,'LISTA DE ASPECTOS - IMPACTOS'!$D$3:$F$72,2,FALSE))</f>
        <v>Riesgo Psicosocial</v>
      </c>
      <c r="J398" s="317" t="str">
        <f>IF(OR(E398="SE",E398="SA"),VLOOKUP(H398,'Tabla de Peligros y Riesgo'!$C$2:$E$226,3,FALSE),VLOOKUP(H398,'LISTA DE ASPECTOS - IMPACTOS'!$D$3:$F$72,3,FALSE))</f>
        <v>Estrés / Depresión</v>
      </c>
      <c r="K398" s="318" t="s">
        <v>685</v>
      </c>
      <c r="L398" s="268">
        <v>4</v>
      </c>
      <c r="M398" s="262">
        <f t="shared" si="34"/>
        <v>18</v>
      </c>
      <c r="N398" s="263"/>
      <c r="O398" s="265"/>
      <c r="P398" s="266"/>
      <c r="Q398" s="267"/>
      <c r="R398" s="174"/>
      <c r="S398" s="174" t="s">
        <v>736</v>
      </c>
      <c r="T398" s="263"/>
      <c r="U398" s="175"/>
      <c r="V398" s="269"/>
      <c r="W398" s="86">
        <f t="shared" si="35"/>
        <v>18</v>
      </c>
      <c r="X398" s="192"/>
      <c r="Y398" s="86">
        <f t="shared" si="36"/>
        <v>21</v>
      </c>
      <c r="Z398" s="270"/>
      <c r="AA398" s="261" t="s">
        <v>687</v>
      </c>
      <c r="AB398" s="354"/>
      <c r="AC398" s="354"/>
      <c r="AD398" s="354"/>
      <c r="AE398" s="358"/>
      <c r="AF398" s="358"/>
      <c r="AG398" s="358"/>
      <c r="AH398" s="358"/>
      <c r="AI398" s="358"/>
      <c r="AJ398" s="358"/>
      <c r="AK398" s="358"/>
      <c r="AL398" s="357"/>
      <c r="AM398" s="358"/>
      <c r="AN398" s="357"/>
      <c r="AO398" s="358"/>
      <c r="AP398" s="357"/>
      <c r="AQ398" s="358"/>
      <c r="AR398" s="357"/>
      <c r="AS398" s="358"/>
      <c r="AT398" s="357"/>
      <c r="AU398" s="358"/>
    </row>
    <row r="399" spans="1:52" s="359" customFormat="1" ht="48">
      <c r="A399" s="440"/>
      <c r="B399" s="400"/>
      <c r="C399" s="319" t="s">
        <v>142</v>
      </c>
      <c r="D399" s="326" t="s">
        <v>1314</v>
      </c>
      <c r="E399" s="353" t="s">
        <v>361</v>
      </c>
      <c r="F399" s="260" t="s">
        <v>626</v>
      </c>
      <c r="G399" s="277" t="s">
        <v>695</v>
      </c>
      <c r="H399" s="316" t="s">
        <v>696</v>
      </c>
      <c r="I399" s="316" t="str">
        <f>IF(OR(E399="SE",E399="SA"),VLOOKUP(H399,'Tabla de Peligros y Riesgo'!$C$2:$E$226,2,FALSE),VLOOKUP(H399,'LISTA DE ASPECTOS - IMPACTOS'!$D$3:$F$72,2,FALSE))</f>
        <v>INFECCION VIRAL</v>
      </c>
      <c r="J399" s="317" t="s">
        <v>740</v>
      </c>
      <c r="K399" s="322" t="s">
        <v>685</v>
      </c>
      <c r="L399" s="174">
        <v>4</v>
      </c>
      <c r="M399" s="262">
        <f t="shared" si="34"/>
        <v>18</v>
      </c>
      <c r="N399" s="271"/>
      <c r="O399" s="271"/>
      <c r="P399" s="272"/>
      <c r="Q399" s="273" t="s">
        <v>697</v>
      </c>
      <c r="R399" s="174" t="s">
        <v>683</v>
      </c>
      <c r="S399" s="268" t="s">
        <v>698</v>
      </c>
      <c r="T399" s="274"/>
      <c r="U399" s="325"/>
      <c r="V399" s="284"/>
      <c r="W399" s="86">
        <f t="shared" si="35"/>
        <v>18</v>
      </c>
      <c r="X399" s="88">
        <f>IF(M399&gt;=16,MAX(N399:R399),IF(M399&lt;16,MAX(N399:T399)))</f>
        <v>0</v>
      </c>
      <c r="Y399" s="86">
        <f t="shared" si="36"/>
        <v>23</v>
      </c>
      <c r="Z399" s="85"/>
      <c r="AA399" s="261" t="s">
        <v>687</v>
      </c>
      <c r="AD399" s="360"/>
      <c r="AE399" s="358"/>
      <c r="AF399" s="358"/>
      <c r="AG399" s="358"/>
      <c r="AH399" s="358"/>
      <c r="AI399" s="358"/>
      <c r="AJ399" s="358"/>
      <c r="AK399" s="358"/>
      <c r="AL399" s="357"/>
      <c r="AM399" s="358"/>
      <c r="AN399" s="357"/>
      <c r="AO399" s="358"/>
      <c r="AP399" s="357"/>
      <c r="AQ399" s="358"/>
      <c r="AR399" s="357"/>
      <c r="AS399" s="358"/>
      <c r="AT399" s="357"/>
      <c r="AU399" s="358"/>
      <c r="AV399" s="289"/>
      <c r="AW399" s="289"/>
      <c r="AX399" s="289"/>
      <c r="AY399" s="289"/>
      <c r="AZ399" s="289"/>
    </row>
    <row r="400" spans="1:52" s="289" customFormat="1" ht="48">
      <c r="A400" s="440"/>
      <c r="B400" s="400"/>
      <c r="C400" s="450" t="s">
        <v>22</v>
      </c>
      <c r="D400" s="326" t="s">
        <v>1314</v>
      </c>
      <c r="E400" s="353" t="s">
        <v>361</v>
      </c>
      <c r="F400" s="260" t="s">
        <v>626</v>
      </c>
      <c r="G400" s="277" t="s">
        <v>700</v>
      </c>
      <c r="H400" s="321" t="s">
        <v>741</v>
      </c>
      <c r="I400" s="316" t="str">
        <f>IF(OR(E400="SE",E400="SA"),VLOOKUP(H400,'Tabla de Peligros y Riesgo'!$C$2:$E$226,2,FALSE),VLOOKUP(H400,'LISTA DE ASPECTOS - IMPACTOS'!$D$3:$F$72,2,FALSE))</f>
        <v>Inhalación de gases Toxicos</v>
      </c>
      <c r="J400" s="317" t="str">
        <f>IF(OR(E400="SE",E400="SA"),VLOOKUP(H400,'Tabla de Peligros y Riesgo'!$C$2:$E$226,3,FALSE),VLOOKUP(H400,'LISTA DE ASPECTOS - IMPACTOS'!$D$3:$F$72,3,FALSE))</f>
        <v>Intoxicación</v>
      </c>
      <c r="K400" s="322" t="s">
        <v>702</v>
      </c>
      <c r="L400" s="174">
        <v>3</v>
      </c>
      <c r="M400" s="262">
        <f t="shared" si="34"/>
        <v>9</v>
      </c>
      <c r="N400" s="85"/>
      <c r="O400" s="85"/>
      <c r="P400" s="84"/>
      <c r="Q400" s="275" t="s">
        <v>742</v>
      </c>
      <c r="R400" s="174" t="s">
        <v>688</v>
      </c>
      <c r="S400" s="345" t="s">
        <v>703</v>
      </c>
      <c r="T400" s="346"/>
      <c r="U400" s="346" t="s">
        <v>704</v>
      </c>
      <c r="V400" s="87"/>
      <c r="W400" s="86">
        <f t="shared" si="35"/>
        <v>9</v>
      </c>
      <c r="X400" s="88"/>
      <c r="Y400" s="86">
        <f t="shared" si="36"/>
        <v>17</v>
      </c>
      <c r="Z400" s="85"/>
      <c r="AA400" s="261" t="s">
        <v>687</v>
      </c>
      <c r="AB400" s="361"/>
      <c r="AC400" s="354"/>
      <c r="AD400" s="354"/>
      <c r="AE400" s="358"/>
      <c r="AF400" s="358"/>
      <c r="AG400" s="358"/>
      <c r="AH400" s="358"/>
      <c r="AI400" s="358"/>
      <c r="AJ400" s="358"/>
      <c r="AK400" s="358"/>
      <c r="AL400" s="357"/>
      <c r="AM400" s="358"/>
      <c r="AN400" s="357"/>
      <c r="AO400" s="358"/>
      <c r="AP400" s="357"/>
      <c r="AQ400" s="358"/>
      <c r="AR400" s="357"/>
      <c r="AS400" s="358"/>
      <c r="AT400" s="357"/>
      <c r="AU400" s="358"/>
    </row>
    <row r="401" spans="1:52" s="289" customFormat="1" ht="90">
      <c r="A401" s="440"/>
      <c r="B401" s="400"/>
      <c r="C401" s="451"/>
      <c r="D401" s="326" t="s">
        <v>1314</v>
      </c>
      <c r="E401" s="353" t="s">
        <v>362</v>
      </c>
      <c r="F401" s="260" t="s">
        <v>626</v>
      </c>
      <c r="G401" s="277" t="s">
        <v>743</v>
      </c>
      <c r="H401" s="321" t="s">
        <v>452</v>
      </c>
      <c r="I401" s="316" t="str">
        <f>IF(OR(E401="SE",E401="SA"),VLOOKUP(H401,'Tabla de Peligros y Riesgo'!$C$2:$E$226,2,FALSE),VLOOKUP(H401,'LISTA DE ASPECTOS - IMPACTOS'!$D$3:$F$72,2,FALSE))</f>
        <v>Caída de roca</v>
      </c>
      <c r="J401" s="317" t="str">
        <f>IF(OR(E401="SE",E401="SA"),VLOOKUP(H401,'Tabla de Peligros y Riesgo'!$C$2:$E$226,3,FALSE),VLOOKUP(H401,'LISTA DE ASPECTOS - IMPACTOS'!$D$3:$F$72,3,FALSE))</f>
        <v>Contusión/Fractura/Muerte</v>
      </c>
      <c r="K401" s="322" t="s">
        <v>702</v>
      </c>
      <c r="L401" s="174">
        <v>2</v>
      </c>
      <c r="M401" s="262">
        <f t="shared" si="34"/>
        <v>5</v>
      </c>
      <c r="N401" s="85"/>
      <c r="O401" s="85"/>
      <c r="P401" s="279"/>
      <c r="Q401" s="275" t="s">
        <v>744</v>
      </c>
      <c r="R401" s="174" t="s">
        <v>688</v>
      </c>
      <c r="S401" s="174" t="s">
        <v>745</v>
      </c>
      <c r="T401" s="280"/>
      <c r="U401" s="175" t="s">
        <v>739</v>
      </c>
      <c r="V401" s="269"/>
      <c r="W401" s="86">
        <f t="shared" si="35"/>
        <v>5</v>
      </c>
      <c r="X401" s="88"/>
      <c r="Y401" s="86">
        <f t="shared" si="36"/>
        <v>12</v>
      </c>
      <c r="Z401" s="85"/>
      <c r="AA401" s="261" t="s">
        <v>687</v>
      </c>
      <c r="AB401" s="354"/>
      <c r="AC401" s="354"/>
      <c r="AD401" s="354"/>
      <c r="AE401" s="358"/>
      <c r="AF401" s="358"/>
      <c r="AG401" s="358"/>
      <c r="AH401" s="358"/>
      <c r="AI401" s="358"/>
      <c r="AJ401" s="358"/>
      <c r="AK401" s="358"/>
      <c r="AL401" s="357"/>
      <c r="AM401" s="358"/>
      <c r="AN401" s="357"/>
      <c r="AO401" s="358"/>
      <c r="AP401" s="357"/>
      <c r="AQ401" s="358"/>
      <c r="AR401" s="357"/>
      <c r="AS401" s="358"/>
      <c r="AT401" s="357"/>
      <c r="AU401" s="358"/>
    </row>
    <row r="402" spans="1:52" s="359" customFormat="1" ht="90">
      <c r="A402" s="440"/>
      <c r="B402" s="400"/>
      <c r="C402" s="451"/>
      <c r="D402" s="326" t="s">
        <v>1314</v>
      </c>
      <c r="E402" s="353" t="s">
        <v>362</v>
      </c>
      <c r="F402" s="260" t="s">
        <v>626</v>
      </c>
      <c r="G402" s="277" t="s">
        <v>699</v>
      </c>
      <c r="H402" s="321" t="s">
        <v>524</v>
      </c>
      <c r="I402" s="316" t="str">
        <f>IF(OR(E402="SE",E402="SA"),VLOOKUP(H402,'Tabla de Peligros y Riesgo'!$C$2:$E$226,2,FALSE),VLOOKUP(H402,'LISTA DE ASPECTOS - IMPACTOS'!$D$3:$F$72,2,FALSE))</f>
        <v>Caída al mismo nivel</v>
      </c>
      <c r="J402" s="317" t="s">
        <v>708</v>
      </c>
      <c r="K402" s="322" t="s">
        <v>685</v>
      </c>
      <c r="L402" s="174">
        <v>4</v>
      </c>
      <c r="M402" s="262">
        <f t="shared" si="34"/>
        <v>18</v>
      </c>
      <c r="N402" s="271"/>
      <c r="O402" s="271"/>
      <c r="P402" s="272"/>
      <c r="Q402" s="275"/>
      <c r="R402" s="174"/>
      <c r="S402" s="174" t="s">
        <v>811</v>
      </c>
      <c r="T402" s="274"/>
      <c r="U402" s="175" t="s">
        <v>739</v>
      </c>
      <c r="V402" s="284"/>
      <c r="W402" s="86">
        <f t="shared" si="35"/>
        <v>18</v>
      </c>
      <c r="X402" s="88"/>
      <c r="Y402" s="86">
        <f t="shared" si="36"/>
        <v>21</v>
      </c>
      <c r="Z402" s="85"/>
      <c r="AA402" s="261" t="s">
        <v>687</v>
      </c>
      <c r="AD402" s="360"/>
      <c r="AE402" s="358"/>
      <c r="AF402" s="358"/>
      <c r="AG402" s="358"/>
      <c r="AH402" s="358"/>
      <c r="AI402" s="358"/>
      <c r="AJ402" s="358"/>
      <c r="AK402" s="358"/>
      <c r="AL402" s="357"/>
      <c r="AM402" s="358"/>
      <c r="AN402" s="357"/>
      <c r="AO402" s="358"/>
      <c r="AP402" s="357"/>
      <c r="AQ402" s="358"/>
      <c r="AR402" s="357"/>
      <c r="AS402" s="358"/>
      <c r="AT402" s="357"/>
      <c r="AU402" s="358"/>
      <c r="AV402" s="289"/>
      <c r="AW402" s="289"/>
      <c r="AX402" s="289"/>
      <c r="AY402" s="289"/>
      <c r="AZ402" s="289"/>
    </row>
    <row r="403" spans="1:52" s="289" customFormat="1" ht="90">
      <c r="A403" s="440"/>
      <c r="B403" s="400"/>
      <c r="C403" s="450" t="s">
        <v>143</v>
      </c>
      <c r="D403" s="326" t="s">
        <v>1314</v>
      </c>
      <c r="E403" s="353" t="s">
        <v>362</v>
      </c>
      <c r="F403" s="260" t="s">
        <v>626</v>
      </c>
      <c r="G403" s="277" t="s">
        <v>699</v>
      </c>
      <c r="H403" s="321" t="s">
        <v>542</v>
      </c>
      <c r="I403" s="316" t="str">
        <f>IF(OR(E403="SE",E403="SA"),VLOOKUP(H403,'Tabla de Peligros y Riesgo'!$C$2:$E$226,2,FALSE),VLOOKUP(H403,'LISTA DE ASPECTOS - IMPACTOS'!$D$3:$F$72,2,FALSE))</f>
        <v>Caída al mismo nivel</v>
      </c>
      <c r="J403" s="317" t="s">
        <v>708</v>
      </c>
      <c r="K403" s="322" t="s">
        <v>685</v>
      </c>
      <c r="L403" s="174">
        <v>4</v>
      </c>
      <c r="M403" s="262">
        <f t="shared" si="34"/>
        <v>18</v>
      </c>
      <c r="N403" s="85"/>
      <c r="O403" s="85"/>
      <c r="P403" s="84"/>
      <c r="Q403" s="275"/>
      <c r="R403" s="174"/>
      <c r="S403" s="174" t="s">
        <v>811</v>
      </c>
      <c r="T403" s="175"/>
      <c r="U403" s="175" t="s">
        <v>739</v>
      </c>
      <c r="V403" s="87"/>
      <c r="W403" s="86">
        <f t="shared" si="35"/>
        <v>18</v>
      </c>
      <c r="X403" s="88"/>
      <c r="Y403" s="86">
        <f t="shared" si="36"/>
        <v>21</v>
      </c>
      <c r="Z403" s="85"/>
      <c r="AA403" s="261" t="s">
        <v>687</v>
      </c>
      <c r="AB403" s="361"/>
      <c r="AC403" s="354"/>
      <c r="AD403" s="354"/>
      <c r="AE403" s="358"/>
      <c r="AF403" s="358"/>
      <c r="AG403" s="358"/>
      <c r="AH403" s="358"/>
      <c r="AI403" s="358"/>
      <c r="AJ403" s="358"/>
      <c r="AK403" s="358"/>
      <c r="AL403" s="357"/>
      <c r="AM403" s="358"/>
      <c r="AN403" s="357"/>
      <c r="AO403" s="358"/>
      <c r="AP403" s="357"/>
      <c r="AQ403" s="358"/>
      <c r="AR403" s="357"/>
      <c r="AS403" s="358"/>
      <c r="AT403" s="357"/>
      <c r="AU403" s="358"/>
    </row>
    <row r="404" spans="1:52" s="289" customFormat="1" ht="120">
      <c r="A404" s="440"/>
      <c r="B404" s="400"/>
      <c r="C404" s="452"/>
      <c r="D404" s="326" t="s">
        <v>1314</v>
      </c>
      <c r="E404" s="353" t="s">
        <v>362</v>
      </c>
      <c r="F404" s="260" t="s">
        <v>626</v>
      </c>
      <c r="G404" s="277" t="s">
        <v>705</v>
      </c>
      <c r="H404" s="321" t="s">
        <v>707</v>
      </c>
      <c r="I404" s="316" t="str">
        <f>IF(OR(E404="SE",E404="SA"),VLOOKUP(H404,'Tabla de Peligros y Riesgo'!$C$2:$E$226,2,FALSE),VLOOKUP(H404,'LISTA DE ASPECTOS - IMPACTOS'!$D$3:$F$72,2,FALSE))</f>
        <v>Atrapamiento</v>
      </c>
      <c r="J404" s="317" t="s">
        <v>706</v>
      </c>
      <c r="K404" s="322" t="s">
        <v>685</v>
      </c>
      <c r="L404" s="174">
        <v>3</v>
      </c>
      <c r="M404" s="262">
        <f t="shared" si="34"/>
        <v>13</v>
      </c>
      <c r="N404" s="85"/>
      <c r="O404" s="85"/>
      <c r="P404" s="84"/>
      <c r="Q404" s="275"/>
      <c r="R404" s="174"/>
      <c r="S404" s="174" t="s">
        <v>812</v>
      </c>
      <c r="T404" s="175"/>
      <c r="U404" s="175" t="s">
        <v>739</v>
      </c>
      <c r="V404" s="87"/>
      <c r="W404" s="86">
        <f t="shared" si="35"/>
        <v>13</v>
      </c>
      <c r="X404" s="88"/>
      <c r="Y404" s="86">
        <f t="shared" si="36"/>
        <v>17</v>
      </c>
      <c r="Z404" s="85"/>
      <c r="AA404" s="261" t="s">
        <v>687</v>
      </c>
      <c r="AB404" s="361"/>
      <c r="AC404" s="354"/>
      <c r="AD404" s="354"/>
      <c r="AE404" s="358"/>
      <c r="AF404" s="358"/>
      <c r="AG404" s="358"/>
      <c r="AH404" s="358"/>
      <c r="AI404" s="358"/>
      <c r="AJ404" s="358"/>
      <c r="AK404" s="358"/>
      <c r="AL404" s="357"/>
      <c r="AM404" s="358"/>
      <c r="AN404" s="357"/>
      <c r="AO404" s="358"/>
      <c r="AP404" s="357"/>
      <c r="AQ404" s="358"/>
      <c r="AR404" s="357"/>
      <c r="AS404" s="358"/>
      <c r="AT404" s="357"/>
      <c r="AU404" s="358"/>
    </row>
    <row r="405" spans="1:52" s="289" customFormat="1" ht="90">
      <c r="A405" s="440"/>
      <c r="B405" s="400"/>
      <c r="C405" s="319" t="s">
        <v>144</v>
      </c>
      <c r="D405" s="326" t="s">
        <v>1314</v>
      </c>
      <c r="E405" s="353" t="s">
        <v>362</v>
      </c>
      <c r="F405" s="260" t="s">
        <v>626</v>
      </c>
      <c r="G405" s="277" t="s">
        <v>705</v>
      </c>
      <c r="H405" s="321" t="s">
        <v>507</v>
      </c>
      <c r="I405" s="316" t="str">
        <f>IF(OR(E405="SE",E405="SA"),VLOOKUP(H405,'Tabla de Peligros y Riesgo'!$C$2:$E$226,2,FALSE),VLOOKUP(H405,'LISTA DE ASPECTOS - IMPACTOS'!$D$3:$F$72,2,FALSE))</f>
        <v xml:space="preserve">Golpes </v>
      </c>
      <c r="J405" s="317" t="s">
        <v>706</v>
      </c>
      <c r="K405" s="322" t="s">
        <v>685</v>
      </c>
      <c r="L405" s="174">
        <v>3</v>
      </c>
      <c r="M405" s="262">
        <f t="shared" si="34"/>
        <v>13</v>
      </c>
      <c r="N405" s="174"/>
      <c r="O405" s="174"/>
      <c r="P405" s="84"/>
      <c r="Q405" s="275"/>
      <c r="R405" s="174"/>
      <c r="S405" s="174" t="s">
        <v>710</v>
      </c>
      <c r="T405" s="175"/>
      <c r="U405" s="175" t="s">
        <v>739</v>
      </c>
      <c r="V405" s="87"/>
      <c r="W405" s="86">
        <f t="shared" si="35"/>
        <v>13</v>
      </c>
      <c r="X405" s="88"/>
      <c r="Y405" s="86">
        <f t="shared" si="36"/>
        <v>17</v>
      </c>
      <c r="Z405" s="85"/>
      <c r="AA405" s="268" t="s">
        <v>687</v>
      </c>
      <c r="AB405" s="361"/>
      <c r="AC405" s="354"/>
      <c r="AD405" s="354"/>
      <c r="AE405" s="358"/>
      <c r="AF405" s="358"/>
      <c r="AG405" s="358"/>
      <c r="AH405" s="358"/>
      <c r="AI405" s="358"/>
      <c r="AJ405" s="358"/>
      <c r="AK405" s="358"/>
      <c r="AL405" s="357"/>
      <c r="AM405" s="358"/>
      <c r="AN405" s="357"/>
      <c r="AO405" s="358"/>
      <c r="AP405" s="357"/>
      <c r="AQ405" s="358"/>
      <c r="AR405" s="357"/>
      <c r="AS405" s="358"/>
      <c r="AT405" s="357"/>
      <c r="AU405" s="358"/>
    </row>
    <row r="406" spans="1:52" s="289" customFormat="1" ht="72">
      <c r="A406" s="440"/>
      <c r="B406" s="400"/>
      <c r="C406" s="450" t="s">
        <v>214</v>
      </c>
      <c r="D406" s="326" t="s">
        <v>1314</v>
      </c>
      <c r="E406" s="353" t="s">
        <v>361</v>
      </c>
      <c r="F406" s="260" t="s">
        <v>626</v>
      </c>
      <c r="G406" s="277" t="s">
        <v>441</v>
      </c>
      <c r="H406" s="321" t="s">
        <v>519</v>
      </c>
      <c r="I406" s="316" t="str">
        <f>IF(OR(E406="SE",E406="SA"),VLOOKUP(H406,'Tabla de Peligros y Riesgo'!$C$2:$E$226,2,FALSE),VLOOKUP(H406,'LISTA DE ASPECTOS - IMPACTOS'!$D$3:$F$72,2,FALSE))</f>
        <v>Riesgos Disergonómico</v>
      </c>
      <c r="J406" s="317" t="str">
        <f>IF(OR(E406="SE",E406="SA"),VLOOKUP(H406,'Tabla de Peligros y Riesgo'!$C$2:$E$226,3,FALSE),VLOOKUP(H406,'LISTA DE ASPECTOS - IMPACTOS'!$D$3:$F$72,3,FALSE))</f>
        <v>Lumbalgia/Dorsalgia/ Hiperlordosis/ Tendinitis de Hombro</v>
      </c>
      <c r="K406" s="322" t="s">
        <v>702</v>
      </c>
      <c r="L406" s="174">
        <v>4</v>
      </c>
      <c r="M406" s="262">
        <f t="shared" si="34"/>
        <v>14</v>
      </c>
      <c r="N406" s="85"/>
      <c r="O406" s="85"/>
      <c r="P406" s="84"/>
      <c r="Q406" s="275"/>
      <c r="R406" s="174"/>
      <c r="S406" s="345" t="s">
        <v>711</v>
      </c>
      <c r="T406" s="175"/>
      <c r="U406" s="175"/>
      <c r="V406" s="87"/>
      <c r="W406" s="86">
        <f t="shared" si="35"/>
        <v>14</v>
      </c>
      <c r="X406" s="88"/>
      <c r="Y406" s="86">
        <f t="shared" si="36"/>
        <v>18</v>
      </c>
      <c r="Z406" s="85"/>
      <c r="AA406" s="261" t="s">
        <v>687</v>
      </c>
      <c r="AB406" s="361"/>
      <c r="AC406" s="354"/>
      <c r="AD406" s="354"/>
      <c r="AE406" s="358"/>
      <c r="AF406" s="358"/>
      <c r="AG406" s="358"/>
      <c r="AH406" s="358"/>
      <c r="AI406" s="358"/>
      <c r="AJ406" s="358"/>
      <c r="AK406" s="358"/>
      <c r="AL406" s="357"/>
      <c r="AM406" s="358"/>
      <c r="AN406" s="357"/>
      <c r="AO406" s="358"/>
      <c r="AP406" s="357"/>
      <c r="AQ406" s="358"/>
      <c r="AR406" s="357"/>
      <c r="AS406" s="358"/>
      <c r="AT406" s="357"/>
      <c r="AU406" s="358"/>
    </row>
    <row r="407" spans="1:52" s="289" customFormat="1" ht="90">
      <c r="A407" s="440"/>
      <c r="B407" s="400"/>
      <c r="C407" s="451"/>
      <c r="D407" s="326" t="s">
        <v>1314</v>
      </c>
      <c r="E407" s="353" t="s">
        <v>362</v>
      </c>
      <c r="F407" s="260" t="s">
        <v>626</v>
      </c>
      <c r="G407" s="277" t="s">
        <v>796</v>
      </c>
      <c r="H407" s="321" t="s">
        <v>797</v>
      </c>
      <c r="I407" s="316" t="str">
        <f>IF(OR(E407="SE",E407="SA"),VLOOKUP(H407,'Tabla de Peligros y Riesgo'!$C$2:$E$226,2,FALSE),VLOOKUP(H407,'LISTA DE ASPECTOS - IMPACTOS'!$D$3:$F$72,2,FALSE))</f>
        <v>Aplastamiento</v>
      </c>
      <c r="J407" s="317" t="str">
        <f>IF(OR(E407="SE",E407="SA"),VLOOKUP(H407,'Tabla de Peligros y Riesgo'!$C$2:$E$226,3,FALSE),VLOOKUP(H407,'LISTA DE ASPECTOS - IMPACTOS'!$D$3:$F$72,3,FALSE))</f>
        <v>Contusión/Fractura/Muerte</v>
      </c>
      <c r="K407" s="322" t="s">
        <v>685</v>
      </c>
      <c r="L407" s="174">
        <v>2</v>
      </c>
      <c r="M407" s="262">
        <f t="shared" si="34"/>
        <v>8</v>
      </c>
      <c r="N407" s="85"/>
      <c r="O407" s="85"/>
      <c r="P407" s="84"/>
      <c r="Q407" s="275" t="s">
        <v>798</v>
      </c>
      <c r="R407" s="174" t="s">
        <v>688</v>
      </c>
      <c r="S407" s="174" t="s">
        <v>799</v>
      </c>
      <c r="T407" s="175"/>
      <c r="U407" s="175" t="s">
        <v>739</v>
      </c>
      <c r="V407" s="87"/>
      <c r="W407" s="86">
        <f t="shared" si="35"/>
        <v>8</v>
      </c>
      <c r="X407" s="88"/>
      <c r="Y407" s="86">
        <f t="shared" si="36"/>
        <v>12</v>
      </c>
      <c r="Z407" s="85"/>
      <c r="AA407" s="261" t="s">
        <v>687</v>
      </c>
      <c r="AB407" s="361"/>
      <c r="AC407" s="354"/>
      <c r="AD407" s="354"/>
      <c r="AE407" s="358"/>
      <c r="AF407" s="358"/>
      <c r="AG407" s="358"/>
      <c r="AH407" s="358"/>
      <c r="AI407" s="358"/>
      <c r="AJ407" s="358"/>
      <c r="AK407" s="358"/>
      <c r="AL407" s="357"/>
      <c r="AM407" s="358"/>
      <c r="AN407" s="357"/>
      <c r="AO407" s="358"/>
      <c r="AP407" s="357"/>
      <c r="AQ407" s="358"/>
      <c r="AR407" s="357"/>
      <c r="AS407" s="358"/>
      <c r="AT407" s="357"/>
      <c r="AU407" s="358"/>
    </row>
    <row r="408" spans="1:52" s="289" customFormat="1" ht="192">
      <c r="A408" s="440"/>
      <c r="B408" s="400"/>
      <c r="C408" s="451"/>
      <c r="D408" s="326" t="s">
        <v>1314</v>
      </c>
      <c r="E408" s="353" t="s">
        <v>363</v>
      </c>
      <c r="F408" s="260" t="s">
        <v>626</v>
      </c>
      <c r="G408" s="277" t="s">
        <v>733</v>
      </c>
      <c r="H408" s="321" t="s">
        <v>734</v>
      </c>
      <c r="I408" s="316" t="str">
        <f>IF(OR(E408="SE",E408="SA"),VLOOKUP(H408,'Tabla de Peligros y Riesgo'!$C$2:$E$226,2,FALSE),VLOOKUP(H408,'LISTA DE ASPECTOS - IMPACTOS'!$D$3:$F$72,2,FALSE))</f>
        <v>Alteración de la calidad de suelo/agua</v>
      </c>
      <c r="J408" s="317" t="str">
        <f>IF(OR(E408="SE",E408="SA"),VLOOKUP(H408,'Tabla de Peligros y Riesgo'!$C$2:$E$226,3,FALSE),VLOOKUP(H408,'LISTA DE ASPECTOS - IMPACTOS'!$D$3:$F$72,3,FALSE))</f>
        <v>Potencial incumplimiento de Estándares de Calidad Ambiental (ECA) para aire.
Potencial afectación a la vida y salud humana.</v>
      </c>
      <c r="K408" s="322" t="s">
        <v>702</v>
      </c>
      <c r="L408" s="174">
        <v>4</v>
      </c>
      <c r="M408" s="262">
        <f t="shared" si="34"/>
        <v>14</v>
      </c>
      <c r="N408" s="85"/>
      <c r="O408" s="85"/>
      <c r="P408" s="278"/>
      <c r="Q408" s="275"/>
      <c r="R408" s="174"/>
      <c r="S408" s="174" t="s">
        <v>735</v>
      </c>
      <c r="T408" s="175">
        <v>0.35</v>
      </c>
      <c r="U408" s="175"/>
      <c r="V408" s="87"/>
      <c r="W408" s="86">
        <f t="shared" si="35"/>
        <v>14</v>
      </c>
      <c r="X408" s="88"/>
      <c r="Y408" s="86">
        <f t="shared" si="36"/>
        <v>18</v>
      </c>
      <c r="Z408" s="85"/>
      <c r="AA408" s="261" t="s">
        <v>687</v>
      </c>
      <c r="AB408" s="488"/>
      <c r="AC408" s="489"/>
      <c r="AD408" s="489"/>
      <c r="AE408" s="355"/>
      <c r="AF408" s="355"/>
      <c r="AG408" s="355"/>
      <c r="AH408" s="355"/>
      <c r="AI408" s="355"/>
      <c r="AJ408" s="355"/>
      <c r="AK408" s="355"/>
      <c r="AL408" s="356"/>
      <c r="AM408" s="355"/>
      <c r="AN408" s="356"/>
      <c r="AO408" s="355"/>
      <c r="AP408" s="356"/>
      <c r="AQ408" s="355"/>
      <c r="AR408" s="356"/>
      <c r="AS408" s="355"/>
      <c r="AT408" s="357"/>
      <c r="AU408" s="358"/>
    </row>
    <row r="409" spans="1:52" s="289" customFormat="1" ht="336">
      <c r="A409" s="440"/>
      <c r="B409" s="400"/>
      <c r="C409" s="451"/>
      <c r="D409" s="326" t="s">
        <v>1314</v>
      </c>
      <c r="E409" s="353" t="s">
        <v>363</v>
      </c>
      <c r="F409" s="260" t="s">
        <v>626</v>
      </c>
      <c r="G409" s="277" t="s">
        <v>727</v>
      </c>
      <c r="H409" s="321" t="s">
        <v>724</v>
      </c>
      <c r="I409" s="316" t="str">
        <f>IF(OR(E409="SE",E409="SA"),VLOOKUP(H409,'Tabla de Peligros y Riesgo'!$C$2:$E$226,2,FALSE),VLOOKUP(H409,'LISTA DE ASPECTOS - IMPACTOS'!$D$3:$F$72,2,FALSE))</f>
        <v>Alteración de la calidad de suelo/agua</v>
      </c>
      <c r="J409" s="317" t="str">
        <f>IF(OR(E409="SE",E409="SA"),VLOOKUP(H409,'Tabla de Peligros y Riesgo'!$C$2:$E$226,3,FALSE),VLOOKUP(H409,'LISTA DE ASPECTOS - IMPACTOS'!$D$3:$F$72,3,FALSE))</f>
        <v>Potencial afectación a la calidad ambiental del agua, suelo, posible impacto a la vida y salud humanas // Afectación a microfauna acuática y terrestre // Potencial incumplimiento de Estándares de Calidad Ambiental (ECA) para agua y para suelo.</v>
      </c>
      <c r="K409" s="322" t="s">
        <v>693</v>
      </c>
      <c r="L409" s="174">
        <v>4</v>
      </c>
      <c r="M409" s="262">
        <f t="shared" si="34"/>
        <v>10</v>
      </c>
      <c r="N409" s="85"/>
      <c r="O409" s="85"/>
      <c r="P409" s="84"/>
      <c r="Q409" s="174"/>
      <c r="R409" s="174"/>
      <c r="S409" s="174" t="s">
        <v>728</v>
      </c>
      <c r="T409" s="175"/>
      <c r="U409" s="175"/>
      <c r="V409" s="87"/>
      <c r="W409" s="86">
        <f t="shared" si="35"/>
        <v>10</v>
      </c>
      <c r="X409" s="88"/>
      <c r="Y409" s="86">
        <f t="shared" si="36"/>
        <v>18</v>
      </c>
      <c r="Z409" s="85"/>
      <c r="AA409" s="261" t="s">
        <v>687</v>
      </c>
      <c r="AB409" s="361"/>
      <c r="AC409" s="354"/>
      <c r="AD409" s="354"/>
      <c r="AE409" s="355"/>
      <c r="AF409" s="355"/>
      <c r="AG409" s="355"/>
      <c r="AH409" s="355"/>
      <c r="AI409" s="355"/>
      <c r="AJ409" s="355"/>
      <c r="AK409" s="355"/>
      <c r="AL409" s="356"/>
      <c r="AM409" s="355"/>
      <c r="AN409" s="356"/>
      <c r="AO409" s="355"/>
      <c r="AP409" s="356"/>
      <c r="AQ409" s="355"/>
      <c r="AR409" s="356"/>
      <c r="AS409" s="355"/>
      <c r="AT409" s="357"/>
      <c r="AU409" s="358"/>
    </row>
    <row r="410" spans="1:52" s="289" customFormat="1" ht="336">
      <c r="A410" s="440"/>
      <c r="B410" s="400"/>
      <c r="C410" s="451"/>
      <c r="D410" s="326" t="s">
        <v>1314</v>
      </c>
      <c r="E410" s="353" t="s">
        <v>363</v>
      </c>
      <c r="F410" s="260" t="s">
        <v>626</v>
      </c>
      <c r="G410" s="277" t="s">
        <v>723</v>
      </c>
      <c r="H410" s="321" t="s">
        <v>724</v>
      </c>
      <c r="I410" s="316" t="str">
        <f>IF(OR(E410="SE",E410="SA"),VLOOKUP(H410,'Tabla de Peligros y Riesgo'!$C$2:$E$226,2,FALSE),VLOOKUP(H410,'LISTA DE ASPECTOS - IMPACTOS'!$D$3:$F$72,2,FALSE))</f>
        <v>Alteración de la calidad de suelo/agua</v>
      </c>
      <c r="J410" s="317" t="str">
        <f>IF(OR(E410="SE",E410="SA"),VLOOKUP(H410,'Tabla de Peligros y Riesgo'!$C$2:$E$226,3,FALSE),VLOOKUP(H410,'LISTA DE ASPECTOS - IMPACTOS'!$D$3:$F$72,3,FALSE))</f>
        <v>Potencial afectación a la calidad ambiental del agua, suelo, posible impacto a la vida y salud humanas // Afectación a microfauna acuática y terrestre // Potencial incumplimiento de Estándares de Calidad Ambiental (ECA) para agua y para suelo.</v>
      </c>
      <c r="K410" s="322" t="s">
        <v>685</v>
      </c>
      <c r="L410" s="174">
        <v>3</v>
      </c>
      <c r="M410" s="262">
        <f t="shared" si="34"/>
        <v>13</v>
      </c>
      <c r="N410" s="174"/>
      <c r="O410" s="174"/>
      <c r="P410" s="84"/>
      <c r="Q410" s="174" t="s">
        <v>725</v>
      </c>
      <c r="R410" s="174" t="s">
        <v>688</v>
      </c>
      <c r="S410" s="174" t="s">
        <v>726</v>
      </c>
      <c r="T410" s="175">
        <v>0.35</v>
      </c>
      <c r="U410" s="175"/>
      <c r="V410" s="87"/>
      <c r="W410" s="86">
        <f t="shared" si="35"/>
        <v>13</v>
      </c>
      <c r="X410" s="88"/>
      <c r="Y410" s="86">
        <f t="shared" si="36"/>
        <v>17</v>
      </c>
      <c r="Z410" s="85"/>
      <c r="AA410" s="268" t="s">
        <v>687</v>
      </c>
      <c r="AB410" s="361"/>
      <c r="AC410" s="354"/>
      <c r="AD410" s="354"/>
      <c r="AE410" s="358"/>
      <c r="AF410" s="358"/>
      <c r="AG410" s="358"/>
      <c r="AH410" s="358"/>
      <c r="AI410" s="358"/>
      <c r="AJ410" s="358"/>
      <c r="AK410" s="358"/>
      <c r="AL410" s="357"/>
      <c r="AM410" s="358"/>
      <c r="AN410" s="357"/>
      <c r="AO410" s="358"/>
      <c r="AP410" s="357"/>
      <c r="AQ410" s="358"/>
      <c r="AR410" s="357"/>
      <c r="AS410" s="358"/>
      <c r="AT410" s="357"/>
      <c r="AU410" s="358"/>
    </row>
    <row r="411" spans="1:52" s="289" customFormat="1" ht="90">
      <c r="A411" s="440"/>
      <c r="B411" s="400"/>
      <c r="C411" s="451"/>
      <c r="D411" s="326" t="s">
        <v>1314</v>
      </c>
      <c r="E411" s="353" t="s">
        <v>362</v>
      </c>
      <c r="F411" s="260" t="s">
        <v>626</v>
      </c>
      <c r="G411" s="277" t="s">
        <v>699</v>
      </c>
      <c r="H411" s="321" t="s">
        <v>542</v>
      </c>
      <c r="I411" s="316" t="str">
        <f>IF(OR(E411="SE",E411="SA"),VLOOKUP(H411,'Tabla de Peligros y Riesgo'!$C$2:$E$226,2,FALSE),VLOOKUP(H411,'LISTA DE ASPECTOS - IMPACTOS'!$D$3:$F$72,2,FALSE))</f>
        <v>Caída al mismo nivel</v>
      </c>
      <c r="J411" s="317" t="s">
        <v>708</v>
      </c>
      <c r="K411" s="322" t="s">
        <v>685</v>
      </c>
      <c r="L411" s="174">
        <v>4</v>
      </c>
      <c r="M411" s="262">
        <f t="shared" si="34"/>
        <v>18</v>
      </c>
      <c r="N411" s="85"/>
      <c r="O411" s="85"/>
      <c r="P411" s="84"/>
      <c r="Q411" s="275"/>
      <c r="R411" s="174"/>
      <c r="S411" s="174" t="s">
        <v>811</v>
      </c>
      <c r="T411" s="175"/>
      <c r="U411" s="175" t="s">
        <v>739</v>
      </c>
      <c r="V411" s="87">
        <v>0.15</v>
      </c>
      <c r="W411" s="86">
        <f t="shared" si="35"/>
        <v>18</v>
      </c>
      <c r="X411" s="88">
        <f>IF(M411&gt;=16,MAX(N411:R411),IF(M411&lt;16,MAX(N411:V411)))</f>
        <v>0</v>
      </c>
      <c r="Y411" s="86">
        <f t="shared" si="36"/>
        <v>21</v>
      </c>
      <c r="Z411" s="85"/>
      <c r="AA411" s="261" t="s">
        <v>687</v>
      </c>
      <c r="AB411" s="361"/>
      <c r="AC411" s="354"/>
      <c r="AD411" s="354"/>
      <c r="AE411" s="358"/>
      <c r="AF411" s="358"/>
      <c r="AG411" s="358"/>
      <c r="AH411" s="358"/>
      <c r="AI411" s="358"/>
      <c r="AJ411" s="358"/>
      <c r="AK411" s="358"/>
      <c r="AL411" s="357"/>
      <c r="AM411" s="358"/>
      <c r="AN411" s="357"/>
      <c r="AO411" s="358"/>
      <c r="AP411" s="357"/>
      <c r="AQ411" s="358"/>
      <c r="AR411" s="357"/>
      <c r="AS411" s="358"/>
      <c r="AT411" s="357"/>
      <c r="AU411" s="358"/>
    </row>
    <row r="412" spans="1:52" s="289" customFormat="1" ht="105">
      <c r="A412" s="440"/>
      <c r="B412" s="400"/>
      <c r="C412" s="451"/>
      <c r="D412" s="326" t="s">
        <v>1314</v>
      </c>
      <c r="E412" s="353" t="s">
        <v>362</v>
      </c>
      <c r="F412" s="260" t="s">
        <v>626</v>
      </c>
      <c r="G412" s="277" t="s">
        <v>729</v>
      </c>
      <c r="H412" s="321" t="s">
        <v>730</v>
      </c>
      <c r="I412" s="316" t="str">
        <f>IF(OR(E412="SE",E412="SA"),VLOOKUP(H412,'Tabla de Peligros y Riesgo'!$C$2:$E$226,2,FALSE),VLOOKUP(H412,'LISTA DE ASPECTOS - IMPACTOS'!$D$3:$F$72,2,FALSE))</f>
        <v>Cortes</v>
      </c>
      <c r="J412" s="317" t="str">
        <f>IF(OR(E412="SE",E412="SA"),VLOOKUP(H412,'Tabla de Peligros y Riesgo'!$C$2:$E$226,3,FALSE),VLOOKUP(H412,'LISTA DE ASPECTOS - IMPACTOS'!$D$3:$F$72,3,FALSE))</f>
        <v>Herida punzocortante</v>
      </c>
      <c r="K412" s="322" t="s">
        <v>702</v>
      </c>
      <c r="L412" s="174">
        <v>3</v>
      </c>
      <c r="M412" s="262">
        <f t="shared" si="34"/>
        <v>9</v>
      </c>
      <c r="N412" s="85"/>
      <c r="O412" s="85"/>
      <c r="P412" s="84"/>
      <c r="Q412" s="275" t="s">
        <v>731</v>
      </c>
      <c r="R412" s="174" t="s">
        <v>683</v>
      </c>
      <c r="S412" s="174" t="s">
        <v>732</v>
      </c>
      <c r="T412" s="175"/>
      <c r="U412" s="175" t="s">
        <v>739</v>
      </c>
      <c r="V412" s="87"/>
      <c r="W412" s="86">
        <f t="shared" si="35"/>
        <v>9</v>
      </c>
      <c r="X412" s="88"/>
      <c r="Y412" s="86">
        <f t="shared" si="36"/>
        <v>20</v>
      </c>
      <c r="Z412" s="85"/>
      <c r="AA412" s="261" t="s">
        <v>687</v>
      </c>
      <c r="AB412" s="361"/>
      <c r="AC412" s="354"/>
      <c r="AD412" s="354"/>
      <c r="AE412" s="358"/>
      <c r="AF412" s="358"/>
      <c r="AG412" s="358"/>
      <c r="AH412" s="358"/>
      <c r="AI412" s="358"/>
      <c r="AJ412" s="358"/>
      <c r="AK412" s="358"/>
      <c r="AL412" s="357"/>
      <c r="AM412" s="358"/>
      <c r="AN412" s="357"/>
      <c r="AO412" s="358"/>
      <c r="AP412" s="357"/>
      <c r="AQ412" s="358"/>
      <c r="AR412" s="357"/>
      <c r="AS412" s="358"/>
      <c r="AT412" s="357"/>
      <c r="AU412" s="358"/>
    </row>
    <row r="413" spans="1:52" s="289" customFormat="1" ht="120">
      <c r="A413" s="440"/>
      <c r="B413" s="400"/>
      <c r="C413" s="452"/>
      <c r="D413" s="326" t="s">
        <v>1314</v>
      </c>
      <c r="E413" s="353" t="s">
        <v>362</v>
      </c>
      <c r="F413" s="260" t="s">
        <v>626</v>
      </c>
      <c r="G413" s="277" t="s">
        <v>705</v>
      </c>
      <c r="H413" s="321" t="s">
        <v>707</v>
      </c>
      <c r="I413" s="316" t="str">
        <f>IF(OR(E413="SE",E413="SA"),VLOOKUP(H413,'Tabla de Peligros y Riesgo'!$C$2:$E$226,2,FALSE),VLOOKUP(H413,'LISTA DE ASPECTOS - IMPACTOS'!$D$3:$F$72,2,FALSE))</f>
        <v>Atrapamiento</v>
      </c>
      <c r="J413" s="317" t="s">
        <v>706</v>
      </c>
      <c r="K413" s="322" t="s">
        <v>685</v>
      </c>
      <c r="L413" s="174">
        <v>3</v>
      </c>
      <c r="M413" s="262">
        <f t="shared" si="34"/>
        <v>13</v>
      </c>
      <c r="N413" s="174"/>
      <c r="O413" s="174"/>
      <c r="P413" s="84"/>
      <c r="Q413" s="275"/>
      <c r="R413" s="174"/>
      <c r="S413" s="174" t="s">
        <v>710</v>
      </c>
      <c r="T413" s="175"/>
      <c r="U413" s="175" t="s">
        <v>739</v>
      </c>
      <c r="V413" s="87"/>
      <c r="W413" s="86">
        <f t="shared" si="35"/>
        <v>13</v>
      </c>
      <c r="X413" s="88"/>
      <c r="Y413" s="86">
        <f t="shared" si="36"/>
        <v>17</v>
      </c>
      <c r="Z413" s="85"/>
      <c r="AA413" s="268" t="s">
        <v>687</v>
      </c>
      <c r="AB413" s="361"/>
      <c r="AC413" s="354"/>
      <c r="AD413" s="354"/>
      <c r="AE413" s="358"/>
      <c r="AF413" s="358"/>
      <c r="AG413" s="358"/>
      <c r="AH413" s="358"/>
      <c r="AI413" s="358"/>
      <c r="AJ413" s="358"/>
      <c r="AK413" s="358"/>
      <c r="AL413" s="357"/>
      <c r="AM413" s="358"/>
      <c r="AN413" s="357"/>
      <c r="AO413" s="358"/>
      <c r="AP413" s="357"/>
      <c r="AQ413" s="358"/>
      <c r="AR413" s="357"/>
      <c r="AS413" s="358"/>
      <c r="AT413" s="357"/>
      <c r="AU413" s="358"/>
    </row>
    <row r="414" spans="1:52" s="289" customFormat="1" ht="72">
      <c r="A414" s="440"/>
      <c r="B414" s="400"/>
      <c r="C414" s="450" t="s">
        <v>215</v>
      </c>
      <c r="D414" s="326" t="s">
        <v>1314</v>
      </c>
      <c r="E414" s="353" t="s">
        <v>361</v>
      </c>
      <c r="F414" s="260" t="s">
        <v>626</v>
      </c>
      <c r="G414" s="277" t="s">
        <v>441</v>
      </c>
      <c r="H414" s="321" t="s">
        <v>519</v>
      </c>
      <c r="I414" s="316" t="str">
        <f>IF(OR(E414="SE",E414="SA"),VLOOKUP(H414,'Tabla de Peligros y Riesgo'!$C$2:$E$226,2,FALSE),VLOOKUP(H414,'LISTA DE ASPECTOS - IMPACTOS'!$D$3:$F$72,2,FALSE))</f>
        <v>Riesgos Disergonómico</v>
      </c>
      <c r="J414" s="317" t="str">
        <f>IF(OR(E414="SE",E414="SA"),VLOOKUP(H414,'Tabla de Peligros y Riesgo'!$C$2:$E$226,3,FALSE),VLOOKUP(H414,'LISTA DE ASPECTOS - IMPACTOS'!$D$3:$F$72,3,FALSE))</f>
        <v>Lumbalgia/Dorsalgia/ Hiperlordosis/ Tendinitis de Hombro</v>
      </c>
      <c r="K414" s="322" t="s">
        <v>702</v>
      </c>
      <c r="L414" s="174">
        <v>4</v>
      </c>
      <c r="M414" s="262">
        <f t="shared" si="34"/>
        <v>14</v>
      </c>
      <c r="N414" s="85"/>
      <c r="O414" s="85"/>
      <c r="P414" s="84"/>
      <c r="Q414" s="275"/>
      <c r="R414" s="174"/>
      <c r="S414" s="345" t="s">
        <v>711</v>
      </c>
      <c r="T414" s="175"/>
      <c r="U414" s="175"/>
      <c r="V414" s="87"/>
      <c r="W414" s="86">
        <f t="shared" si="35"/>
        <v>14</v>
      </c>
      <c r="X414" s="88">
        <f>IF(M414&gt;=16,MAX(N414:R414),IF(M414&lt;16,MAX(N414:V414)))</f>
        <v>0</v>
      </c>
      <c r="Y414" s="86">
        <f t="shared" si="36"/>
        <v>18</v>
      </c>
      <c r="Z414" s="85"/>
      <c r="AA414" s="261" t="s">
        <v>687</v>
      </c>
      <c r="AB414" s="361"/>
      <c r="AC414" s="354"/>
      <c r="AD414" s="354"/>
      <c r="AE414" s="358"/>
      <c r="AF414" s="358"/>
      <c r="AG414" s="358"/>
      <c r="AH414" s="358"/>
      <c r="AI414" s="358"/>
      <c r="AJ414" s="358"/>
      <c r="AK414" s="358"/>
      <c r="AL414" s="357"/>
      <c r="AM414" s="358"/>
      <c r="AN414" s="357"/>
      <c r="AO414" s="358"/>
      <c r="AP414" s="357"/>
      <c r="AQ414" s="358"/>
      <c r="AR414" s="357"/>
      <c r="AS414" s="358"/>
      <c r="AT414" s="357"/>
      <c r="AU414" s="358"/>
    </row>
    <row r="415" spans="1:52" s="289" customFormat="1" ht="90">
      <c r="A415" s="440"/>
      <c r="B415" s="400"/>
      <c r="C415" s="451"/>
      <c r="D415" s="326" t="s">
        <v>1314</v>
      </c>
      <c r="E415" s="353" t="s">
        <v>362</v>
      </c>
      <c r="F415" s="260" t="s">
        <v>626</v>
      </c>
      <c r="G415" s="277" t="s">
        <v>796</v>
      </c>
      <c r="H415" s="321" t="s">
        <v>797</v>
      </c>
      <c r="I415" s="316" t="str">
        <f>IF(OR(E415="SE",E415="SA"),VLOOKUP(H415,'Tabla de Peligros y Riesgo'!$C$2:$E$226,2,FALSE),VLOOKUP(H415,'LISTA DE ASPECTOS - IMPACTOS'!$D$3:$F$72,2,FALSE))</f>
        <v>Aplastamiento</v>
      </c>
      <c r="J415" s="317" t="str">
        <f>IF(OR(E415="SE",E415="SA"),VLOOKUP(H415,'Tabla de Peligros y Riesgo'!$C$2:$E$226,3,FALSE),VLOOKUP(H415,'LISTA DE ASPECTOS - IMPACTOS'!$D$3:$F$72,3,FALSE))</f>
        <v>Contusión/Fractura/Muerte</v>
      </c>
      <c r="K415" s="322" t="s">
        <v>685</v>
      </c>
      <c r="L415" s="174">
        <v>2</v>
      </c>
      <c r="M415" s="262">
        <f t="shared" si="34"/>
        <v>8</v>
      </c>
      <c r="N415" s="85"/>
      <c r="O415" s="85"/>
      <c r="P415" s="84"/>
      <c r="Q415" s="275" t="s">
        <v>798</v>
      </c>
      <c r="R415" s="174" t="s">
        <v>688</v>
      </c>
      <c r="S415" s="174" t="s">
        <v>799</v>
      </c>
      <c r="T415" s="175"/>
      <c r="U415" s="175" t="s">
        <v>739</v>
      </c>
      <c r="V415" s="87"/>
      <c r="W415" s="86">
        <f t="shared" si="35"/>
        <v>8</v>
      </c>
      <c r="X415" s="88"/>
      <c r="Y415" s="86">
        <f t="shared" si="36"/>
        <v>12</v>
      </c>
      <c r="Z415" s="85"/>
      <c r="AA415" s="261" t="s">
        <v>687</v>
      </c>
      <c r="AB415" s="361"/>
      <c r="AC415" s="354"/>
      <c r="AD415" s="354"/>
      <c r="AE415" s="358"/>
      <c r="AF415" s="358"/>
      <c r="AG415" s="358"/>
      <c r="AH415" s="358"/>
      <c r="AI415" s="358"/>
      <c r="AJ415" s="358"/>
      <c r="AK415" s="358"/>
      <c r="AL415" s="357"/>
      <c r="AM415" s="358"/>
      <c r="AN415" s="357"/>
      <c r="AO415" s="358"/>
      <c r="AP415" s="357"/>
      <c r="AQ415" s="358"/>
      <c r="AR415" s="357"/>
      <c r="AS415" s="358"/>
      <c r="AT415" s="357"/>
      <c r="AU415" s="358"/>
    </row>
    <row r="416" spans="1:52" s="289" customFormat="1" ht="120">
      <c r="A416" s="440"/>
      <c r="B416" s="400"/>
      <c r="C416" s="451"/>
      <c r="D416" s="326" t="s">
        <v>1314</v>
      </c>
      <c r="E416" s="353" t="s">
        <v>362</v>
      </c>
      <c r="F416" s="260" t="s">
        <v>626</v>
      </c>
      <c r="G416" s="277" t="s">
        <v>705</v>
      </c>
      <c r="H416" s="321" t="s">
        <v>707</v>
      </c>
      <c r="I416" s="316" t="str">
        <f>IF(OR(E416="SE",E416="SA"),VLOOKUP(H416,'Tabla de Peligros y Riesgo'!$C$2:$E$226,2,FALSE),VLOOKUP(H416,'LISTA DE ASPECTOS - IMPACTOS'!$D$3:$F$72,2,FALSE))</f>
        <v>Atrapamiento</v>
      </c>
      <c r="J416" s="317" t="s">
        <v>706</v>
      </c>
      <c r="K416" s="322" t="s">
        <v>685</v>
      </c>
      <c r="L416" s="174">
        <v>3</v>
      </c>
      <c r="M416" s="262">
        <f t="shared" si="34"/>
        <v>13</v>
      </c>
      <c r="N416" s="85"/>
      <c r="O416" s="85"/>
      <c r="P416" s="84"/>
      <c r="Q416" s="275"/>
      <c r="R416" s="174"/>
      <c r="S416" s="174" t="s">
        <v>812</v>
      </c>
      <c r="T416" s="175"/>
      <c r="U416" s="175" t="s">
        <v>739</v>
      </c>
      <c r="V416" s="87"/>
      <c r="W416" s="86">
        <f t="shared" si="35"/>
        <v>13</v>
      </c>
      <c r="X416" s="88"/>
      <c r="Y416" s="86">
        <f t="shared" si="36"/>
        <v>17</v>
      </c>
      <c r="Z416" s="85"/>
      <c r="AA416" s="261" t="s">
        <v>687</v>
      </c>
      <c r="AB416" s="361"/>
      <c r="AC416" s="354"/>
      <c r="AD416" s="354"/>
      <c r="AE416" s="358"/>
      <c r="AF416" s="358"/>
      <c r="AG416" s="358"/>
      <c r="AH416" s="358"/>
      <c r="AI416" s="358"/>
      <c r="AJ416" s="358"/>
      <c r="AK416" s="358"/>
      <c r="AL416" s="357"/>
      <c r="AM416" s="358"/>
      <c r="AN416" s="357"/>
      <c r="AO416" s="358"/>
      <c r="AP416" s="357"/>
      <c r="AQ416" s="358"/>
      <c r="AR416" s="357"/>
      <c r="AS416" s="358"/>
      <c r="AT416" s="357"/>
      <c r="AU416" s="358"/>
    </row>
    <row r="417" spans="1:47" s="289" customFormat="1" ht="90">
      <c r="A417" s="440"/>
      <c r="B417" s="400"/>
      <c r="C417" s="451"/>
      <c r="D417" s="326" t="s">
        <v>1314</v>
      </c>
      <c r="E417" s="353" t="s">
        <v>362</v>
      </c>
      <c r="F417" s="260" t="s">
        <v>626</v>
      </c>
      <c r="G417" s="277" t="s">
        <v>699</v>
      </c>
      <c r="H417" s="321" t="s">
        <v>542</v>
      </c>
      <c r="I417" s="316" t="str">
        <f>IF(OR(E417="SE",E417="SA"),VLOOKUP(H417,'Tabla de Peligros y Riesgo'!$C$2:$E$226,2,FALSE),VLOOKUP(H417,'LISTA DE ASPECTOS - IMPACTOS'!$D$3:$F$72,2,FALSE))</f>
        <v>Caída al mismo nivel</v>
      </c>
      <c r="J417" s="317" t="s">
        <v>708</v>
      </c>
      <c r="K417" s="322" t="s">
        <v>685</v>
      </c>
      <c r="L417" s="174">
        <v>4</v>
      </c>
      <c r="M417" s="262">
        <f t="shared" si="34"/>
        <v>18</v>
      </c>
      <c r="N417" s="85"/>
      <c r="O417" s="85"/>
      <c r="P417" s="84"/>
      <c r="Q417" s="275"/>
      <c r="R417" s="174"/>
      <c r="S417" s="174" t="s">
        <v>811</v>
      </c>
      <c r="T417" s="175"/>
      <c r="U417" s="175" t="s">
        <v>739</v>
      </c>
      <c r="V417" s="87"/>
      <c r="W417" s="86">
        <f t="shared" si="35"/>
        <v>18</v>
      </c>
      <c r="X417" s="88"/>
      <c r="Y417" s="86">
        <f t="shared" si="36"/>
        <v>21</v>
      </c>
      <c r="Z417" s="85"/>
      <c r="AA417" s="261" t="s">
        <v>687</v>
      </c>
      <c r="AB417" s="361"/>
      <c r="AC417" s="354"/>
      <c r="AD417" s="354"/>
      <c r="AE417" s="358"/>
      <c r="AF417" s="358"/>
      <c r="AG417" s="358"/>
      <c r="AH417" s="358"/>
      <c r="AI417" s="358"/>
      <c r="AJ417" s="358"/>
      <c r="AK417" s="358"/>
      <c r="AL417" s="357"/>
      <c r="AM417" s="358"/>
      <c r="AN417" s="357"/>
      <c r="AO417" s="358"/>
      <c r="AP417" s="357"/>
      <c r="AQ417" s="358"/>
      <c r="AR417" s="357"/>
      <c r="AS417" s="358"/>
      <c r="AT417" s="357"/>
      <c r="AU417" s="358"/>
    </row>
    <row r="418" spans="1:47" s="289" customFormat="1" ht="72">
      <c r="A418" s="440"/>
      <c r="B418" s="400"/>
      <c r="C418" s="450" t="s">
        <v>216</v>
      </c>
      <c r="D418" s="326" t="s">
        <v>1314</v>
      </c>
      <c r="E418" s="353" t="s">
        <v>361</v>
      </c>
      <c r="F418" s="260" t="s">
        <v>626</v>
      </c>
      <c r="G418" s="277" t="s">
        <v>441</v>
      </c>
      <c r="H418" s="321" t="s">
        <v>519</v>
      </c>
      <c r="I418" s="316" t="str">
        <f>IF(OR(E418="SE",E418="SA"),VLOOKUP(H418,'Tabla de Peligros y Riesgo'!$C$2:$E$226,2,FALSE),VLOOKUP(H418,'LISTA DE ASPECTOS - IMPACTOS'!$D$3:$F$72,2,FALSE))</f>
        <v>Riesgos Disergonómico</v>
      </c>
      <c r="J418" s="317" t="str">
        <f>IF(OR(E418="SE",E418="SA"),VLOOKUP(H418,'Tabla de Peligros y Riesgo'!$C$2:$E$226,3,FALSE),VLOOKUP(H418,'LISTA DE ASPECTOS - IMPACTOS'!$D$3:$F$72,3,FALSE))</f>
        <v>Lumbalgia/Dorsalgia/ Hiperlordosis/ Tendinitis de Hombro</v>
      </c>
      <c r="K418" s="322" t="s">
        <v>702</v>
      </c>
      <c r="L418" s="174">
        <v>4</v>
      </c>
      <c r="M418" s="262">
        <f t="shared" si="34"/>
        <v>14</v>
      </c>
      <c r="N418" s="85"/>
      <c r="O418" s="85"/>
      <c r="P418" s="84"/>
      <c r="Q418" s="275"/>
      <c r="R418" s="174"/>
      <c r="S418" s="345" t="s">
        <v>711</v>
      </c>
      <c r="T418" s="175"/>
      <c r="U418" s="175"/>
      <c r="V418" s="87"/>
      <c r="W418" s="86">
        <f t="shared" si="35"/>
        <v>14</v>
      </c>
      <c r="X418" s="88"/>
      <c r="Y418" s="86">
        <f t="shared" si="36"/>
        <v>18</v>
      </c>
      <c r="Z418" s="85"/>
      <c r="AA418" s="261" t="s">
        <v>687</v>
      </c>
      <c r="AB418" s="361"/>
      <c r="AC418" s="354"/>
      <c r="AD418" s="354"/>
      <c r="AE418" s="358"/>
      <c r="AF418" s="358"/>
      <c r="AG418" s="358"/>
      <c r="AH418" s="358"/>
      <c r="AI418" s="358"/>
      <c r="AJ418" s="358"/>
      <c r="AK418" s="358"/>
      <c r="AL418" s="357"/>
      <c r="AM418" s="358"/>
      <c r="AN418" s="357"/>
      <c r="AO418" s="358"/>
      <c r="AP418" s="357"/>
      <c r="AQ418" s="358"/>
      <c r="AR418" s="357"/>
      <c r="AS418" s="358"/>
      <c r="AT418" s="357"/>
      <c r="AU418" s="358"/>
    </row>
    <row r="419" spans="1:47" s="289" customFormat="1" ht="90">
      <c r="A419" s="440"/>
      <c r="B419" s="400"/>
      <c r="C419" s="451"/>
      <c r="D419" s="326" t="s">
        <v>1314</v>
      </c>
      <c r="E419" s="353" t="s">
        <v>362</v>
      </c>
      <c r="F419" s="260" t="s">
        <v>626</v>
      </c>
      <c r="G419" s="277" t="s">
        <v>699</v>
      </c>
      <c r="H419" s="321" t="s">
        <v>542</v>
      </c>
      <c r="I419" s="316" t="str">
        <f>IF(OR(E419="SE",E419="SA"),VLOOKUP(H419,'Tabla de Peligros y Riesgo'!$C$2:$E$226,2,FALSE),VLOOKUP(H419,'LISTA DE ASPECTOS - IMPACTOS'!$D$3:$F$72,2,FALSE))</f>
        <v>Caída al mismo nivel</v>
      </c>
      <c r="J419" s="317" t="s">
        <v>708</v>
      </c>
      <c r="K419" s="322" t="s">
        <v>685</v>
      </c>
      <c r="L419" s="174">
        <v>4</v>
      </c>
      <c r="M419" s="262">
        <f t="shared" si="34"/>
        <v>18</v>
      </c>
      <c r="N419" s="85"/>
      <c r="O419" s="85"/>
      <c r="P419" s="84"/>
      <c r="Q419" s="275"/>
      <c r="R419" s="174"/>
      <c r="S419" s="174" t="s">
        <v>811</v>
      </c>
      <c r="T419" s="175"/>
      <c r="U419" s="175" t="s">
        <v>739</v>
      </c>
      <c r="V419" s="87"/>
      <c r="W419" s="86">
        <f t="shared" si="35"/>
        <v>18</v>
      </c>
      <c r="X419" s="88"/>
      <c r="Y419" s="86">
        <f t="shared" si="36"/>
        <v>21</v>
      </c>
      <c r="Z419" s="85"/>
      <c r="AA419" s="261" t="s">
        <v>687</v>
      </c>
      <c r="AB419" s="361"/>
      <c r="AC419" s="354"/>
      <c r="AD419" s="354"/>
      <c r="AE419" s="358"/>
      <c r="AF419" s="358"/>
      <c r="AG419" s="358"/>
      <c r="AH419" s="358"/>
      <c r="AI419" s="358"/>
      <c r="AJ419" s="358"/>
      <c r="AK419" s="358"/>
      <c r="AL419" s="357"/>
      <c r="AM419" s="358"/>
      <c r="AN419" s="357"/>
      <c r="AO419" s="358"/>
      <c r="AP419" s="357"/>
      <c r="AQ419" s="358"/>
      <c r="AR419" s="357"/>
      <c r="AS419" s="358"/>
      <c r="AT419" s="357"/>
      <c r="AU419" s="358"/>
    </row>
    <row r="420" spans="1:47" s="289" customFormat="1" ht="192">
      <c r="A420" s="440"/>
      <c r="B420" s="400"/>
      <c r="C420" s="451"/>
      <c r="D420" s="326" t="s">
        <v>1314</v>
      </c>
      <c r="E420" s="353" t="s">
        <v>363</v>
      </c>
      <c r="F420" s="260" t="s">
        <v>626</v>
      </c>
      <c r="G420" s="277" t="s">
        <v>733</v>
      </c>
      <c r="H420" s="321" t="s">
        <v>734</v>
      </c>
      <c r="I420" s="316" t="str">
        <f>IF(OR(E420="SE",E420="SA"),VLOOKUP(H420,'Tabla de Peligros y Riesgo'!$C$2:$E$226,2,FALSE),VLOOKUP(H420,'LISTA DE ASPECTOS - IMPACTOS'!$D$3:$F$72,2,FALSE))</f>
        <v>Alteración de la calidad de suelo/agua</v>
      </c>
      <c r="J420" s="317" t="str">
        <f>IF(OR(E420="SE",E420="SA"),VLOOKUP(H420,'Tabla de Peligros y Riesgo'!$C$2:$E$226,3,FALSE),VLOOKUP(H420,'LISTA DE ASPECTOS - IMPACTOS'!$D$3:$F$72,3,FALSE))</f>
        <v>Potencial incumplimiento de Estándares de Calidad Ambiental (ECA) para aire.
Potencial afectación a la vida y salud humana.</v>
      </c>
      <c r="K420" s="322" t="s">
        <v>702</v>
      </c>
      <c r="L420" s="174">
        <v>4</v>
      </c>
      <c r="M420" s="262">
        <f t="shared" si="34"/>
        <v>14</v>
      </c>
      <c r="N420" s="85"/>
      <c r="O420" s="85"/>
      <c r="P420" s="278"/>
      <c r="Q420" s="275"/>
      <c r="R420" s="174"/>
      <c r="S420" s="174" t="s">
        <v>735</v>
      </c>
      <c r="T420" s="175">
        <v>0.35</v>
      </c>
      <c r="U420" s="175"/>
      <c r="V420" s="87"/>
      <c r="W420" s="86">
        <f t="shared" si="35"/>
        <v>14</v>
      </c>
      <c r="X420" s="88"/>
      <c r="Y420" s="86">
        <f t="shared" si="36"/>
        <v>18</v>
      </c>
      <c r="Z420" s="85"/>
      <c r="AA420" s="261" t="s">
        <v>687</v>
      </c>
      <c r="AB420" s="488"/>
      <c r="AC420" s="489"/>
      <c r="AD420" s="489"/>
      <c r="AE420" s="355"/>
      <c r="AF420" s="355"/>
      <c r="AG420" s="355"/>
      <c r="AH420" s="355"/>
      <c r="AI420" s="355"/>
      <c r="AJ420" s="355"/>
      <c r="AK420" s="355"/>
      <c r="AL420" s="356"/>
      <c r="AM420" s="355"/>
      <c r="AN420" s="356"/>
      <c r="AO420" s="355"/>
      <c r="AP420" s="356"/>
      <c r="AQ420" s="355"/>
      <c r="AR420" s="356"/>
      <c r="AS420" s="355"/>
      <c r="AT420" s="357"/>
      <c r="AU420" s="358"/>
    </row>
    <row r="421" spans="1:47" s="289" customFormat="1" ht="336">
      <c r="A421" s="440"/>
      <c r="B421" s="400"/>
      <c r="C421" s="451"/>
      <c r="D421" s="326" t="s">
        <v>1314</v>
      </c>
      <c r="E421" s="353" t="s">
        <v>363</v>
      </c>
      <c r="F421" s="260" t="s">
        <v>626</v>
      </c>
      <c r="G421" s="277" t="s">
        <v>727</v>
      </c>
      <c r="H421" s="321" t="s">
        <v>724</v>
      </c>
      <c r="I421" s="316" t="str">
        <f>IF(OR(E421="SE",E421="SA"),VLOOKUP(H421,'Tabla de Peligros y Riesgo'!$C$2:$E$226,2,FALSE),VLOOKUP(H421,'LISTA DE ASPECTOS - IMPACTOS'!$D$3:$F$72,2,FALSE))</f>
        <v>Alteración de la calidad de suelo/agua</v>
      </c>
      <c r="J421" s="317" t="str">
        <f>IF(OR(E421="SE",E421="SA"),VLOOKUP(H421,'Tabla de Peligros y Riesgo'!$C$2:$E$226,3,FALSE),VLOOKUP(H421,'LISTA DE ASPECTOS - IMPACTOS'!$D$3:$F$72,3,FALSE))</f>
        <v>Potencial afectación a la calidad ambiental del agua, suelo, posible impacto a la vida y salud humanas // Afectación a microfauna acuática y terrestre // Potencial incumplimiento de Estándares de Calidad Ambiental (ECA) para agua y para suelo.</v>
      </c>
      <c r="K421" s="322" t="s">
        <v>693</v>
      </c>
      <c r="L421" s="174">
        <v>4</v>
      </c>
      <c r="M421" s="262">
        <f t="shared" si="34"/>
        <v>10</v>
      </c>
      <c r="N421" s="85"/>
      <c r="O421" s="85"/>
      <c r="P421" s="84"/>
      <c r="Q421" s="174"/>
      <c r="R421" s="174"/>
      <c r="S421" s="174" t="s">
        <v>728</v>
      </c>
      <c r="T421" s="175"/>
      <c r="U421" s="175"/>
      <c r="V421" s="87"/>
      <c r="W421" s="86">
        <f t="shared" si="35"/>
        <v>10</v>
      </c>
      <c r="X421" s="88"/>
      <c r="Y421" s="86">
        <f t="shared" si="36"/>
        <v>18</v>
      </c>
      <c r="Z421" s="85"/>
      <c r="AA421" s="261" t="s">
        <v>687</v>
      </c>
      <c r="AB421" s="361"/>
      <c r="AC421" s="354"/>
      <c r="AD421" s="354"/>
      <c r="AE421" s="355"/>
      <c r="AF421" s="355"/>
      <c r="AG421" s="355"/>
      <c r="AH421" s="355"/>
      <c r="AI421" s="355"/>
      <c r="AJ421" s="355"/>
      <c r="AK421" s="355"/>
      <c r="AL421" s="356"/>
      <c r="AM421" s="355"/>
      <c r="AN421" s="356"/>
      <c r="AO421" s="355"/>
      <c r="AP421" s="356"/>
      <c r="AQ421" s="355"/>
      <c r="AR421" s="356"/>
      <c r="AS421" s="355"/>
      <c r="AT421" s="357"/>
      <c r="AU421" s="358"/>
    </row>
    <row r="422" spans="1:47" s="289" customFormat="1" ht="336">
      <c r="A422" s="440"/>
      <c r="B422" s="400"/>
      <c r="C422" s="451"/>
      <c r="D422" s="326" t="s">
        <v>1314</v>
      </c>
      <c r="E422" s="353" t="s">
        <v>363</v>
      </c>
      <c r="F422" s="260" t="s">
        <v>626</v>
      </c>
      <c r="G422" s="277" t="s">
        <v>723</v>
      </c>
      <c r="H422" s="321" t="s">
        <v>724</v>
      </c>
      <c r="I422" s="316" t="str">
        <f>IF(OR(E422="SE",E422="SA"),VLOOKUP(H422,'Tabla de Peligros y Riesgo'!$C$2:$E$226,2,FALSE),VLOOKUP(H422,'LISTA DE ASPECTOS - IMPACTOS'!$D$3:$F$72,2,FALSE))</f>
        <v>Alteración de la calidad de suelo/agua</v>
      </c>
      <c r="J422" s="317" t="str">
        <f>IF(OR(E422="SE",E422="SA"),VLOOKUP(H422,'Tabla de Peligros y Riesgo'!$C$2:$E$226,3,FALSE),VLOOKUP(H422,'LISTA DE ASPECTOS - IMPACTOS'!$D$3:$F$72,3,FALSE))</f>
        <v>Potencial afectación a la calidad ambiental del agua, suelo, posible impacto a la vida y salud humanas // Afectación a microfauna acuática y terrestre // Potencial incumplimiento de Estándares de Calidad Ambiental (ECA) para agua y para suelo.</v>
      </c>
      <c r="K422" s="322" t="s">
        <v>685</v>
      </c>
      <c r="L422" s="174">
        <v>3</v>
      </c>
      <c r="M422" s="262">
        <f t="shared" si="34"/>
        <v>13</v>
      </c>
      <c r="N422" s="174"/>
      <c r="O422" s="174"/>
      <c r="P422" s="84"/>
      <c r="Q422" s="174" t="s">
        <v>725</v>
      </c>
      <c r="R422" s="174" t="s">
        <v>688</v>
      </c>
      <c r="S422" s="174" t="s">
        <v>726</v>
      </c>
      <c r="T422" s="175">
        <v>0.35</v>
      </c>
      <c r="U422" s="175"/>
      <c r="V422" s="87"/>
      <c r="W422" s="86">
        <f t="shared" si="35"/>
        <v>13</v>
      </c>
      <c r="X422" s="88"/>
      <c r="Y422" s="86">
        <f t="shared" si="36"/>
        <v>17</v>
      </c>
      <c r="Z422" s="85"/>
      <c r="AA422" s="268" t="s">
        <v>687</v>
      </c>
      <c r="AB422" s="361"/>
      <c r="AC422" s="354"/>
      <c r="AD422" s="354"/>
      <c r="AE422" s="358"/>
      <c r="AF422" s="358"/>
      <c r="AG422" s="358"/>
      <c r="AH422" s="358"/>
      <c r="AI422" s="358"/>
      <c r="AJ422" s="358"/>
      <c r="AK422" s="358"/>
      <c r="AL422" s="357"/>
      <c r="AM422" s="358"/>
      <c r="AN422" s="357"/>
      <c r="AO422" s="358"/>
      <c r="AP422" s="357"/>
      <c r="AQ422" s="358"/>
      <c r="AR422" s="357"/>
      <c r="AS422" s="358"/>
      <c r="AT422" s="357"/>
      <c r="AU422" s="358"/>
    </row>
    <row r="423" spans="1:47" s="289" customFormat="1" ht="90">
      <c r="A423" s="440"/>
      <c r="B423" s="400"/>
      <c r="C423" s="451"/>
      <c r="D423" s="326" t="s">
        <v>1314</v>
      </c>
      <c r="E423" s="353" t="s">
        <v>362</v>
      </c>
      <c r="F423" s="260" t="s">
        <v>626</v>
      </c>
      <c r="G423" s="277" t="s">
        <v>796</v>
      </c>
      <c r="H423" s="321" t="s">
        <v>797</v>
      </c>
      <c r="I423" s="316" t="str">
        <f>IF(OR(E423="SE",E423="SA"),VLOOKUP(H423,'Tabla de Peligros y Riesgo'!$C$2:$E$226,2,FALSE),VLOOKUP(H423,'LISTA DE ASPECTOS - IMPACTOS'!$D$3:$F$72,2,FALSE))</f>
        <v>Aplastamiento</v>
      </c>
      <c r="J423" s="317" t="str">
        <f>IF(OR(E423="SE",E423="SA"),VLOOKUP(H423,'Tabla de Peligros y Riesgo'!$C$2:$E$226,3,FALSE),VLOOKUP(H423,'LISTA DE ASPECTOS - IMPACTOS'!$D$3:$F$72,3,FALSE))</f>
        <v>Contusión/Fractura/Muerte</v>
      </c>
      <c r="K423" s="322" t="s">
        <v>685</v>
      </c>
      <c r="L423" s="174">
        <v>2</v>
      </c>
      <c r="M423" s="262">
        <f t="shared" si="34"/>
        <v>8</v>
      </c>
      <c r="N423" s="85"/>
      <c r="O423" s="85"/>
      <c r="P423" s="84"/>
      <c r="Q423" s="275" t="s">
        <v>798</v>
      </c>
      <c r="R423" s="174" t="s">
        <v>688</v>
      </c>
      <c r="S423" s="174" t="s">
        <v>799</v>
      </c>
      <c r="T423" s="175"/>
      <c r="U423" s="175" t="s">
        <v>739</v>
      </c>
      <c r="V423" s="87"/>
      <c r="W423" s="86">
        <f t="shared" si="35"/>
        <v>8</v>
      </c>
      <c r="X423" s="88"/>
      <c r="Y423" s="86">
        <f t="shared" si="36"/>
        <v>12</v>
      </c>
      <c r="Z423" s="85"/>
      <c r="AA423" s="261" t="s">
        <v>687</v>
      </c>
      <c r="AB423" s="361"/>
      <c r="AC423" s="354"/>
      <c r="AD423" s="354"/>
      <c r="AE423" s="358"/>
      <c r="AF423" s="358"/>
      <c r="AG423" s="358"/>
      <c r="AH423" s="358"/>
      <c r="AI423" s="358"/>
      <c r="AJ423" s="358"/>
      <c r="AK423" s="358"/>
      <c r="AL423" s="357"/>
      <c r="AM423" s="358"/>
      <c r="AN423" s="357"/>
      <c r="AO423" s="358"/>
      <c r="AP423" s="357"/>
      <c r="AQ423" s="358"/>
      <c r="AR423" s="357"/>
      <c r="AS423" s="358"/>
      <c r="AT423" s="357"/>
      <c r="AU423" s="358"/>
    </row>
    <row r="424" spans="1:47" s="289" customFormat="1" ht="105">
      <c r="A424" s="440"/>
      <c r="B424" s="400"/>
      <c r="C424" s="451"/>
      <c r="D424" s="326" t="s">
        <v>1314</v>
      </c>
      <c r="E424" s="353" t="s">
        <v>362</v>
      </c>
      <c r="F424" s="260" t="s">
        <v>626</v>
      </c>
      <c r="G424" s="277" t="s">
        <v>729</v>
      </c>
      <c r="H424" s="321" t="s">
        <v>730</v>
      </c>
      <c r="I424" s="316" t="str">
        <f>IF(OR(E424="SE",E424="SA"),VLOOKUP(H424,'Tabla de Peligros y Riesgo'!$C$2:$E$226,2,FALSE),VLOOKUP(H424,'LISTA DE ASPECTOS - IMPACTOS'!$D$3:$F$72,2,FALSE))</f>
        <v>Cortes</v>
      </c>
      <c r="J424" s="317" t="str">
        <f>IF(OR(E424="SE",E424="SA"),VLOOKUP(H424,'Tabla de Peligros y Riesgo'!$C$2:$E$226,3,FALSE),VLOOKUP(H424,'LISTA DE ASPECTOS - IMPACTOS'!$D$3:$F$72,3,FALSE))</f>
        <v>Herida punzocortante</v>
      </c>
      <c r="K424" s="322" t="s">
        <v>702</v>
      </c>
      <c r="L424" s="174">
        <v>3</v>
      </c>
      <c r="M424" s="262">
        <f t="shared" si="34"/>
        <v>9</v>
      </c>
      <c r="N424" s="85"/>
      <c r="O424" s="85"/>
      <c r="P424" s="84"/>
      <c r="Q424" s="275" t="s">
        <v>731</v>
      </c>
      <c r="R424" s="174" t="s">
        <v>683</v>
      </c>
      <c r="S424" s="174" t="s">
        <v>732</v>
      </c>
      <c r="T424" s="175"/>
      <c r="U424" s="175" t="s">
        <v>739</v>
      </c>
      <c r="V424" s="87"/>
      <c r="W424" s="86">
        <f t="shared" si="35"/>
        <v>9</v>
      </c>
      <c r="X424" s="88"/>
      <c r="Y424" s="86">
        <f t="shared" si="36"/>
        <v>20</v>
      </c>
      <c r="Z424" s="85"/>
      <c r="AA424" s="261" t="s">
        <v>687</v>
      </c>
      <c r="AB424" s="361"/>
      <c r="AC424" s="354"/>
      <c r="AD424" s="354"/>
      <c r="AE424" s="358"/>
      <c r="AF424" s="358"/>
      <c r="AG424" s="358"/>
      <c r="AH424" s="358"/>
      <c r="AI424" s="358"/>
      <c r="AJ424" s="358"/>
      <c r="AK424" s="358"/>
      <c r="AL424" s="357"/>
      <c r="AM424" s="358"/>
      <c r="AN424" s="357"/>
      <c r="AO424" s="358"/>
      <c r="AP424" s="357"/>
      <c r="AQ424" s="358"/>
      <c r="AR424" s="357"/>
      <c r="AS424" s="358"/>
      <c r="AT424" s="357"/>
      <c r="AU424" s="358"/>
    </row>
    <row r="425" spans="1:47" s="289" customFormat="1" ht="120">
      <c r="A425" s="440"/>
      <c r="B425" s="400"/>
      <c r="C425" s="452"/>
      <c r="D425" s="326" t="s">
        <v>1314</v>
      </c>
      <c r="E425" s="353" t="s">
        <v>362</v>
      </c>
      <c r="F425" s="260" t="s">
        <v>626</v>
      </c>
      <c r="G425" s="277" t="s">
        <v>705</v>
      </c>
      <c r="H425" s="321" t="s">
        <v>707</v>
      </c>
      <c r="I425" s="316" t="str">
        <f>IF(OR(E425="SE",E425="SA"),VLOOKUP(H425,'Tabla de Peligros y Riesgo'!$C$2:$E$226,2,FALSE),VLOOKUP(H425,'LISTA DE ASPECTOS - IMPACTOS'!$D$3:$F$72,2,FALSE))</f>
        <v>Atrapamiento</v>
      </c>
      <c r="J425" s="317" t="s">
        <v>706</v>
      </c>
      <c r="K425" s="322" t="s">
        <v>685</v>
      </c>
      <c r="L425" s="174">
        <v>3</v>
      </c>
      <c r="M425" s="262">
        <f t="shared" si="34"/>
        <v>13</v>
      </c>
      <c r="N425" s="174"/>
      <c r="O425" s="174"/>
      <c r="P425" s="84"/>
      <c r="Q425" s="275"/>
      <c r="R425" s="174"/>
      <c r="S425" s="174" t="s">
        <v>710</v>
      </c>
      <c r="T425" s="175"/>
      <c r="U425" s="175" t="s">
        <v>739</v>
      </c>
      <c r="V425" s="87"/>
      <c r="W425" s="86">
        <f t="shared" si="35"/>
        <v>13</v>
      </c>
      <c r="X425" s="88"/>
      <c r="Y425" s="86">
        <f t="shared" si="36"/>
        <v>17</v>
      </c>
      <c r="Z425" s="85"/>
      <c r="AA425" s="268" t="s">
        <v>687</v>
      </c>
      <c r="AB425" s="361"/>
      <c r="AC425" s="354"/>
      <c r="AD425" s="354"/>
      <c r="AE425" s="358"/>
      <c r="AF425" s="358"/>
      <c r="AG425" s="358"/>
      <c r="AH425" s="358"/>
      <c r="AI425" s="358"/>
      <c r="AJ425" s="358"/>
      <c r="AK425" s="358"/>
      <c r="AL425" s="357"/>
      <c r="AM425" s="358"/>
      <c r="AN425" s="357"/>
      <c r="AO425" s="358"/>
      <c r="AP425" s="357"/>
      <c r="AQ425" s="358"/>
      <c r="AR425" s="357"/>
      <c r="AS425" s="358"/>
      <c r="AT425" s="357"/>
      <c r="AU425" s="358"/>
    </row>
    <row r="426" spans="1:47" s="289" customFormat="1" ht="120">
      <c r="A426" s="440"/>
      <c r="B426" s="400"/>
      <c r="C426" s="268" t="s">
        <v>25</v>
      </c>
      <c r="D426" s="326" t="s">
        <v>1314</v>
      </c>
      <c r="E426" s="353" t="s">
        <v>362</v>
      </c>
      <c r="F426" s="260" t="s">
        <v>626</v>
      </c>
      <c r="G426" s="277" t="s">
        <v>705</v>
      </c>
      <c r="H426" s="321" t="s">
        <v>707</v>
      </c>
      <c r="I426" s="316" t="str">
        <f>IF(OR(E426="SE",E426="SA"),VLOOKUP(H426,'Tabla de Peligros y Riesgo'!$C$2:$E$226,2,FALSE),VLOOKUP(H426,'LISTA DE ASPECTOS - IMPACTOS'!$D$3:$F$72,2,FALSE))</f>
        <v>Atrapamiento</v>
      </c>
      <c r="J426" s="317" t="s">
        <v>706</v>
      </c>
      <c r="K426" s="322" t="s">
        <v>685</v>
      </c>
      <c r="L426" s="174">
        <v>3</v>
      </c>
      <c r="M426" s="262">
        <f t="shared" si="34"/>
        <v>13</v>
      </c>
      <c r="N426" s="85"/>
      <c r="O426" s="85"/>
      <c r="P426" s="84"/>
      <c r="Q426" s="275"/>
      <c r="R426" s="174"/>
      <c r="S426" s="174" t="s">
        <v>812</v>
      </c>
      <c r="T426" s="175"/>
      <c r="U426" s="175" t="s">
        <v>739</v>
      </c>
      <c r="V426" s="87"/>
      <c r="W426" s="86">
        <f t="shared" si="35"/>
        <v>13</v>
      </c>
      <c r="X426" s="88"/>
      <c r="Y426" s="86">
        <f t="shared" si="36"/>
        <v>17</v>
      </c>
      <c r="Z426" s="85"/>
      <c r="AA426" s="261" t="s">
        <v>687</v>
      </c>
      <c r="AB426" s="361"/>
      <c r="AC426" s="354"/>
      <c r="AD426" s="354"/>
      <c r="AE426" s="358"/>
      <c r="AF426" s="358"/>
      <c r="AG426" s="358"/>
      <c r="AH426" s="358"/>
      <c r="AI426" s="358"/>
      <c r="AJ426" s="358"/>
      <c r="AK426" s="358"/>
      <c r="AL426" s="357"/>
      <c r="AM426" s="358"/>
      <c r="AN426" s="357"/>
      <c r="AO426" s="358"/>
      <c r="AP426" s="357"/>
      <c r="AQ426" s="358"/>
      <c r="AR426" s="357"/>
      <c r="AS426" s="358"/>
      <c r="AT426" s="357"/>
      <c r="AU426" s="358"/>
    </row>
    <row r="427" spans="1:47" s="289" customFormat="1" ht="144">
      <c r="A427" s="440"/>
      <c r="B427" s="400"/>
      <c r="C427" s="450" t="s">
        <v>113</v>
      </c>
      <c r="D427" s="326" t="s">
        <v>1314</v>
      </c>
      <c r="E427" s="353" t="s">
        <v>361</v>
      </c>
      <c r="F427" s="260" t="s">
        <v>626</v>
      </c>
      <c r="G427" s="277" t="s">
        <v>712</v>
      </c>
      <c r="H427" s="321" t="s">
        <v>513</v>
      </c>
      <c r="I427" s="316" t="str">
        <f>IF(OR(E427="SE",E427="SA"),VLOOKUP(H427,'Tabla de Peligros y Riesgo'!$C$2:$E$226,2,FALSE),VLOOKUP(H427,'LISTA DE ASPECTOS - IMPACTOS'!$D$3:$F$72,2,FALSE))</f>
        <v xml:space="preserve">Exposición a vibraciones </v>
      </c>
      <c r="J427" s="317" t="str">
        <f>IF(OR(E427="SE",E427="SA"),VLOOKUP(H427,'Tabla de Peligros y Riesgo'!$C$2:$E$226,3,FALSE),VLOOKUP(H427,'LISTA DE ASPECTOS - IMPACTOS'!$D$3:$F$72,3,FALSE))</f>
        <v>Trastornos (vasculares, hueso, articulaciones y neurológicos)</v>
      </c>
      <c r="K427" s="322" t="s">
        <v>685</v>
      </c>
      <c r="L427" s="174">
        <v>3</v>
      </c>
      <c r="M427" s="262">
        <f t="shared" si="34"/>
        <v>13</v>
      </c>
      <c r="N427" s="85"/>
      <c r="O427" s="85"/>
      <c r="P427" s="84"/>
      <c r="Q427" s="275"/>
      <c r="R427" s="174"/>
      <c r="S427" s="334" t="s">
        <v>713</v>
      </c>
      <c r="T427" s="175"/>
      <c r="U427" s="175"/>
      <c r="V427" s="87"/>
      <c r="W427" s="86">
        <f t="shared" si="35"/>
        <v>13</v>
      </c>
      <c r="X427" s="88"/>
      <c r="Y427" s="86">
        <f t="shared" si="36"/>
        <v>17</v>
      </c>
      <c r="Z427" s="85"/>
      <c r="AA427" s="261" t="s">
        <v>687</v>
      </c>
      <c r="AB427" s="361"/>
      <c r="AC427" s="354"/>
      <c r="AD427" s="354"/>
      <c r="AE427" s="358"/>
      <c r="AF427" s="358"/>
      <c r="AG427" s="358"/>
      <c r="AH427" s="358"/>
      <c r="AI427" s="358"/>
      <c r="AJ427" s="358"/>
      <c r="AK427" s="358"/>
      <c r="AL427" s="357"/>
      <c r="AM427" s="358"/>
      <c r="AN427" s="357"/>
      <c r="AO427" s="358"/>
      <c r="AP427" s="357"/>
      <c r="AQ427" s="358"/>
      <c r="AR427" s="357"/>
      <c r="AS427" s="358"/>
      <c r="AT427" s="357"/>
      <c r="AU427" s="358"/>
    </row>
    <row r="428" spans="1:47" s="289" customFormat="1" ht="144">
      <c r="A428" s="440"/>
      <c r="B428" s="400"/>
      <c r="C428" s="451"/>
      <c r="D428" s="326" t="s">
        <v>1314</v>
      </c>
      <c r="E428" s="353" t="s">
        <v>361</v>
      </c>
      <c r="F428" s="260" t="s">
        <v>626</v>
      </c>
      <c r="G428" s="277" t="s">
        <v>714</v>
      </c>
      <c r="H428" s="321" t="s">
        <v>715</v>
      </c>
      <c r="I428" s="316" t="str">
        <f>IF(OR(E428="SE",E428="SA"),VLOOKUP(H428,'Tabla de Peligros y Riesgo'!$C$2:$E$226,2,FALSE),VLOOKUP(H428,'LISTA DE ASPECTOS - IMPACTOS'!$D$3:$F$72,2,FALSE))</f>
        <v>Perdida de la audición</v>
      </c>
      <c r="J428" s="317" t="str">
        <f>IF(OR(E428="SE",E428="SA"),VLOOKUP(H428,'Tabla de Peligros y Riesgo'!$C$2:$E$226,3,FALSE),VLOOKUP(H428,'LISTA DE ASPECTOS - IMPACTOS'!$D$3:$F$72,3,FALSE))</f>
        <v>Hipoacusia</v>
      </c>
      <c r="K428" s="322" t="s">
        <v>685</v>
      </c>
      <c r="L428" s="174">
        <v>3</v>
      </c>
      <c r="M428" s="262">
        <f t="shared" si="34"/>
        <v>13</v>
      </c>
      <c r="N428" s="85"/>
      <c r="O428" s="85"/>
      <c r="P428" s="84"/>
      <c r="Q428" s="275" t="s">
        <v>716</v>
      </c>
      <c r="R428" s="174" t="s">
        <v>683</v>
      </c>
      <c r="S428" s="345" t="s">
        <v>717</v>
      </c>
      <c r="T428" s="175"/>
      <c r="U428" s="175" t="s">
        <v>718</v>
      </c>
      <c r="V428" s="87"/>
      <c r="W428" s="86">
        <f t="shared" si="35"/>
        <v>13</v>
      </c>
      <c r="X428" s="88"/>
      <c r="Y428" s="86">
        <f t="shared" si="36"/>
        <v>20</v>
      </c>
      <c r="Z428" s="85"/>
      <c r="AA428" s="261" t="s">
        <v>687</v>
      </c>
      <c r="AB428" s="361"/>
      <c r="AC428" s="354"/>
      <c r="AD428" s="354"/>
      <c r="AE428" s="358"/>
      <c r="AF428" s="358"/>
      <c r="AG428" s="358"/>
      <c r="AH428" s="358"/>
      <c r="AI428" s="358"/>
      <c r="AJ428" s="358"/>
      <c r="AK428" s="358"/>
      <c r="AL428" s="357"/>
      <c r="AM428" s="358"/>
      <c r="AN428" s="357"/>
      <c r="AO428" s="358"/>
      <c r="AP428" s="357"/>
      <c r="AQ428" s="358"/>
      <c r="AR428" s="357"/>
      <c r="AS428" s="358"/>
      <c r="AT428" s="357"/>
      <c r="AU428" s="358"/>
    </row>
    <row r="429" spans="1:47" s="289" customFormat="1" ht="120">
      <c r="A429" s="440"/>
      <c r="B429" s="400"/>
      <c r="C429" s="451"/>
      <c r="D429" s="326" t="s">
        <v>1314</v>
      </c>
      <c r="E429" s="353" t="s">
        <v>362</v>
      </c>
      <c r="F429" s="260" t="s">
        <v>626</v>
      </c>
      <c r="G429" s="277" t="s">
        <v>705</v>
      </c>
      <c r="H429" s="321" t="s">
        <v>707</v>
      </c>
      <c r="I429" s="316" t="str">
        <f>IF(OR(E429="SE",E429="SA"),VLOOKUP(H429,'Tabla de Peligros y Riesgo'!$C$2:$E$226,2,FALSE),VLOOKUP(H429,'LISTA DE ASPECTOS - IMPACTOS'!$D$3:$F$72,2,FALSE))</f>
        <v>Atrapamiento</v>
      </c>
      <c r="J429" s="317" t="s">
        <v>706</v>
      </c>
      <c r="K429" s="322" t="s">
        <v>685</v>
      </c>
      <c r="L429" s="174">
        <v>3</v>
      </c>
      <c r="M429" s="262">
        <f t="shared" si="34"/>
        <v>13</v>
      </c>
      <c r="N429" s="85"/>
      <c r="O429" s="85"/>
      <c r="P429" s="84"/>
      <c r="Q429" s="275"/>
      <c r="R429" s="174"/>
      <c r="S429" s="174" t="s">
        <v>812</v>
      </c>
      <c r="T429" s="175"/>
      <c r="U429" s="175" t="s">
        <v>739</v>
      </c>
      <c r="V429" s="87"/>
      <c r="W429" s="86">
        <f t="shared" si="35"/>
        <v>13</v>
      </c>
      <c r="X429" s="88"/>
      <c r="Y429" s="86">
        <f t="shared" si="36"/>
        <v>17</v>
      </c>
      <c r="Z429" s="85"/>
      <c r="AA429" s="261" t="s">
        <v>687</v>
      </c>
      <c r="AB429" s="361"/>
      <c r="AC429" s="354"/>
      <c r="AD429" s="354"/>
      <c r="AE429" s="358"/>
      <c r="AF429" s="358"/>
      <c r="AG429" s="358"/>
      <c r="AH429" s="358"/>
      <c r="AI429" s="358"/>
      <c r="AJ429" s="358"/>
      <c r="AK429" s="358"/>
      <c r="AL429" s="357"/>
      <c r="AM429" s="358"/>
      <c r="AN429" s="357"/>
      <c r="AO429" s="358"/>
      <c r="AP429" s="357"/>
      <c r="AQ429" s="358"/>
      <c r="AR429" s="357"/>
      <c r="AS429" s="358"/>
      <c r="AT429" s="357"/>
      <c r="AU429" s="358"/>
    </row>
    <row r="430" spans="1:47" s="289" customFormat="1" ht="336">
      <c r="A430" s="440"/>
      <c r="B430" s="400"/>
      <c r="C430" s="451"/>
      <c r="D430" s="326" t="s">
        <v>1314</v>
      </c>
      <c r="E430" s="353" t="s">
        <v>363</v>
      </c>
      <c r="F430" s="260" t="s">
        <v>626</v>
      </c>
      <c r="G430" s="277" t="s">
        <v>727</v>
      </c>
      <c r="H430" s="321" t="s">
        <v>724</v>
      </c>
      <c r="I430" s="316" t="str">
        <f>IF(OR(E430="SE",E430="SA"),VLOOKUP(H430,'Tabla de Peligros y Riesgo'!$C$2:$E$226,2,FALSE),VLOOKUP(H430,'LISTA DE ASPECTOS - IMPACTOS'!$D$3:$F$72,2,FALSE))</f>
        <v>Alteración de la calidad de suelo/agua</v>
      </c>
      <c r="J430" s="317" t="str">
        <f>IF(OR(E430="SE",E430="SA"),VLOOKUP(H430,'Tabla de Peligros y Riesgo'!$C$2:$E$226,3,FALSE),VLOOKUP(H430,'LISTA DE ASPECTOS - IMPACTOS'!$D$3:$F$72,3,FALSE))</f>
        <v>Potencial afectación a la calidad ambiental del agua, suelo, posible impacto a la vida y salud humanas // Afectación a microfauna acuática y terrestre // Potencial incumplimiento de Estándares de Calidad Ambiental (ECA) para agua y para suelo.</v>
      </c>
      <c r="K430" s="322" t="s">
        <v>693</v>
      </c>
      <c r="L430" s="174">
        <v>4</v>
      </c>
      <c r="M430" s="262">
        <f t="shared" si="34"/>
        <v>10</v>
      </c>
      <c r="N430" s="85"/>
      <c r="O430" s="85"/>
      <c r="P430" s="84"/>
      <c r="Q430" s="174"/>
      <c r="R430" s="174"/>
      <c r="S430" s="174" t="s">
        <v>728</v>
      </c>
      <c r="T430" s="175"/>
      <c r="U430" s="175"/>
      <c r="V430" s="87"/>
      <c r="W430" s="86">
        <f t="shared" si="35"/>
        <v>10</v>
      </c>
      <c r="X430" s="88"/>
      <c r="Y430" s="86">
        <f t="shared" si="36"/>
        <v>18</v>
      </c>
      <c r="Z430" s="85"/>
      <c r="AA430" s="261" t="s">
        <v>687</v>
      </c>
      <c r="AB430" s="361"/>
      <c r="AC430" s="354"/>
      <c r="AD430" s="354"/>
      <c r="AE430" s="355"/>
      <c r="AF430" s="355"/>
      <c r="AG430" s="355"/>
      <c r="AH430" s="355"/>
      <c r="AI430" s="355"/>
      <c r="AJ430" s="355"/>
      <c r="AK430" s="355"/>
      <c r="AL430" s="356"/>
      <c r="AM430" s="355"/>
      <c r="AN430" s="356"/>
      <c r="AO430" s="355"/>
      <c r="AP430" s="356"/>
      <c r="AQ430" s="355"/>
      <c r="AR430" s="356"/>
      <c r="AS430" s="355"/>
      <c r="AT430" s="357"/>
      <c r="AU430" s="358"/>
    </row>
    <row r="431" spans="1:47" s="289" customFormat="1" ht="144">
      <c r="A431" s="440"/>
      <c r="B431" s="400"/>
      <c r="C431" s="451"/>
      <c r="D431" s="326" t="s">
        <v>1314</v>
      </c>
      <c r="E431" s="353" t="s">
        <v>363</v>
      </c>
      <c r="F431" s="260" t="s">
        <v>626</v>
      </c>
      <c r="G431" s="277" t="s">
        <v>783</v>
      </c>
      <c r="H431" s="321" t="s">
        <v>417</v>
      </c>
      <c r="I431" s="316" t="str">
        <f>IF(OR(E431="SE",E431="SA"),VLOOKUP(H431,'Tabla de Peligros y Riesgo'!$C$2:$E$226,2,FALSE),VLOOKUP(H431,'LISTA DE ASPECTOS - IMPACTOS'!$D$3:$F$72,2,FALSE))</f>
        <v>Contaminación sonora</v>
      </c>
      <c r="J431" s="317" t="str">
        <f>IF(OR(E431="SE",E431="SA"),VLOOKUP(H431,'Tabla de Peligros y Riesgo'!$C$2:$E$226,3,FALSE),VLOOKUP(H431,'LISTA DE ASPECTOS - IMPACTOS'!$D$3:$F$72,3,FALSE))</f>
        <v>Afectación a la fauna terrestre.
Potencial afectación a la calidad ambiental del recurso agua.</v>
      </c>
      <c r="K431" s="322" t="s">
        <v>702</v>
      </c>
      <c r="L431" s="174">
        <v>5</v>
      </c>
      <c r="M431" s="262">
        <f t="shared" si="34"/>
        <v>19</v>
      </c>
      <c r="N431" s="85"/>
      <c r="O431" s="85"/>
      <c r="P431" s="84"/>
      <c r="Q431" s="174"/>
      <c r="R431" s="174"/>
      <c r="S431" s="174" t="s">
        <v>784</v>
      </c>
      <c r="T431" s="175"/>
      <c r="U431" s="175"/>
      <c r="V431" s="87"/>
      <c r="W431" s="86">
        <f t="shared" si="35"/>
        <v>19</v>
      </c>
      <c r="X431" s="88"/>
      <c r="Y431" s="86">
        <f t="shared" si="36"/>
        <v>22</v>
      </c>
      <c r="Z431" s="85"/>
      <c r="AA431" s="261" t="s">
        <v>687</v>
      </c>
      <c r="AB431" s="361"/>
      <c r="AC431" s="354"/>
      <c r="AD431" s="354"/>
      <c r="AE431" s="355"/>
      <c r="AF431" s="355"/>
      <c r="AG431" s="355"/>
      <c r="AH431" s="355"/>
      <c r="AI431" s="355"/>
      <c r="AJ431" s="355"/>
      <c r="AK431" s="355"/>
      <c r="AL431" s="356"/>
      <c r="AM431" s="355"/>
      <c r="AN431" s="356"/>
      <c r="AO431" s="355"/>
      <c r="AP431" s="356"/>
      <c r="AQ431" s="355"/>
      <c r="AR431" s="356"/>
      <c r="AS431" s="355"/>
      <c r="AT431" s="357"/>
      <c r="AU431" s="358"/>
    </row>
    <row r="432" spans="1:47" s="289" customFormat="1" ht="336">
      <c r="A432" s="440"/>
      <c r="B432" s="400"/>
      <c r="C432" s="451"/>
      <c r="D432" s="326" t="s">
        <v>1314</v>
      </c>
      <c r="E432" s="353" t="s">
        <v>363</v>
      </c>
      <c r="F432" s="260" t="s">
        <v>626</v>
      </c>
      <c r="G432" s="277" t="s">
        <v>723</v>
      </c>
      <c r="H432" s="321" t="s">
        <v>724</v>
      </c>
      <c r="I432" s="316" t="str">
        <f>IF(OR(E432="SE",E432="SA"),VLOOKUP(H432,'Tabla de Peligros y Riesgo'!$C$2:$E$226,2,FALSE),VLOOKUP(H432,'LISTA DE ASPECTOS - IMPACTOS'!$D$3:$F$72,2,FALSE))</f>
        <v>Alteración de la calidad de suelo/agua</v>
      </c>
      <c r="J432" s="317" t="str">
        <f>IF(OR(E432="SE",E432="SA"),VLOOKUP(H432,'Tabla de Peligros y Riesgo'!$C$2:$E$226,3,FALSE),VLOOKUP(H432,'LISTA DE ASPECTOS - IMPACTOS'!$D$3:$F$72,3,FALSE))</f>
        <v>Potencial afectación a la calidad ambiental del agua, suelo, posible impacto a la vida y salud humanas // Afectación a microfauna acuática y terrestre // Potencial incumplimiento de Estándares de Calidad Ambiental (ECA) para agua y para suelo.</v>
      </c>
      <c r="K432" s="322" t="s">
        <v>685</v>
      </c>
      <c r="L432" s="174">
        <v>3</v>
      </c>
      <c r="M432" s="262">
        <f t="shared" si="34"/>
        <v>13</v>
      </c>
      <c r="N432" s="174"/>
      <c r="O432" s="174"/>
      <c r="P432" s="84"/>
      <c r="Q432" s="174" t="s">
        <v>725</v>
      </c>
      <c r="R432" s="174" t="s">
        <v>688</v>
      </c>
      <c r="S432" s="174" t="s">
        <v>726</v>
      </c>
      <c r="T432" s="175"/>
      <c r="U432" s="175"/>
      <c r="V432" s="87"/>
      <c r="W432" s="86">
        <f t="shared" si="35"/>
        <v>13</v>
      </c>
      <c r="X432" s="88"/>
      <c r="Y432" s="86">
        <f t="shared" si="36"/>
        <v>17</v>
      </c>
      <c r="Z432" s="85"/>
      <c r="AA432" s="268" t="s">
        <v>687</v>
      </c>
      <c r="AB432" s="361"/>
      <c r="AC432" s="354"/>
      <c r="AD432" s="354"/>
      <c r="AE432" s="355"/>
      <c r="AF432" s="355"/>
      <c r="AG432" s="355"/>
      <c r="AH432" s="355"/>
      <c r="AI432" s="355"/>
      <c r="AJ432" s="355"/>
      <c r="AK432" s="355"/>
      <c r="AL432" s="356"/>
      <c r="AM432" s="355"/>
      <c r="AN432" s="356"/>
      <c r="AO432" s="355"/>
      <c r="AP432" s="356"/>
      <c r="AQ432" s="355"/>
      <c r="AR432" s="356"/>
      <c r="AS432" s="355"/>
      <c r="AT432" s="357"/>
      <c r="AU432" s="358"/>
    </row>
    <row r="433" spans="1:47" s="289" customFormat="1" ht="120">
      <c r="A433" s="440"/>
      <c r="B433" s="400"/>
      <c r="C433" s="452"/>
      <c r="D433" s="326" t="s">
        <v>1314</v>
      </c>
      <c r="E433" s="353" t="s">
        <v>363</v>
      </c>
      <c r="F433" s="260" t="s">
        <v>626</v>
      </c>
      <c r="G433" s="277" t="s">
        <v>720</v>
      </c>
      <c r="H433" s="321" t="s">
        <v>721</v>
      </c>
      <c r="I433" s="316" t="str">
        <f>IF(OR(E433="SE",E433="SA"),VLOOKUP(H433,'Tabla de Peligros y Riesgo'!$C$2:$E$226,2,FALSE),VLOOKUP(H433,'LISTA DE ASPECTOS - IMPACTOS'!$D$3:$F$72,2,FALSE))</f>
        <v>Alteración de la calidad de aire</v>
      </c>
      <c r="J433" s="317" t="str">
        <f>IF(OR(E433="SE",E433="SA"),VLOOKUP(H433,'Tabla de Peligros y Riesgo'!$C$2:$E$226,3,FALSE),VLOOKUP(H433,'LISTA DE ASPECTOS - IMPACTOS'!$D$3:$F$72,3,FALSE))</f>
        <v>Potencial afectación a la calidad ambiental del aire</v>
      </c>
      <c r="K433" s="322" t="s">
        <v>702</v>
      </c>
      <c r="L433" s="174">
        <v>4</v>
      </c>
      <c r="M433" s="262">
        <f t="shared" si="34"/>
        <v>14</v>
      </c>
      <c r="N433" s="85"/>
      <c r="O433" s="85"/>
      <c r="P433" s="84"/>
      <c r="Q433" s="275"/>
      <c r="R433" s="174"/>
      <c r="S433" s="174" t="s">
        <v>722</v>
      </c>
      <c r="T433" s="175"/>
      <c r="U433" s="175"/>
      <c r="V433" s="87"/>
      <c r="W433" s="86">
        <f t="shared" si="35"/>
        <v>14</v>
      </c>
      <c r="X433" s="88"/>
      <c r="Y433" s="86">
        <f t="shared" si="36"/>
        <v>18</v>
      </c>
      <c r="Z433" s="85"/>
      <c r="AA433" s="261" t="s">
        <v>687</v>
      </c>
      <c r="AB433" s="361"/>
      <c r="AC433" s="354"/>
      <c r="AD433" s="354"/>
      <c r="AE433" s="355"/>
      <c r="AF433" s="355"/>
      <c r="AG433" s="355"/>
      <c r="AH433" s="355"/>
      <c r="AI433" s="355"/>
      <c r="AJ433" s="355"/>
      <c r="AK433" s="355"/>
      <c r="AL433" s="356"/>
      <c r="AM433" s="355"/>
      <c r="AN433" s="356"/>
      <c r="AO433" s="355"/>
      <c r="AP433" s="356"/>
      <c r="AQ433" s="355"/>
      <c r="AR433" s="356"/>
      <c r="AS433" s="355"/>
      <c r="AT433" s="357"/>
      <c r="AU433" s="358"/>
    </row>
    <row r="434" spans="1:47" s="289" customFormat="1" ht="90">
      <c r="A434" s="440"/>
      <c r="B434" s="400"/>
      <c r="C434" s="450" t="s">
        <v>28</v>
      </c>
      <c r="D434" s="326" t="s">
        <v>1314</v>
      </c>
      <c r="E434" s="353" t="s">
        <v>362</v>
      </c>
      <c r="F434" s="260" t="s">
        <v>626</v>
      </c>
      <c r="G434" s="277" t="s">
        <v>699</v>
      </c>
      <c r="H434" s="321" t="s">
        <v>476</v>
      </c>
      <c r="I434" s="316" t="str">
        <f>IF(OR(E434="SE",E434="SA"),VLOOKUP(H434,'Tabla de Peligros y Riesgo'!$C$2:$E$226,2,FALSE),VLOOKUP(H434,'LISTA DE ASPECTOS - IMPACTOS'!$D$3:$F$72,2,FALSE))</f>
        <v>Caída al mismo nivel</v>
      </c>
      <c r="J434" s="317" t="s">
        <v>708</v>
      </c>
      <c r="K434" s="322" t="s">
        <v>685</v>
      </c>
      <c r="L434" s="174">
        <v>4</v>
      </c>
      <c r="M434" s="262">
        <f t="shared" si="34"/>
        <v>18</v>
      </c>
      <c r="N434" s="85"/>
      <c r="O434" s="85"/>
      <c r="P434" s="84"/>
      <c r="Q434" s="275"/>
      <c r="R434" s="174"/>
      <c r="S434" s="174" t="s">
        <v>811</v>
      </c>
      <c r="T434" s="175"/>
      <c r="U434" s="175" t="s">
        <v>739</v>
      </c>
      <c r="V434" s="87"/>
      <c r="W434" s="86">
        <f t="shared" si="35"/>
        <v>18</v>
      </c>
      <c r="X434" s="88"/>
      <c r="Y434" s="86">
        <f t="shared" si="36"/>
        <v>21</v>
      </c>
      <c r="Z434" s="85"/>
      <c r="AA434" s="261" t="s">
        <v>687</v>
      </c>
      <c r="AB434" s="361"/>
      <c r="AC434" s="354"/>
      <c r="AD434" s="354"/>
      <c r="AE434" s="358"/>
      <c r="AF434" s="358"/>
      <c r="AG434" s="358"/>
      <c r="AH434" s="358"/>
      <c r="AI434" s="358"/>
      <c r="AJ434" s="358"/>
      <c r="AK434" s="358"/>
      <c r="AL434" s="357"/>
      <c r="AM434" s="358"/>
      <c r="AN434" s="357"/>
      <c r="AO434" s="358"/>
      <c r="AP434" s="357"/>
      <c r="AQ434" s="358"/>
      <c r="AR434" s="357"/>
      <c r="AS434" s="358"/>
      <c r="AT434" s="357"/>
      <c r="AU434" s="358"/>
    </row>
    <row r="435" spans="1:47" s="289" customFormat="1" ht="90">
      <c r="A435" s="440"/>
      <c r="B435" s="400"/>
      <c r="C435" s="451"/>
      <c r="D435" s="326" t="s">
        <v>1314</v>
      </c>
      <c r="E435" s="353" t="s">
        <v>362</v>
      </c>
      <c r="F435" s="260" t="s">
        <v>626</v>
      </c>
      <c r="G435" s="277" t="s">
        <v>705</v>
      </c>
      <c r="H435" s="321" t="s">
        <v>507</v>
      </c>
      <c r="I435" s="316" t="str">
        <f>IF(OR(E435="SE",E435="SA"),VLOOKUP(H435,'Tabla de Peligros y Riesgo'!$C$2:$E$226,2,FALSE),VLOOKUP(H435,'LISTA DE ASPECTOS - IMPACTOS'!$D$3:$F$72,2,FALSE))</f>
        <v xml:space="preserve">Golpes </v>
      </c>
      <c r="J435" s="317" t="s">
        <v>706</v>
      </c>
      <c r="K435" s="322" t="s">
        <v>685</v>
      </c>
      <c r="L435" s="174">
        <v>3</v>
      </c>
      <c r="M435" s="262">
        <f t="shared" si="34"/>
        <v>13</v>
      </c>
      <c r="N435" s="174"/>
      <c r="O435" s="174"/>
      <c r="P435" s="84"/>
      <c r="Q435" s="275"/>
      <c r="R435" s="174"/>
      <c r="S435" s="174" t="s">
        <v>710</v>
      </c>
      <c r="T435" s="175"/>
      <c r="U435" s="175" t="s">
        <v>739</v>
      </c>
      <c r="V435" s="87"/>
      <c r="W435" s="86">
        <f t="shared" si="35"/>
        <v>13</v>
      </c>
      <c r="X435" s="88"/>
      <c r="Y435" s="86">
        <f t="shared" si="36"/>
        <v>17</v>
      </c>
      <c r="Z435" s="85"/>
      <c r="AA435" s="268" t="s">
        <v>687</v>
      </c>
      <c r="AB435" s="361"/>
      <c r="AC435" s="354"/>
      <c r="AD435" s="354"/>
      <c r="AE435" s="358"/>
      <c r="AF435" s="358"/>
      <c r="AG435" s="358"/>
      <c r="AH435" s="358"/>
      <c r="AI435" s="358"/>
      <c r="AJ435" s="358"/>
      <c r="AK435" s="358"/>
      <c r="AL435" s="357"/>
      <c r="AM435" s="358"/>
      <c r="AN435" s="357"/>
      <c r="AO435" s="358"/>
      <c r="AP435" s="357"/>
      <c r="AQ435" s="358"/>
      <c r="AR435" s="357"/>
      <c r="AS435" s="358"/>
      <c r="AT435" s="357"/>
      <c r="AU435" s="358"/>
    </row>
    <row r="436" spans="1:47" s="289" customFormat="1" ht="192">
      <c r="A436" s="440"/>
      <c r="B436" s="407"/>
      <c r="C436" s="452"/>
      <c r="D436" s="326" t="s">
        <v>1314</v>
      </c>
      <c r="E436" s="353" t="s">
        <v>363</v>
      </c>
      <c r="F436" s="260" t="s">
        <v>626</v>
      </c>
      <c r="G436" s="277" t="s">
        <v>733</v>
      </c>
      <c r="H436" s="321" t="s">
        <v>734</v>
      </c>
      <c r="I436" s="316" t="str">
        <f>IF(OR(E436="SE",E436="SA"),VLOOKUP(H436,'Tabla de Peligros y Riesgo'!$C$2:$E$226,2,FALSE),VLOOKUP(H436,'LISTA DE ASPECTOS - IMPACTOS'!$D$3:$F$72,2,FALSE))</f>
        <v>Alteración de la calidad de suelo/agua</v>
      </c>
      <c r="J436" s="317" t="str">
        <f>IF(OR(E436="SE",E436="SA"),VLOOKUP(H436,'Tabla de Peligros y Riesgo'!$C$2:$E$226,3,FALSE),VLOOKUP(H436,'LISTA DE ASPECTOS - IMPACTOS'!$D$3:$F$72,3,FALSE))</f>
        <v>Potencial incumplimiento de Estándares de Calidad Ambiental (ECA) para aire.
Potencial afectación a la vida y salud humana.</v>
      </c>
      <c r="K436" s="322" t="s">
        <v>702</v>
      </c>
      <c r="L436" s="174">
        <v>4</v>
      </c>
      <c r="M436" s="262">
        <f t="shared" si="34"/>
        <v>14</v>
      </c>
      <c r="N436" s="85"/>
      <c r="O436" s="85"/>
      <c r="P436" s="278"/>
      <c r="Q436" s="275"/>
      <c r="R436" s="174"/>
      <c r="S436" s="174" t="s">
        <v>735</v>
      </c>
      <c r="T436" s="175">
        <v>0.35</v>
      </c>
      <c r="U436" s="175"/>
      <c r="V436" s="87"/>
      <c r="W436" s="86">
        <f t="shared" si="35"/>
        <v>14</v>
      </c>
      <c r="X436" s="88"/>
      <c r="Y436" s="86">
        <f t="shared" si="36"/>
        <v>18</v>
      </c>
      <c r="Z436" s="85"/>
      <c r="AA436" s="261" t="s">
        <v>687</v>
      </c>
      <c r="AB436" s="488"/>
      <c r="AC436" s="489"/>
      <c r="AD436" s="489"/>
      <c r="AE436" s="355"/>
      <c r="AF436" s="355"/>
      <c r="AG436" s="355"/>
      <c r="AH436" s="355"/>
      <c r="AI436" s="355"/>
      <c r="AJ436" s="355"/>
      <c r="AK436" s="355"/>
      <c r="AL436" s="356"/>
      <c r="AM436" s="355"/>
      <c r="AN436" s="356"/>
      <c r="AO436" s="355"/>
      <c r="AP436" s="356"/>
      <c r="AQ436" s="355"/>
      <c r="AR436" s="356"/>
      <c r="AS436" s="355"/>
      <c r="AT436" s="357"/>
      <c r="AU436" s="358"/>
    </row>
    <row r="437" spans="1:47" ht="32.25" customHeight="1">
      <c r="A437" s="490" t="s">
        <v>819</v>
      </c>
      <c r="B437" s="490"/>
      <c r="C437" s="490"/>
      <c r="D437" s="491">
        <v>45065</v>
      </c>
      <c r="E437" s="491"/>
      <c r="F437" s="491"/>
      <c r="G437" s="491"/>
      <c r="H437" s="491"/>
      <c r="I437" s="491"/>
      <c r="J437" s="491"/>
      <c r="K437" s="491"/>
      <c r="L437" s="491"/>
      <c r="M437" s="491"/>
      <c r="N437" s="491"/>
      <c r="O437" s="491"/>
      <c r="P437" s="491"/>
      <c r="Q437" s="491"/>
      <c r="R437" s="491"/>
      <c r="S437" s="491"/>
      <c r="T437" s="491"/>
      <c r="U437" s="491"/>
      <c r="V437" s="491"/>
      <c r="W437" s="491"/>
      <c r="X437" s="491"/>
      <c r="Y437" s="491"/>
      <c r="Z437" s="491"/>
      <c r="AA437" s="491"/>
    </row>
    <row r="438" spans="1:47" ht="32.25" customHeight="1">
      <c r="A438" s="490" t="s">
        <v>820</v>
      </c>
      <c r="B438" s="490"/>
      <c r="C438" s="490"/>
      <c r="D438" s="491">
        <v>45065</v>
      </c>
      <c r="E438" s="491"/>
      <c r="F438" s="491"/>
      <c r="G438" s="491"/>
      <c r="H438" s="491"/>
      <c r="I438" s="491"/>
      <c r="J438" s="491"/>
      <c r="K438" s="491"/>
      <c r="L438" s="491"/>
      <c r="M438" s="491"/>
      <c r="N438" s="491"/>
      <c r="O438" s="491"/>
      <c r="P438" s="491"/>
      <c r="Q438" s="491"/>
      <c r="R438" s="491"/>
      <c r="S438" s="491"/>
      <c r="T438" s="491"/>
      <c r="U438" s="491"/>
      <c r="V438" s="491"/>
      <c r="W438" s="491"/>
      <c r="X438" s="491"/>
      <c r="Y438" s="491"/>
      <c r="Z438" s="491"/>
      <c r="AA438" s="491"/>
    </row>
  </sheetData>
  <sheetProtection formatColumns="0" formatRows="0" insertRows="0"/>
  <autoFilter ref="A17:AZ438" xr:uid="{00000000-0001-0000-0700-000000000000}"/>
  <dataConsolidate/>
  <mergeCells count="166">
    <mergeCell ref="A437:C437"/>
    <mergeCell ref="A438:C438"/>
    <mergeCell ref="D437:AA437"/>
    <mergeCell ref="A171:A436"/>
    <mergeCell ref="C132:C134"/>
    <mergeCell ref="C171:C173"/>
    <mergeCell ref="C216:C218"/>
    <mergeCell ref="C258:C260"/>
    <mergeCell ref="C434:C436"/>
    <mergeCell ref="B301:B347"/>
    <mergeCell ref="B258:B300"/>
    <mergeCell ref="C265:C266"/>
    <mergeCell ref="C268:C276"/>
    <mergeCell ref="C277:C280"/>
    <mergeCell ref="C281:C289"/>
    <mergeCell ref="D438:AA438"/>
    <mergeCell ref="C144:C148"/>
    <mergeCell ref="C308:C310"/>
    <mergeCell ref="C311:C312"/>
    <mergeCell ref="C314:C322"/>
    <mergeCell ref="C323:C326"/>
    <mergeCell ref="C301:C306"/>
    <mergeCell ref="AB408:AD408"/>
    <mergeCell ref="C414:C417"/>
    <mergeCell ref="C418:C425"/>
    <mergeCell ref="AB420:AD420"/>
    <mergeCell ref="C427:C433"/>
    <mergeCell ref="AB330:AD330"/>
    <mergeCell ref="C337:C343"/>
    <mergeCell ref="C344:C347"/>
    <mergeCell ref="AB347:AD347"/>
    <mergeCell ref="C327:C335"/>
    <mergeCell ref="C392:C395"/>
    <mergeCell ref="AB284:AD284"/>
    <mergeCell ref="C291:C297"/>
    <mergeCell ref="C298:C300"/>
    <mergeCell ref="AB300:AD300"/>
    <mergeCell ref="C262:C264"/>
    <mergeCell ref="C149:C151"/>
    <mergeCell ref="C152:C154"/>
    <mergeCell ref="AB436:AD436"/>
    <mergeCell ref="B396:B436"/>
    <mergeCell ref="C400:C402"/>
    <mergeCell ref="C403:C404"/>
    <mergeCell ref="C406:C413"/>
    <mergeCell ref="C396:C398"/>
    <mergeCell ref="AB395:AD395"/>
    <mergeCell ref="C362:C370"/>
    <mergeCell ref="AB364:AD364"/>
    <mergeCell ref="C371:C374"/>
    <mergeCell ref="C375:C383"/>
    <mergeCell ref="AB378:AD378"/>
    <mergeCell ref="C385:C391"/>
    <mergeCell ref="B348:B395"/>
    <mergeCell ref="C355:C357"/>
    <mergeCell ref="C358:C360"/>
    <mergeCell ref="C348:C353"/>
    <mergeCell ref="AB226:AD226"/>
    <mergeCell ref="C234:C237"/>
    <mergeCell ref="C238:C246"/>
    <mergeCell ref="AB240:AD240"/>
    <mergeCell ref="C248:C254"/>
    <mergeCell ref="C255:C257"/>
    <mergeCell ref="AB257:AD257"/>
    <mergeCell ref="B216:B257"/>
    <mergeCell ref="C220:C222"/>
    <mergeCell ref="C223:C224"/>
    <mergeCell ref="C226:C233"/>
    <mergeCell ref="AB182:AD182"/>
    <mergeCell ref="C190:C195"/>
    <mergeCell ref="C196:C204"/>
    <mergeCell ref="AB197:AD197"/>
    <mergeCell ref="C206:C212"/>
    <mergeCell ref="C213:C215"/>
    <mergeCell ref="AB215:AD215"/>
    <mergeCell ref="B171:B215"/>
    <mergeCell ref="C175:C177"/>
    <mergeCell ref="C178:C179"/>
    <mergeCell ref="C181:C189"/>
    <mergeCell ref="C115:C116"/>
    <mergeCell ref="AB131:AD131"/>
    <mergeCell ref="C97:C98"/>
    <mergeCell ref="C99:C102"/>
    <mergeCell ref="C103:C105"/>
    <mergeCell ref="C106:C108"/>
    <mergeCell ref="C109:C111"/>
    <mergeCell ref="C112:C114"/>
    <mergeCell ref="A87:A170"/>
    <mergeCell ref="B87:B131"/>
    <mergeCell ref="C91:C94"/>
    <mergeCell ref="C95:C96"/>
    <mergeCell ref="C161:C167"/>
    <mergeCell ref="C168:C170"/>
    <mergeCell ref="AB170:AD170"/>
    <mergeCell ref="B132:B170"/>
    <mergeCell ref="C136:C138"/>
    <mergeCell ref="C140:C143"/>
    <mergeCell ref="C117:C119"/>
    <mergeCell ref="C120:C121"/>
    <mergeCell ref="C122:C128"/>
    <mergeCell ref="C129:C131"/>
    <mergeCell ref="C155:C156"/>
    <mergeCell ref="C157:C159"/>
    <mergeCell ref="C87:C89"/>
    <mergeCell ref="C83:C86"/>
    <mergeCell ref="N16:V16"/>
    <mergeCell ref="AB86:AD86"/>
    <mergeCell ref="C48:C51"/>
    <mergeCell ref="AB51:AD51"/>
    <mergeCell ref="C58:C61"/>
    <mergeCell ref="C62:C64"/>
    <mergeCell ref="C65:C66"/>
    <mergeCell ref="C68:C73"/>
    <mergeCell ref="C74:C75"/>
    <mergeCell ref="Z13:AA13"/>
    <mergeCell ref="Z14:AA14"/>
    <mergeCell ref="A16:A17"/>
    <mergeCell ref="B16:B17"/>
    <mergeCell ref="C16:C17"/>
    <mergeCell ref="D16:D17"/>
    <mergeCell ref="E16:E17"/>
    <mergeCell ref="K11:M11"/>
    <mergeCell ref="Z11:AA11"/>
    <mergeCell ref="J12:L12"/>
    <mergeCell ref="Z12:AA12"/>
    <mergeCell ref="W16:Y16"/>
    <mergeCell ref="Z16:Z17"/>
    <mergeCell ref="AA16:AA17"/>
    <mergeCell ref="F16:F17"/>
    <mergeCell ref="G16:G17"/>
    <mergeCell ref="H16:H17"/>
    <mergeCell ref="I16:I17"/>
    <mergeCell ref="J16:J17"/>
    <mergeCell ref="K16:M16"/>
    <mergeCell ref="Z8:AA8"/>
    <mergeCell ref="A9:A10"/>
    <mergeCell ref="B9:C10"/>
    <mergeCell ref="D9:E10"/>
    <mergeCell ref="G9:G12"/>
    <mergeCell ref="H9:I12"/>
    <mergeCell ref="K9:M9"/>
    <mergeCell ref="Z9:AA9"/>
    <mergeCell ref="K10:M10"/>
    <mergeCell ref="Z10:AA10"/>
    <mergeCell ref="G1:M1"/>
    <mergeCell ref="A2:B4"/>
    <mergeCell ref="C2:Y2"/>
    <mergeCell ref="C3:Y4"/>
    <mergeCell ref="B6:C6"/>
    <mergeCell ref="B8:C8"/>
    <mergeCell ref="D8:E8"/>
    <mergeCell ref="G8:M8"/>
    <mergeCell ref="A18:A86"/>
    <mergeCell ref="B52:B86"/>
    <mergeCell ref="B18:B51"/>
    <mergeCell ref="B11:C11"/>
    <mergeCell ref="D11:E11"/>
    <mergeCell ref="G13:G14"/>
    <mergeCell ref="H13:I14"/>
    <mergeCell ref="K13:M13"/>
    <mergeCell ref="C24:C27"/>
    <mergeCell ref="C28:C30"/>
    <mergeCell ref="C31:C32"/>
    <mergeCell ref="C76:C82"/>
    <mergeCell ref="C18:C23"/>
    <mergeCell ref="C52:C57"/>
  </mergeCells>
  <conditionalFormatting sqref="B18 B52 B87">
    <cfRule type="duplicateValues" dxfId="47" priority="36200"/>
  </conditionalFormatting>
  <conditionalFormatting sqref="B88:B89">
    <cfRule type="duplicateValues" dxfId="46" priority="17097"/>
  </conditionalFormatting>
  <conditionalFormatting sqref="B132">
    <cfRule type="duplicateValues" dxfId="45" priority="25026"/>
  </conditionalFormatting>
  <conditionalFormatting sqref="B133:B134">
    <cfRule type="duplicateValues" dxfId="44" priority="17003"/>
  </conditionalFormatting>
  <conditionalFormatting sqref="B171:B173">
    <cfRule type="duplicateValues" dxfId="43" priority="25784"/>
  </conditionalFormatting>
  <conditionalFormatting sqref="B216:B218">
    <cfRule type="duplicateValues" dxfId="42" priority="26160"/>
  </conditionalFormatting>
  <conditionalFormatting sqref="B258:B260">
    <cfRule type="duplicateValues" dxfId="41" priority="26912"/>
  </conditionalFormatting>
  <conditionalFormatting sqref="B301:B306">
    <cfRule type="duplicateValues" dxfId="40" priority="35218"/>
  </conditionalFormatting>
  <conditionalFormatting sqref="B348:B353">
    <cfRule type="duplicateValues" dxfId="39" priority="28040"/>
  </conditionalFormatting>
  <conditionalFormatting sqref="B396:B398">
    <cfRule type="duplicateValues" dxfId="38" priority="29151"/>
  </conditionalFormatting>
  <conditionalFormatting sqref="E18:E436">
    <cfRule type="containsText" dxfId="37" priority="2708" operator="containsText" text="SE">
      <formula>NOT(ISERROR(SEARCH("SE",E18)))</formula>
    </cfRule>
    <cfRule type="containsText" dxfId="36" priority="2707" operator="containsText" text="MA">
      <formula>NOT(ISERROR(SEARCH("MA",E18)))</formula>
    </cfRule>
    <cfRule type="containsText" dxfId="35" priority="2709" operator="containsText" text="SA">
      <formula>NOT(ISERROR(SEARCH("SA",E18)))</formula>
    </cfRule>
  </conditionalFormatting>
  <conditionalFormatting sqref="F18:F436">
    <cfRule type="cellIs" dxfId="34" priority="1940" stopIfTrue="1" operator="equal">
      <formula>"NR"</formula>
    </cfRule>
    <cfRule type="cellIs" dxfId="33" priority="1941" stopIfTrue="1" operator="equal">
      <formula>"R"</formula>
    </cfRule>
  </conditionalFormatting>
  <conditionalFormatting sqref="M18:M436 W18:W436 Y18:Y436">
    <cfRule type="cellIs" dxfId="32" priority="35138" operator="between">
      <formula>1</formula>
      <formula>6</formula>
    </cfRule>
    <cfRule type="cellIs" dxfId="31" priority="35137" operator="between">
      <formula>7</formula>
      <formula>16</formula>
    </cfRule>
    <cfRule type="cellIs" dxfId="30" priority="35136" operator="between">
      <formula>17</formula>
      <formula>25</formula>
    </cfRule>
    <cfRule type="cellIs" dxfId="29" priority="35135" operator="between">
      <formula>1</formula>
      <formula>6</formula>
    </cfRule>
    <cfRule type="cellIs" dxfId="28" priority="35133" operator="between">
      <formula>11</formula>
      <formula>17</formula>
    </cfRule>
    <cfRule type="cellIs" dxfId="27" priority="35132" operator="between">
      <formula>1</formula>
      <formula>10</formula>
    </cfRule>
    <cfRule type="cellIs" dxfId="26" priority="35129" operator="between">
      <formula>1</formula>
      <formula>8</formula>
    </cfRule>
    <cfRule type="cellIs" dxfId="25" priority="35128" operator="between">
      <formula>9</formula>
      <formula>15</formula>
    </cfRule>
    <cfRule type="cellIs" dxfId="24" priority="35134" operator="between">
      <formula>18</formula>
      <formula>25</formula>
    </cfRule>
  </conditionalFormatting>
  <conditionalFormatting sqref="W33">
    <cfRule type="cellIs" dxfId="23" priority="3" operator="equal">
      <formula>16</formula>
    </cfRule>
  </conditionalFormatting>
  <conditionalFormatting sqref="W67">
    <cfRule type="cellIs" dxfId="22" priority="2" operator="equal">
      <formula>16</formula>
    </cfRule>
  </conditionalFormatting>
  <conditionalFormatting sqref="X87">
    <cfRule type="cellIs" dxfId="21" priority="24739" operator="between">
      <formula>1</formula>
      <formula>6</formula>
    </cfRule>
    <cfRule type="cellIs" dxfId="20" priority="24740" operator="between">
      <formula>17</formula>
      <formula>25</formula>
    </cfRule>
    <cfRule type="cellIs" dxfId="19" priority="24741" operator="between">
      <formula>7</formula>
      <formula>16</formula>
    </cfRule>
    <cfRule type="cellIs" dxfId="18" priority="24742" operator="between">
      <formula>1</formula>
      <formula>6</formula>
    </cfRule>
    <cfRule type="cellIs" dxfId="17" priority="24736" operator="between">
      <formula>1</formula>
      <formula>10</formula>
    </cfRule>
    <cfRule type="cellIs" dxfId="16" priority="24734" operator="between">
      <formula>1</formula>
      <formula>8</formula>
    </cfRule>
    <cfRule type="cellIs" dxfId="15" priority="24733" operator="between">
      <formula>9</formula>
      <formula>15</formula>
    </cfRule>
    <cfRule type="cellIs" dxfId="14" priority="24732" operator="between">
      <formula>16</formula>
      <formula>25</formula>
    </cfRule>
    <cfRule type="cellIs" dxfId="13" priority="24737" operator="between">
      <formula>11</formula>
      <formula>17</formula>
    </cfRule>
    <cfRule type="cellIs" dxfId="12" priority="24738" operator="between">
      <formula>18</formula>
      <formula>25</formula>
    </cfRule>
  </conditionalFormatting>
  <conditionalFormatting sqref="X132">
    <cfRule type="cellIs" dxfId="11" priority="24730" operator="between">
      <formula>7</formula>
      <formula>16</formula>
    </cfRule>
    <cfRule type="cellIs" dxfId="10" priority="24731" operator="between">
      <formula>1</formula>
      <formula>6</formula>
    </cfRule>
    <cfRule type="cellIs" dxfId="9" priority="24729" operator="between">
      <formula>17</formula>
      <formula>25</formula>
    </cfRule>
    <cfRule type="cellIs" dxfId="8" priority="24728" operator="between">
      <formula>1</formula>
      <formula>6</formula>
    </cfRule>
    <cfRule type="cellIs" dxfId="7" priority="24727" operator="between">
      <formula>18</formula>
      <formula>25</formula>
    </cfRule>
    <cfRule type="cellIs" dxfId="6" priority="24726" operator="between">
      <formula>11</formula>
      <formula>17</formula>
    </cfRule>
    <cfRule type="cellIs" dxfId="5" priority="24725" operator="between">
      <formula>1</formula>
      <formula>10</formula>
    </cfRule>
    <cfRule type="cellIs" dxfId="4" priority="24723" operator="between">
      <formula>1</formula>
      <formula>8</formula>
    </cfRule>
    <cfRule type="cellIs" dxfId="3" priority="24722" operator="between">
      <formula>9</formula>
      <formula>15</formula>
    </cfRule>
    <cfRule type="cellIs" dxfId="2" priority="24721" operator="between">
      <formula>16</formula>
      <formula>25</formula>
    </cfRule>
  </conditionalFormatting>
  <conditionalFormatting sqref="Y18:Y436 W18:W436 M18:M436">
    <cfRule type="cellIs" dxfId="1" priority="35127" operator="between">
      <formula>16</formula>
      <formula>25</formula>
    </cfRule>
  </conditionalFormatting>
  <conditionalFormatting sqref="Y18:Y436">
    <cfRule type="cellIs" dxfId="0" priority="819" operator="equal">
      <formula>16</formula>
    </cfRule>
  </conditionalFormatting>
  <dataValidations count="69">
    <dataValidation type="list" allowBlank="1" showInputMessage="1" showErrorMessage="1" sqref="T394 T346 T85 T50 T37 T71 T185 T200 T241 T283 T269 T329 T315 T363 T377 T35 T69" xr:uid="{9740C107-1DCB-440D-8465-D081232965D7}">
      <formula1>#REF!</formula1>
    </dataValidation>
    <dataValidation type="list" allowBlank="1" showInputMessage="1" showErrorMessage="1" sqref="V403:V436 V121:V132 V136:V137 V175:V176 V220:V221 V262:V263 V308:V309 V355:V356 V400:V401 V58:V59 V63:V73 V94 V91:V92 V61 V24:V25 V27 V96:V119 V29:V38 V40:V56 V18:V19 V75:V87 V139:V172 V178:V217 V223:V259 V265:V302 V311:V349 V358:V397" xr:uid="{B34B297C-0239-4F14-A507-6FA88548FBFA}">
      <formula1>$AL$17:$AL$17</formula1>
    </dataValidation>
    <dataValidation type="list" allowBlank="1" showInputMessage="1" showErrorMessage="1" sqref="T58:T59 T70 T36 T403:T436 T186:T199 T96:T119 T358:T362 T352 T121:T132 T178:T184 T223:T240 T270:T282 T265:T268 T305 T91:T92 T175:T176 T220:T221 T262:T263 T308:T309 T355:T356 T400:T401 T24:T25 T40:T49 T136:T137 T94 T61 T27 T38 T75:T84 T72:T73 T29:T34 T63:T68 T330:T345 T378:T393 T311:T314 T22 T51:T56 T316:T328 T364:T376 T18:T19 T86:T87 T139:T171 T201:T216 T242:T258 T284:T302 T347:T349 T395:T396" xr:uid="{507544D4-E742-4868-B0C8-1228BE0E1794}">
      <formula1>$AN$17:$AN$17</formula1>
    </dataValidation>
    <dataValidation type="list" allowBlank="1" showInputMessage="1" showErrorMessage="1" sqref="K24:K51 K400:K436 K91:K131 K355:K395 K262:K300 K58:K86 K308:K347 K175:K215 K136:K170 K220:K257" xr:uid="{4E69E005-9691-488F-9C18-730BB3D447F3}">
      <formula1>"A, B, C, D, E"</formula1>
    </dataValidation>
    <dataValidation type="list" allowBlank="1" showInputMessage="1" showErrorMessage="1" sqref="L24:L51 L355:L395 L91:L131 L400:L436 L58:L86 L262:L300 L308:L347 L175:L215 L136:L170 L220:L257" xr:uid="{2503F110-C6A5-41BE-AE20-0E3F676F1E23}">
      <formula1>"1, 2, 3, 4, 5"</formula1>
    </dataValidation>
    <dataValidation type="list" allowBlank="1" showInputMessage="1" showErrorMessage="1" sqref="P121:P132 P136:P137 P175:P176 P220:P221 P262:P263 P308:P309 P355:P356 P400:P401 P403:P436 P94 P91:P92 P61 P24:P25 P27 P29:P38 P63:P73 P58:P59 P96:P119 P40:P56 P18:P19 P75:P87 P139:P171 P178:P216 P223:P258 P265:P302 P311:P349 P358:P396" xr:uid="{22914195-91AB-4781-8375-09863B657103}">
      <formula1>$AR$17:$AR$17</formula1>
    </dataValidation>
    <dataValidation type="list" allowBlank="1" showInputMessage="1" showErrorMessage="1" sqref="R18:R436" xr:uid="{5F67D7F0-C581-4ACB-8810-C48FB779E37D}">
      <formula1>$AP$17:$AP$17</formula1>
    </dataValidation>
    <dataValidation type="list" allowBlank="1" showInputMessage="1" showErrorMessage="1" sqref="H18:H436" xr:uid="{D567015F-070D-4842-97F2-9D98DF9EDB84}">
      <formula1>INDIRECT($G18)</formula1>
    </dataValidation>
    <dataValidation type="list" allowBlank="1" showInputMessage="1" showErrorMessage="1" sqref="G398" xr:uid="{06F1815E-3B52-4FFC-B659-1D148E95B8C8}">
      <formula1>INDIRECT($E398:$E438)</formula1>
    </dataValidation>
    <dataValidation type="list" allowBlank="1" showInputMessage="1" showErrorMessage="1" sqref="G399" xr:uid="{B6B47806-87BF-4689-AB94-992DFC1FCEA4}">
      <formula1>INDIRECT($E399:$E438)</formula1>
    </dataValidation>
    <dataValidation type="list" allowBlank="1" showInputMessage="1" showErrorMessage="1" sqref="G400:G436" xr:uid="{77AA32BA-F94C-4A1C-83B1-4D294D90D99A}">
      <formula1>INDIRECT($E400:$E438)</formula1>
    </dataValidation>
    <dataValidation type="list" allowBlank="1" showInputMessage="1" showErrorMessage="1" sqref="G395" xr:uid="{4CAF55F8-887A-4475-A8BD-1C8BE5D613F3}">
      <formula1>INDIRECT($E395:$E438)</formula1>
    </dataValidation>
    <dataValidation type="list" allowBlank="1" showInputMessage="1" showErrorMessage="1" sqref="G360" xr:uid="{71185677-4F43-41DB-A7F9-E09B63599A7D}">
      <formula1>INDIRECT($E360:$E438)</formula1>
    </dataValidation>
    <dataValidation type="list" allowBlank="1" showInputMessage="1" showErrorMessage="1" sqref="G353" xr:uid="{028DB305-81B0-4FE1-99ED-C724CC052070}">
      <formula1>INDIRECT($E353:$E438)</formula1>
    </dataValidation>
    <dataValidation type="list" allowBlank="1" showInputMessage="1" showErrorMessage="1" sqref="G354" xr:uid="{13835263-BA5E-4CA2-A8FC-FA6874331903}">
      <formula1>INDIRECT($E354:$E438)</formula1>
    </dataValidation>
    <dataValidation type="list" allowBlank="1" showInputMessage="1" showErrorMessage="1" sqref="G394" xr:uid="{2DAE3246-F986-410D-94EE-941567ECEF0B}">
      <formula1>INDIRECT($E394:$E438)</formula1>
    </dataValidation>
    <dataValidation type="list" allowBlank="1" showInputMessage="1" showErrorMessage="1" sqref="G358:G359" xr:uid="{B647FE5E-6F91-43D3-8238-3B3BF869810F}">
      <formula1>INDIRECT($E358:$E438)</formula1>
    </dataValidation>
    <dataValidation type="list" allowBlank="1" showInputMessage="1" showErrorMessage="1" sqref="G392:G393" xr:uid="{178D6FF7-214C-41A4-A71B-5A90F1612DE0}">
      <formula1>INDIRECT($E392:$E438)</formula1>
    </dataValidation>
    <dataValidation type="list" allowBlank="1" showInputMessage="1" showErrorMessage="1" sqref="G348:G349" xr:uid="{6E1FE469-E243-4C54-A65A-236B789E74A2}">
      <formula1>INDIRECT($E348:$E438)</formula1>
    </dataValidation>
    <dataValidation type="list" allowBlank="1" showInputMessage="1" showErrorMessage="1" sqref="G351:G352" xr:uid="{44ED1521-524B-4925-A2F4-E65C70893734}">
      <formula1>INDIRECT($E351:$E439)</formula1>
    </dataValidation>
    <dataValidation type="list" allowBlank="1" showInputMessage="1" showErrorMessage="1" sqref="G396" xr:uid="{4434E333-7A5D-47C3-BC64-7511DE01924F}">
      <formula1>INDIRECT($E396:$E475)</formula1>
    </dataValidation>
    <dataValidation type="list" allowBlank="1" showInputMessage="1" showErrorMessage="1" sqref="G361:G391" xr:uid="{3FC81408-B2F4-49BE-A399-164976105F7C}">
      <formula1>INDIRECT($E361:$E438)</formula1>
    </dataValidation>
    <dataValidation type="list" allowBlank="1" showInputMessage="1" showErrorMessage="1" sqref="G355:G357" xr:uid="{928A5BEE-C7C0-4667-966F-1F5592E0063E}">
      <formula1>INDIRECT($E355:$E438)</formula1>
    </dataValidation>
    <dataValidation type="list" allowBlank="1" showInputMessage="1" showErrorMessage="1" sqref="G347" xr:uid="{D2590727-6CE1-4813-869E-D5522C3A3FAE}">
      <formula1>INDIRECT($E347:$E438)</formula1>
    </dataValidation>
    <dataValidation type="list" allowBlank="1" showInputMessage="1" showErrorMessage="1" sqref="G306" xr:uid="{27074B46-FFEC-4240-8330-4B4B009A9F58}">
      <formula1>INDIRECT($E306:$E438)</formula1>
    </dataValidation>
    <dataValidation type="list" allowBlank="1" showInputMessage="1" showErrorMessage="1" sqref="G307" xr:uid="{41729518-B3DE-4691-80BB-C80B80DD334F}">
      <formula1>INDIRECT($E307:$E438)</formula1>
    </dataValidation>
    <dataValidation type="list" allowBlank="1" showInputMessage="1" showErrorMessage="1" sqref="G346" xr:uid="{80759477-851F-49EF-BD5C-BF3CABE6BC4D}">
      <formula1>INDIRECT($E346:$E438)</formula1>
    </dataValidation>
    <dataValidation type="list" allowBlank="1" showInputMessage="1" showErrorMessage="1" sqref="G344:G345" xr:uid="{EB9BFB9D-07AD-44AA-BC8E-AB1B4932A169}">
      <formula1>INDIRECT($E344:$E438)</formula1>
    </dataValidation>
    <dataValidation type="list" allowBlank="1" showInputMessage="1" showErrorMessage="1" sqref="G311:G312" xr:uid="{7D7A1ACE-9859-4185-8712-629583EA466E}">
      <formula1>INDIRECT($E311:$E438)</formula1>
    </dataValidation>
    <dataValidation type="list" allowBlank="1" showInputMessage="1" showErrorMessage="1" sqref="G301:G302" xr:uid="{F6BF7124-5C78-4F4A-85A2-8492CF547393}">
      <formula1>INDIRECT($E301:$E438)</formula1>
    </dataValidation>
    <dataValidation type="list" allowBlank="1" showInputMessage="1" showErrorMessage="1" sqref="G304:G305" xr:uid="{60B8B573-0A15-4374-892C-E59F381C93B3}">
      <formula1>INDIRECT($E304:$E439)</formula1>
    </dataValidation>
    <dataValidation type="list" allowBlank="1" showInputMessage="1" showErrorMessage="1" sqref="G313:G343" xr:uid="{81CF5F96-E47D-4D0F-A2BC-CB2648EC0C61}">
      <formula1>INDIRECT($E313:$E438)</formula1>
    </dataValidation>
    <dataValidation type="list" allowBlank="1" showInputMessage="1" showErrorMessage="1" sqref="G308:G310" xr:uid="{C7724CF1-CD1D-41AF-876F-266177CF3043}">
      <formula1>INDIRECT($E308:$E438)</formula1>
    </dataValidation>
    <dataValidation type="list" allowBlank="1" showInputMessage="1" showErrorMessage="1" sqref="G260" xr:uid="{BEBFC75C-CB0A-452B-AB82-F38017CC2756}">
      <formula1>INDIRECT($E260:$E438)</formula1>
    </dataValidation>
    <dataValidation type="list" allowBlank="1" showInputMessage="1" showErrorMessage="1" sqref="G261" xr:uid="{6BEEA3EC-6E7D-404A-9103-3D5C97F5E4FF}">
      <formula1>INDIRECT($E261:$E438)</formula1>
    </dataValidation>
    <dataValidation type="list" allowBlank="1" showInputMessage="1" showErrorMessage="1" sqref="G262:G300" xr:uid="{280259AB-9FAF-4BF5-B510-ABB24FCC3790}">
      <formula1>INDIRECT($E262:$E438)</formula1>
    </dataValidation>
    <dataValidation type="list" allowBlank="1" showInputMessage="1" showErrorMessage="1" sqref="G218" xr:uid="{6F9D9558-A486-4EA5-AEF3-9A557074D98F}">
      <formula1>INDIRECT($E218:$E438)</formula1>
    </dataValidation>
    <dataValidation type="list" allowBlank="1" showInputMessage="1" showErrorMessage="1" sqref="G219 G258" xr:uid="{EDDB5814-EF79-491D-87C4-2A4BA3A4947F}">
      <formula1>INDIRECT($E219:$E438)</formula1>
    </dataValidation>
    <dataValidation type="list" allowBlank="1" showInputMessage="1" showErrorMessage="1" sqref="G220:G257" xr:uid="{1F4B6EB7-FBDB-415E-B019-7F890600DDCC}">
      <formula1>INDIRECT($E220:$E438)</formula1>
    </dataValidation>
    <dataValidation type="list" allowBlank="1" showInputMessage="1" showErrorMessage="1" sqref="G173" xr:uid="{348C9D18-DF16-49FE-848E-1949E9F27BF4}">
      <formula1>INDIRECT($E173:$E438)</formula1>
    </dataValidation>
    <dataValidation type="list" allowBlank="1" showInputMessage="1" showErrorMessage="1" sqref="G174" xr:uid="{388E3400-7776-444D-8C0C-A347592048C4}">
      <formula1>INDIRECT($E174:$E438)</formula1>
    </dataValidation>
    <dataValidation type="list" allowBlank="1" showInputMessage="1" showErrorMessage="1" sqref="G216" xr:uid="{F89A2B97-88A9-488F-A58D-1A2EDB1D6642}">
      <formula1>INDIRECT($E216:$E477)</formula1>
    </dataValidation>
    <dataValidation type="list" allowBlank="1" showInputMessage="1" showErrorMessage="1" sqref="G175:G215" xr:uid="{CC3ACD02-2FCC-44EA-9DDF-6DBF426AFE08}">
      <formula1>INDIRECT($E175:$E438)</formula1>
    </dataValidation>
    <dataValidation type="list" allowBlank="1" showInputMessage="1" showErrorMessage="1" sqref="G171" xr:uid="{99A02BE9-85E1-4AC1-9058-DFC845010483}">
      <formula1>INDIRECT($E171:$E477)</formula1>
    </dataValidation>
    <dataValidation type="list" allowBlank="1" showInputMessage="1" showErrorMessage="1" sqref="G134" xr:uid="{232A3723-3B59-4E64-A86D-16E8668C691E}">
      <formula1>INDIRECT($E134:$E438)</formula1>
    </dataValidation>
    <dataValidation type="list" allowBlank="1" showInputMessage="1" showErrorMessage="1" sqref="G90" xr:uid="{67D29A77-994B-4366-9948-0632F2341C0D}">
      <formula1>INDIRECT($E90:$E438)</formula1>
    </dataValidation>
    <dataValidation type="list" allowBlank="1" showInputMessage="1" showErrorMessage="1" sqref="G135" xr:uid="{CF415F30-A9E7-4B76-83C6-C62C8C11074F}">
      <formula1>INDIRECT($E135:$E438)</formula1>
    </dataValidation>
    <dataValidation type="list" allowBlank="1" showInputMessage="1" showErrorMessage="1" sqref="G89" xr:uid="{BAE4593F-573A-4E4E-BC77-8AB56EF8844E}">
      <formula1>INDIRECT($E89:$E438)</formula1>
    </dataValidation>
    <dataValidation type="list" allowBlank="1" showInputMessage="1" showErrorMessage="1" sqref="G136:G170" xr:uid="{0A55C088-CC21-46EF-B9C4-DC9E9ABCFA79}">
      <formula1>INDIRECT($E136:$E438)</formula1>
    </dataValidation>
    <dataValidation type="list" allowBlank="1" showInputMessage="1" showErrorMessage="1" sqref="G91:G132" xr:uid="{289C1EA7-8560-4CA3-A9F3-606FDCBDEF77}">
      <formula1>INDIRECT($E91:$E438)</formula1>
    </dataValidation>
    <dataValidation type="list" allowBlank="1" showInputMessage="1" showErrorMessage="1" sqref="G85" xr:uid="{4682BEAE-941A-4DED-AB7F-1CC4F1E0636B}">
      <formula1>INDIRECT($E85:$E438)</formula1>
    </dataValidation>
    <dataValidation type="list" allowBlank="1" showInputMessage="1" showErrorMessage="1" sqref="G51" xr:uid="{22E80D6A-D553-475A-95D4-521845684579}">
      <formula1>INDIRECT($E51:$E438)</formula1>
    </dataValidation>
    <dataValidation type="list" allowBlank="1" showInputMessage="1" showErrorMessage="1" sqref="G63" xr:uid="{EA105C1C-FB11-48D2-8B45-44C673E8E47A}">
      <formula1>INDIRECT($E63:$E438)</formula1>
    </dataValidation>
    <dataValidation type="list" allowBlank="1" showInputMessage="1" showErrorMessage="1" sqref="G23" xr:uid="{0C5FC896-B67A-440A-8825-CA27825D9787}">
      <formula1>INDIRECT($E23:$E438)</formula1>
    </dataValidation>
    <dataValidation type="list" allowBlank="1" showInputMessage="1" showErrorMessage="1" sqref="G86:G87" xr:uid="{C1D7788F-F813-4CDF-A344-49DB169F20A8}">
      <formula1>INDIRECT($E86:$E438)</formula1>
    </dataValidation>
    <dataValidation type="list" allowBlank="1" showInputMessage="1" showErrorMessage="1" sqref="G57" xr:uid="{D2DE389D-B0AC-457D-A8A8-0D78BE5972B6}">
      <formula1>INDIRECT($E57:$E438)</formula1>
    </dataValidation>
    <dataValidation type="list" allowBlank="1" showInputMessage="1" showErrorMessage="1" sqref="G29" xr:uid="{A0601C76-A63F-4631-AA3C-C215CB5A84C7}">
      <formula1>INDIRECT($E29:$E438)</formula1>
    </dataValidation>
    <dataValidation type="list" allowBlank="1" showInputMessage="1" showErrorMessage="1" sqref="G58:G62" xr:uid="{0FF73317-61DF-43A7-82C7-52272F3C7A07}">
      <formula1>INDIRECT($E58:$E438)</formula1>
    </dataValidation>
    <dataValidation type="list" allowBlank="1" showInputMessage="1" showErrorMessage="1" sqref="G52:G53" xr:uid="{42A5C170-B19E-4951-A7B1-D83068CE14F4}">
      <formula1>INDIRECT($E52:$E438)</formula1>
    </dataValidation>
    <dataValidation type="list" allowBlank="1" showInputMessage="1" showErrorMessage="1" sqref="G55:G56" xr:uid="{2FE3C569-F9BB-43EC-B805-FB98144746E2}">
      <formula1>INDIRECT($E55:$E439)</formula1>
    </dataValidation>
    <dataValidation type="list" allowBlank="1" showInputMessage="1" showErrorMessage="1" sqref="G64:G66" xr:uid="{D90A8319-36DF-4ADD-BB55-14BE0A1D3181}">
      <formula1>INDIRECT($E64:$E438)</formula1>
    </dataValidation>
    <dataValidation type="list" allowBlank="1" showInputMessage="1" showErrorMessage="1" sqref="G68:G84" xr:uid="{6F23D758-9A23-4AED-B166-6EB2B2C3AF18}">
      <formula1>INDIRECT($E68:$E441)</formula1>
    </dataValidation>
    <dataValidation type="list" allowBlank="1" showInputMessage="1" showErrorMessage="1" sqref="G30:G32" xr:uid="{FCBB063C-8A73-4C71-B206-5ABB8D811349}">
      <formula1>INDIRECT($E30:$E438)</formula1>
    </dataValidation>
    <dataValidation type="list" allowBlank="1" showInputMessage="1" showErrorMessage="1" sqref="G34:G50" xr:uid="{E3F41DE3-533E-4AE4-977D-001D85271835}">
      <formula1>INDIRECT($E34:$E441)</formula1>
    </dataValidation>
    <dataValidation type="list" allowBlank="1" showInputMessage="1" showErrorMessage="1" sqref="G24:G28" xr:uid="{1757D14D-D63B-452A-BAC8-FD4C9AFD4145}">
      <formula1>INDIRECT($E24:$E438)</formula1>
    </dataValidation>
    <dataValidation type="list" allowBlank="1" showInputMessage="1" showErrorMessage="1" sqref="G18:G19" xr:uid="{2C553AEA-DC99-4BE1-9708-4AFB9D38196D}">
      <formula1>INDIRECT($E18:$E438)</formula1>
    </dataValidation>
    <dataValidation type="list" allowBlank="1" showInputMessage="1" showErrorMessage="1" sqref="G20:G22 G54 G88 G133 G172 G217 G259 G303 G350 G397" xr:uid="{38EC7EF9-32E5-4A85-9EEA-C11B8B99B2E2}">
      <formula1>INDIRECT($E20:$E438)</formula1>
    </dataValidation>
    <dataValidation type="list" allowBlank="1" showInputMessage="1" showErrorMessage="1" sqref="G33 G67" xr:uid="{14806CA4-435A-439D-84BE-0DDE429BF981}">
      <formula1>INDIRECT($E33:$E1170)</formula1>
    </dataValidation>
    <dataValidation type="list" allowBlank="1" showInputMessage="1" showErrorMessage="1" sqref="F18:F436" xr:uid="{86C1E39D-EEAC-4A26-B233-5152CD3F23CC}">
      <formula1>_xlfn.IFS(E18="MA",$AH$17:$AH$17,E18="SE",$AF$17:$AF$17,E18="SA",$AF$17:$AF$17)</formula1>
    </dataValidation>
  </dataValidations>
  <printOptions horizontalCentered="1"/>
  <pageMargins left="0.25" right="0.25" top="0.75" bottom="0.75" header="0.3" footer="0.3"/>
  <pageSetup paperSize="8" scale="17" fitToHeight="0" orientation="landscape" r:id="rId1"/>
  <headerFooter alignWithMargins="0"/>
  <colBreaks count="1" manualBreakCount="1">
    <brk id="27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CBB26AD-A3AD-4E81-90EC-7C2E2C7FEA0E}">
          <x14:formula1>
            <xm:f>Hoja1!$D$6:$D$8</xm:f>
          </x14:formula1>
          <xm:sqref>E51:E84 E18:E49 E86:E345 E347:E393 E395:E436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B42D"/>
  </sheetPr>
  <dimension ref="A1:O10"/>
  <sheetViews>
    <sheetView zoomScale="80" zoomScaleNormal="80" workbookViewId="0">
      <selection activeCell="E9" sqref="E4:E9"/>
    </sheetView>
  </sheetViews>
  <sheetFormatPr baseColWidth="10" defaultColWidth="11.42578125" defaultRowHeight="15"/>
  <cols>
    <col min="1" max="1" width="30.28515625" style="2" customWidth="1"/>
    <col min="2" max="2" width="16" style="2" customWidth="1"/>
    <col min="3" max="3" width="17.28515625" style="2" customWidth="1"/>
    <col min="4" max="4" width="15.5703125" style="2" customWidth="1"/>
    <col min="5" max="6" width="17.5703125" style="2" customWidth="1"/>
    <col min="7" max="7" width="18.7109375" style="2" customWidth="1"/>
    <col min="8" max="9" width="11.42578125" style="2"/>
    <col min="10" max="10" width="14.85546875" style="2" customWidth="1"/>
    <col min="11" max="11" width="29.85546875" style="2" customWidth="1"/>
    <col min="12" max="12" width="27.140625" style="2" customWidth="1"/>
    <col min="13" max="13" width="28.42578125" style="2" customWidth="1"/>
    <col min="14" max="15" width="24.85546875" style="2" customWidth="1"/>
    <col min="16" max="16384" width="11.42578125" style="2"/>
  </cols>
  <sheetData>
    <row r="1" spans="1:15" ht="15.75" thickBot="1"/>
    <row r="2" spans="1:15" ht="46.5" customHeight="1" thickBot="1">
      <c r="A2" s="17" t="s">
        <v>821</v>
      </c>
      <c r="B2" s="495" t="s">
        <v>822</v>
      </c>
      <c r="C2" s="496"/>
      <c r="D2" s="496"/>
      <c r="E2" s="496"/>
      <c r="F2" s="496"/>
      <c r="G2" s="497"/>
    </row>
    <row r="3" spans="1:15" ht="34.5" customHeight="1" thickBot="1">
      <c r="A3" s="18" t="s">
        <v>823</v>
      </c>
      <c r="B3" s="24">
        <v>1</v>
      </c>
      <c r="C3" s="19">
        <v>1</v>
      </c>
      <c r="D3" s="19">
        <v>2</v>
      </c>
      <c r="E3" s="19">
        <v>4</v>
      </c>
      <c r="F3" s="19">
        <v>7</v>
      </c>
      <c r="G3" s="20">
        <v>11</v>
      </c>
      <c r="I3" s="4"/>
      <c r="J3" s="4"/>
      <c r="L3" s="5"/>
      <c r="M3" s="5"/>
      <c r="N3" s="5"/>
      <c r="O3" s="5"/>
    </row>
    <row r="4" spans="1:15" ht="34.5" customHeight="1" thickBot="1">
      <c r="A4" s="18" t="s">
        <v>824</v>
      </c>
      <c r="B4" s="24">
        <v>2</v>
      </c>
      <c r="C4" s="19">
        <v>3</v>
      </c>
      <c r="D4" s="19">
        <v>5</v>
      </c>
      <c r="E4" s="19">
        <v>8</v>
      </c>
      <c r="F4" s="20">
        <v>12</v>
      </c>
      <c r="G4" s="21">
        <v>16</v>
      </c>
      <c r="I4" s="6"/>
      <c r="J4" s="6"/>
      <c r="L4" s="7"/>
      <c r="M4" s="7"/>
      <c r="N4" s="8"/>
      <c r="O4" s="8"/>
    </row>
    <row r="5" spans="1:15" ht="34.5" customHeight="1" thickBot="1">
      <c r="A5" s="18" t="s">
        <v>825</v>
      </c>
      <c r="B5" s="24">
        <v>3</v>
      </c>
      <c r="C5" s="19">
        <v>6</v>
      </c>
      <c r="D5" s="20">
        <v>9</v>
      </c>
      <c r="E5" s="20">
        <v>13</v>
      </c>
      <c r="F5" s="21">
        <v>17</v>
      </c>
      <c r="G5" s="21">
        <v>20</v>
      </c>
      <c r="I5" s="6"/>
      <c r="J5" s="498"/>
      <c r="L5" s="7"/>
      <c r="M5" s="7"/>
      <c r="N5" s="8"/>
      <c r="O5" s="8"/>
    </row>
    <row r="6" spans="1:15" ht="34.5" customHeight="1" thickBot="1">
      <c r="A6" s="18" t="s">
        <v>826</v>
      </c>
      <c r="B6" s="24">
        <v>4</v>
      </c>
      <c r="C6" s="20">
        <v>10</v>
      </c>
      <c r="D6" s="20">
        <v>14</v>
      </c>
      <c r="E6" s="21">
        <v>18</v>
      </c>
      <c r="F6" s="21">
        <v>21</v>
      </c>
      <c r="G6" s="21">
        <v>23</v>
      </c>
      <c r="I6" s="9"/>
      <c r="J6" s="498"/>
      <c r="L6" s="7"/>
      <c r="M6" s="7"/>
      <c r="N6" s="8"/>
      <c r="O6" s="8"/>
    </row>
    <row r="7" spans="1:15" ht="34.5" customHeight="1" thickBot="1">
      <c r="A7" s="18" t="s">
        <v>827</v>
      </c>
      <c r="B7" s="24">
        <v>5</v>
      </c>
      <c r="C7" s="20">
        <v>15</v>
      </c>
      <c r="D7" s="21">
        <v>19</v>
      </c>
      <c r="E7" s="21">
        <v>22</v>
      </c>
      <c r="F7" s="21">
        <v>24</v>
      </c>
      <c r="G7" s="21">
        <v>25</v>
      </c>
      <c r="L7" s="7"/>
      <c r="M7" s="7"/>
      <c r="N7" s="8"/>
      <c r="O7" s="8"/>
    </row>
    <row r="8" spans="1:15" ht="59.25" customHeight="1" thickBot="1">
      <c r="A8" s="10"/>
      <c r="B8" s="11"/>
      <c r="C8" s="25" t="s">
        <v>693</v>
      </c>
      <c r="D8" s="22" t="s">
        <v>702</v>
      </c>
      <c r="E8" s="22" t="s">
        <v>685</v>
      </c>
      <c r="F8" s="22" t="s">
        <v>828</v>
      </c>
      <c r="G8" s="25" t="s">
        <v>829</v>
      </c>
    </row>
    <row r="9" spans="1:15" ht="48" customHeight="1" thickBot="1">
      <c r="A9" s="13"/>
      <c r="B9" s="14"/>
      <c r="C9" s="12" t="s">
        <v>830</v>
      </c>
      <c r="D9" s="3" t="s">
        <v>831</v>
      </c>
      <c r="E9" s="3" t="s">
        <v>832</v>
      </c>
      <c r="F9" s="3" t="s">
        <v>833</v>
      </c>
      <c r="G9" s="23" t="s">
        <v>834</v>
      </c>
    </row>
    <row r="10" spans="1:15" ht="27.75" customHeight="1" thickBot="1">
      <c r="A10" s="15"/>
      <c r="B10" s="16"/>
      <c r="C10" s="492" t="s">
        <v>835</v>
      </c>
      <c r="D10" s="493"/>
      <c r="E10" s="493"/>
      <c r="F10" s="493"/>
      <c r="G10" s="494"/>
    </row>
  </sheetData>
  <mergeCells count="3">
    <mergeCell ref="C10:G10"/>
    <mergeCell ref="B2:G2"/>
    <mergeCell ref="J5:J6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B4EBF0"/>
    <pageSetUpPr fitToPage="1"/>
  </sheetPr>
  <dimension ref="A1:XFC76"/>
  <sheetViews>
    <sheetView topLeftCell="A10" zoomScale="80" zoomScaleNormal="80" workbookViewId="0">
      <selection activeCell="E9" sqref="E4:E9"/>
    </sheetView>
  </sheetViews>
  <sheetFormatPr baseColWidth="10" defaultColWidth="11.42578125" defaultRowHeight="0" customHeight="1" zeroHeight="1"/>
  <cols>
    <col min="1" max="1" width="20" style="107" customWidth="1"/>
    <col min="2" max="2" width="18.28515625" style="107" customWidth="1"/>
    <col min="3" max="3" width="52.140625" style="108" customWidth="1"/>
    <col min="4" max="4" width="44.5703125" style="108" customWidth="1"/>
    <col min="5" max="6" width="46.5703125" style="108" customWidth="1"/>
    <col min="7" max="7" width="2.140625" style="107" hidden="1" customWidth="1"/>
    <col min="8" max="8" width="27.5703125" style="107" hidden="1" customWidth="1"/>
    <col min="9" max="10" width="27.28515625" style="107" hidden="1" customWidth="1"/>
    <col min="11" max="16382" width="11.42578125" style="107" customWidth="1"/>
    <col min="16383" max="16383" width="10.42578125" style="107" customWidth="1"/>
    <col min="16384" max="16384" width="3" style="107" hidden="1" customWidth="1"/>
  </cols>
  <sheetData>
    <row r="1" spans="1:6" ht="12.6" customHeight="1"/>
    <row r="2" spans="1:6" ht="21" customHeight="1" thickBot="1">
      <c r="A2" s="109"/>
      <c r="C2" s="107"/>
      <c r="D2" s="107"/>
      <c r="E2" s="110"/>
      <c r="F2" s="110"/>
    </row>
    <row r="3" spans="1:6" ht="23.1" customHeight="1" thickBot="1">
      <c r="A3" s="499" t="s">
        <v>836</v>
      </c>
      <c r="B3" s="500"/>
      <c r="C3" s="500"/>
      <c r="D3" s="500"/>
      <c r="E3" s="500"/>
      <c r="F3" s="501"/>
    </row>
    <row r="4" spans="1:6" ht="14.25" thickBot="1">
      <c r="A4" s="111" t="s">
        <v>837</v>
      </c>
      <c r="B4" s="112" t="s">
        <v>838</v>
      </c>
      <c r="C4" s="112" t="s">
        <v>839</v>
      </c>
      <c r="D4" s="112" t="s">
        <v>840</v>
      </c>
      <c r="E4" s="112" t="s">
        <v>841</v>
      </c>
      <c r="F4" s="112" t="s">
        <v>842</v>
      </c>
    </row>
    <row r="5" spans="1:6" ht="33" customHeight="1">
      <c r="A5" s="113">
        <v>1</v>
      </c>
      <c r="B5" s="114" t="s">
        <v>823</v>
      </c>
      <c r="C5" s="115" t="s">
        <v>843</v>
      </c>
      <c r="D5" s="115" t="s">
        <v>844</v>
      </c>
      <c r="E5" s="115" t="s">
        <v>845</v>
      </c>
      <c r="F5" s="115" t="s">
        <v>846</v>
      </c>
    </row>
    <row r="6" spans="1:6" ht="39.75" customHeight="1">
      <c r="A6" s="116">
        <v>2</v>
      </c>
      <c r="B6" s="117" t="s">
        <v>824</v>
      </c>
      <c r="C6" s="118" t="s">
        <v>847</v>
      </c>
      <c r="D6" s="118" t="s">
        <v>848</v>
      </c>
      <c r="E6" s="119" t="s">
        <v>849</v>
      </c>
      <c r="F6" s="119" t="s">
        <v>850</v>
      </c>
    </row>
    <row r="7" spans="1:6" ht="50.25" customHeight="1">
      <c r="A7" s="116">
        <v>3</v>
      </c>
      <c r="B7" s="117" t="s">
        <v>825</v>
      </c>
      <c r="C7" s="119" t="s">
        <v>851</v>
      </c>
      <c r="D7" s="119" t="s">
        <v>852</v>
      </c>
      <c r="E7" s="119" t="s">
        <v>853</v>
      </c>
      <c r="F7" s="119" t="s">
        <v>854</v>
      </c>
    </row>
    <row r="8" spans="1:6" ht="28.5" customHeight="1">
      <c r="A8" s="116">
        <v>4</v>
      </c>
      <c r="B8" s="117" t="s">
        <v>826</v>
      </c>
      <c r="C8" s="119" t="s">
        <v>855</v>
      </c>
      <c r="D8" s="119" t="s">
        <v>856</v>
      </c>
      <c r="E8" s="119" t="s">
        <v>857</v>
      </c>
      <c r="F8" s="119" t="s">
        <v>858</v>
      </c>
    </row>
    <row r="9" spans="1:6" ht="37.5" customHeight="1" thickBot="1">
      <c r="A9" s="120">
        <v>5</v>
      </c>
      <c r="B9" s="121" t="s">
        <v>827</v>
      </c>
      <c r="C9" s="122" t="s">
        <v>859</v>
      </c>
      <c r="D9" s="122" t="s">
        <v>860</v>
      </c>
      <c r="E9" s="122" t="s">
        <v>861</v>
      </c>
      <c r="F9" s="122" t="s">
        <v>862</v>
      </c>
    </row>
    <row r="10" spans="1:6" ht="14.25" thickBot="1">
      <c r="A10" s="111" t="s">
        <v>835</v>
      </c>
      <c r="B10" s="112" t="s">
        <v>838</v>
      </c>
      <c r="C10" s="112" t="s">
        <v>863</v>
      </c>
      <c r="D10" s="112" t="s">
        <v>864</v>
      </c>
      <c r="E10" s="112" t="s">
        <v>865</v>
      </c>
      <c r="F10" s="123"/>
    </row>
    <row r="11" spans="1:6" ht="22.5">
      <c r="A11" s="124" t="s">
        <v>693</v>
      </c>
      <c r="B11" s="114" t="s">
        <v>866</v>
      </c>
      <c r="C11" s="125" t="s">
        <v>867</v>
      </c>
      <c r="D11" s="126" t="s">
        <v>868</v>
      </c>
      <c r="E11" s="115" t="s">
        <v>869</v>
      </c>
      <c r="F11" s="127"/>
    </row>
    <row r="12" spans="1:6" ht="33.75">
      <c r="A12" s="128" t="s">
        <v>702</v>
      </c>
      <c r="B12" s="117" t="s">
        <v>831</v>
      </c>
      <c r="C12" s="129" t="s">
        <v>870</v>
      </c>
      <c r="D12" s="130" t="s">
        <v>871</v>
      </c>
      <c r="E12" s="119" t="s">
        <v>872</v>
      </c>
      <c r="F12" s="131"/>
    </row>
    <row r="13" spans="1:6" ht="33.75">
      <c r="A13" s="128" t="s">
        <v>685</v>
      </c>
      <c r="B13" s="117" t="s">
        <v>832</v>
      </c>
      <c r="C13" s="129" t="s">
        <v>873</v>
      </c>
      <c r="D13" s="130" t="s">
        <v>874</v>
      </c>
      <c r="E13" s="119" t="s">
        <v>875</v>
      </c>
      <c r="F13" s="131"/>
    </row>
    <row r="14" spans="1:6" ht="33.75">
      <c r="A14" s="128" t="s">
        <v>828</v>
      </c>
      <c r="B14" s="117" t="s">
        <v>833</v>
      </c>
      <c r="C14" s="129" t="s">
        <v>876</v>
      </c>
      <c r="D14" s="130" t="s">
        <v>877</v>
      </c>
      <c r="E14" s="119" t="s">
        <v>878</v>
      </c>
      <c r="F14" s="131"/>
    </row>
    <row r="15" spans="1:6" ht="34.5" thickBot="1">
      <c r="A15" s="132" t="s">
        <v>829</v>
      </c>
      <c r="B15" s="121" t="s">
        <v>834</v>
      </c>
      <c r="C15" s="133" t="s">
        <v>879</v>
      </c>
      <c r="D15" s="134" t="s">
        <v>880</v>
      </c>
      <c r="E15" s="122" t="s">
        <v>881</v>
      </c>
      <c r="F15" s="135"/>
    </row>
    <row r="16" spans="1:6" ht="14.25" thickBot="1">
      <c r="A16" s="136"/>
      <c r="B16" s="136"/>
      <c r="C16" s="137"/>
      <c r="D16" s="137"/>
      <c r="E16" s="137"/>
      <c r="F16" s="137"/>
    </row>
    <row r="17" spans="1:6" ht="23.1" customHeight="1" thickBot="1">
      <c r="A17" s="502" t="s">
        <v>882</v>
      </c>
      <c r="B17" s="503"/>
      <c r="C17" s="503"/>
      <c r="D17" s="503"/>
      <c r="E17" s="503"/>
      <c r="F17" s="503"/>
    </row>
    <row r="18" spans="1:6" ht="23.25" thickBot="1">
      <c r="A18" s="111" t="s">
        <v>837</v>
      </c>
      <c r="B18" s="112" t="s">
        <v>838</v>
      </c>
      <c r="C18" s="112" t="s">
        <v>883</v>
      </c>
      <c r="D18" s="112" t="s">
        <v>884</v>
      </c>
      <c r="E18" s="112"/>
      <c r="F18" s="123"/>
    </row>
    <row r="19" spans="1:6" ht="78.75">
      <c r="A19" s="113">
        <v>1</v>
      </c>
      <c r="B19" s="114" t="s">
        <v>823</v>
      </c>
      <c r="C19" s="125" t="s">
        <v>885</v>
      </c>
      <c r="D19" s="115" t="s">
        <v>886</v>
      </c>
      <c r="E19" s="126"/>
      <c r="F19" s="127"/>
    </row>
    <row r="20" spans="1:6" ht="78.75">
      <c r="A20" s="116">
        <v>2</v>
      </c>
      <c r="B20" s="117" t="s">
        <v>824</v>
      </c>
      <c r="C20" s="129" t="s">
        <v>887</v>
      </c>
      <c r="D20" s="119" t="s">
        <v>888</v>
      </c>
      <c r="E20" s="130"/>
      <c r="F20" s="131"/>
    </row>
    <row r="21" spans="1:6" ht="67.5">
      <c r="A21" s="116">
        <v>3</v>
      </c>
      <c r="B21" s="117" t="s">
        <v>825</v>
      </c>
      <c r="C21" s="129" t="s">
        <v>889</v>
      </c>
      <c r="D21" s="119" t="s">
        <v>890</v>
      </c>
      <c r="E21" s="130"/>
      <c r="F21" s="131"/>
    </row>
    <row r="22" spans="1:6" ht="90">
      <c r="A22" s="116">
        <v>4</v>
      </c>
      <c r="B22" s="117" t="s">
        <v>826</v>
      </c>
      <c r="C22" s="129" t="s">
        <v>891</v>
      </c>
      <c r="D22" s="119" t="s">
        <v>892</v>
      </c>
      <c r="E22" s="130"/>
      <c r="F22" s="131"/>
    </row>
    <row r="23" spans="1:6" ht="57" thickBot="1">
      <c r="A23" s="120">
        <v>5</v>
      </c>
      <c r="B23" s="121" t="s">
        <v>827</v>
      </c>
      <c r="C23" s="133" t="s">
        <v>893</v>
      </c>
      <c r="D23" s="122" t="s">
        <v>894</v>
      </c>
      <c r="E23" s="134"/>
      <c r="F23" s="135"/>
    </row>
    <row r="24" spans="1:6" ht="14.25" thickBot="1">
      <c r="A24" s="111" t="s">
        <v>835</v>
      </c>
      <c r="B24" s="112" t="s">
        <v>838</v>
      </c>
      <c r="C24" s="112" t="s">
        <v>863</v>
      </c>
      <c r="D24" s="112" t="s">
        <v>864</v>
      </c>
      <c r="E24" s="112" t="s">
        <v>865</v>
      </c>
      <c r="F24" s="123"/>
    </row>
    <row r="25" spans="1:6" ht="30.75" customHeight="1">
      <c r="A25" s="124" t="s">
        <v>693</v>
      </c>
      <c r="B25" s="114" t="s">
        <v>895</v>
      </c>
      <c r="C25" s="125" t="s">
        <v>896</v>
      </c>
      <c r="D25" s="126" t="s">
        <v>868</v>
      </c>
      <c r="E25" s="115" t="s">
        <v>897</v>
      </c>
      <c r="F25" s="127"/>
    </row>
    <row r="26" spans="1:6" ht="47.25" customHeight="1">
      <c r="A26" s="128" t="s">
        <v>702</v>
      </c>
      <c r="B26" s="117" t="s">
        <v>898</v>
      </c>
      <c r="C26" s="129" t="s">
        <v>899</v>
      </c>
      <c r="D26" s="130" t="s">
        <v>871</v>
      </c>
      <c r="E26" s="119" t="s">
        <v>872</v>
      </c>
      <c r="F26" s="131"/>
    </row>
    <row r="27" spans="1:6" ht="42" customHeight="1">
      <c r="A27" s="128" t="s">
        <v>685</v>
      </c>
      <c r="B27" s="117" t="s">
        <v>900</v>
      </c>
      <c r="C27" s="129" t="s">
        <v>901</v>
      </c>
      <c r="D27" s="130" t="s">
        <v>874</v>
      </c>
      <c r="E27" s="119" t="s">
        <v>875</v>
      </c>
      <c r="F27" s="131"/>
    </row>
    <row r="28" spans="1:6" ht="37.5" customHeight="1">
      <c r="A28" s="128" t="s">
        <v>828</v>
      </c>
      <c r="B28" s="117" t="s">
        <v>902</v>
      </c>
      <c r="C28" s="129" t="s">
        <v>903</v>
      </c>
      <c r="D28" s="130" t="s">
        <v>877</v>
      </c>
      <c r="E28" s="119" t="s">
        <v>904</v>
      </c>
      <c r="F28" s="131"/>
    </row>
    <row r="29" spans="1:6" ht="23.25" thickBot="1">
      <c r="A29" s="132" t="s">
        <v>829</v>
      </c>
      <c r="B29" s="138" t="s">
        <v>905</v>
      </c>
      <c r="C29" s="139" t="s">
        <v>906</v>
      </c>
      <c r="D29" s="134" t="s">
        <v>880</v>
      </c>
      <c r="E29" s="122" t="s">
        <v>881</v>
      </c>
      <c r="F29" s="135"/>
    </row>
    <row r="30" spans="1:6" ht="14.25" thickBot="1">
      <c r="A30" s="136"/>
      <c r="B30" s="136"/>
      <c r="C30" s="137"/>
      <c r="D30" s="137"/>
      <c r="E30" s="137"/>
      <c r="F30" s="137"/>
    </row>
    <row r="31" spans="1:6" ht="23.1" customHeight="1" thickBot="1">
      <c r="A31" s="502" t="s">
        <v>907</v>
      </c>
      <c r="B31" s="503"/>
      <c r="C31" s="503"/>
      <c r="D31" s="503"/>
      <c r="E31" s="503"/>
      <c r="F31" s="503"/>
    </row>
    <row r="32" spans="1:6" ht="23.25" thickBot="1">
      <c r="A32" s="111" t="s">
        <v>837</v>
      </c>
      <c r="B32" s="112" t="s">
        <v>838</v>
      </c>
      <c r="C32" s="112" t="s">
        <v>908</v>
      </c>
      <c r="D32" s="112" t="s">
        <v>909</v>
      </c>
      <c r="E32" s="112" t="s">
        <v>910</v>
      </c>
      <c r="F32" s="112" t="s">
        <v>911</v>
      </c>
    </row>
    <row r="33" spans="1:6" ht="22.5">
      <c r="A33" s="113">
        <v>1</v>
      </c>
      <c r="B33" s="114" t="s">
        <v>823</v>
      </c>
      <c r="C33" s="115" t="s">
        <v>912</v>
      </c>
      <c r="D33" s="115" t="s">
        <v>913</v>
      </c>
      <c r="E33" s="115" t="s">
        <v>914</v>
      </c>
      <c r="F33" s="115" t="s">
        <v>846</v>
      </c>
    </row>
    <row r="34" spans="1:6" ht="22.5">
      <c r="A34" s="116">
        <v>2</v>
      </c>
      <c r="B34" s="117" t="s">
        <v>824</v>
      </c>
      <c r="C34" s="119" t="s">
        <v>915</v>
      </c>
      <c r="D34" s="119" t="s">
        <v>916</v>
      </c>
      <c r="E34" s="119" t="s">
        <v>917</v>
      </c>
      <c r="F34" s="119" t="s">
        <v>850</v>
      </c>
    </row>
    <row r="35" spans="1:6" ht="33.75">
      <c r="A35" s="116">
        <v>3</v>
      </c>
      <c r="B35" s="117" t="s">
        <v>825</v>
      </c>
      <c r="C35" s="119" t="s">
        <v>918</v>
      </c>
      <c r="D35" s="119" t="s">
        <v>919</v>
      </c>
      <c r="E35" s="119" t="s">
        <v>920</v>
      </c>
      <c r="F35" s="119" t="s">
        <v>921</v>
      </c>
    </row>
    <row r="36" spans="1:6" ht="33.75">
      <c r="A36" s="116">
        <v>4</v>
      </c>
      <c r="B36" s="117" t="s">
        <v>826</v>
      </c>
      <c r="C36" s="119" t="s">
        <v>922</v>
      </c>
      <c r="D36" s="119" t="s">
        <v>923</v>
      </c>
      <c r="E36" s="119" t="s">
        <v>924</v>
      </c>
      <c r="F36" s="119" t="s">
        <v>858</v>
      </c>
    </row>
    <row r="37" spans="1:6" ht="23.25" thickBot="1">
      <c r="A37" s="120">
        <v>5</v>
      </c>
      <c r="B37" s="121" t="s">
        <v>827</v>
      </c>
      <c r="C37" s="122" t="s">
        <v>925</v>
      </c>
      <c r="D37" s="122" t="s">
        <v>926</v>
      </c>
      <c r="E37" s="122" t="s">
        <v>927</v>
      </c>
      <c r="F37" s="122" t="s">
        <v>862</v>
      </c>
    </row>
    <row r="38" spans="1:6" ht="14.25" thickBot="1">
      <c r="A38" s="111" t="s">
        <v>835</v>
      </c>
      <c r="B38" s="140" t="s">
        <v>838</v>
      </c>
      <c r="C38" s="112" t="s">
        <v>928</v>
      </c>
      <c r="D38" s="112" t="s">
        <v>865</v>
      </c>
      <c r="E38" s="112"/>
      <c r="F38" s="123"/>
    </row>
    <row r="39" spans="1:6" ht="33.75">
      <c r="A39" s="124" t="s">
        <v>693</v>
      </c>
      <c r="B39" s="117" t="s">
        <v>895</v>
      </c>
      <c r="C39" s="125" t="s">
        <v>867</v>
      </c>
      <c r="D39" s="115" t="s">
        <v>869</v>
      </c>
      <c r="E39" s="115"/>
      <c r="F39" s="141"/>
    </row>
    <row r="40" spans="1:6" ht="33.75">
      <c r="A40" s="128" t="s">
        <v>702</v>
      </c>
      <c r="B40" s="117" t="s">
        <v>898</v>
      </c>
      <c r="C40" s="129" t="s">
        <v>870</v>
      </c>
      <c r="D40" s="119" t="s">
        <v>929</v>
      </c>
      <c r="E40" s="119"/>
      <c r="F40" s="142"/>
    </row>
    <row r="41" spans="1:6" ht="22.5">
      <c r="A41" s="128" t="s">
        <v>685</v>
      </c>
      <c r="B41" s="117" t="s">
        <v>900</v>
      </c>
      <c r="C41" s="129" t="s">
        <v>873</v>
      </c>
      <c r="D41" s="119" t="s">
        <v>875</v>
      </c>
      <c r="E41" s="119"/>
      <c r="F41" s="142"/>
    </row>
    <row r="42" spans="1:6" ht="33.75">
      <c r="A42" s="128" t="s">
        <v>828</v>
      </c>
      <c r="B42" s="117" t="s">
        <v>902</v>
      </c>
      <c r="C42" s="129" t="s">
        <v>930</v>
      </c>
      <c r="D42" s="119" t="s">
        <v>931</v>
      </c>
      <c r="E42" s="119"/>
      <c r="F42" s="142"/>
    </row>
    <row r="43" spans="1:6" ht="17.25" thickBot="1">
      <c r="A43" s="132" t="s">
        <v>829</v>
      </c>
      <c r="B43" s="117" t="s">
        <v>905</v>
      </c>
      <c r="C43" s="133" t="s">
        <v>879</v>
      </c>
      <c r="D43" s="122" t="s">
        <v>932</v>
      </c>
      <c r="E43" s="122"/>
      <c r="F43" s="143"/>
    </row>
    <row r="44" spans="1:6" ht="13.5">
      <c r="A44" s="144"/>
      <c r="B44" s="145"/>
      <c r="C44" s="146"/>
      <c r="D44" s="146"/>
      <c r="E44" s="146"/>
      <c r="F44" s="146"/>
    </row>
    <row r="45" spans="1:6" ht="13.5">
      <c r="A45" s="144"/>
      <c r="B45" s="145"/>
      <c r="C45" s="146"/>
      <c r="D45" s="146"/>
      <c r="E45" s="146"/>
      <c r="F45" s="146"/>
    </row>
    <row r="46" spans="1:6" ht="13.5">
      <c r="A46" s="144"/>
      <c r="B46" s="145"/>
      <c r="C46" s="146"/>
      <c r="D46" s="146"/>
      <c r="E46" s="146"/>
      <c r="F46" s="146"/>
    </row>
    <row r="47" spans="1:6" ht="13.5">
      <c r="A47" s="144"/>
      <c r="B47" s="145"/>
      <c r="C47" s="146"/>
      <c r="D47" s="146"/>
      <c r="E47" s="146"/>
      <c r="F47" s="146"/>
    </row>
    <row r="48" spans="1:6" ht="13.5">
      <c r="A48" s="144"/>
      <c r="B48" s="145"/>
      <c r="C48" s="146"/>
      <c r="D48" s="146"/>
      <c r="E48" s="146"/>
      <c r="F48" s="146"/>
    </row>
    <row r="49" spans="1:6" ht="13.5">
      <c r="A49" s="144"/>
      <c r="B49" s="145"/>
      <c r="C49" s="146"/>
      <c r="D49" s="146"/>
      <c r="E49" s="146"/>
      <c r="F49" s="146"/>
    </row>
    <row r="50" spans="1:6" ht="13.5">
      <c r="A50" s="144"/>
      <c r="B50" s="145"/>
      <c r="C50" s="146"/>
      <c r="D50" s="146"/>
      <c r="E50" s="146"/>
      <c r="F50" s="146"/>
    </row>
    <row r="51" spans="1:6" ht="13.5">
      <c r="A51" s="144"/>
      <c r="B51" s="145"/>
      <c r="C51" s="146"/>
      <c r="D51" s="146"/>
      <c r="E51" s="146"/>
      <c r="F51" s="146"/>
    </row>
    <row r="52" spans="1:6" ht="13.5">
      <c r="A52" s="144"/>
      <c r="B52" s="145"/>
      <c r="C52" s="146"/>
      <c r="D52" s="146"/>
      <c r="E52" s="146"/>
      <c r="F52" s="146"/>
    </row>
    <row r="53" spans="1:6" ht="13.5">
      <c r="A53" s="144"/>
      <c r="B53" s="145"/>
      <c r="C53" s="146"/>
      <c r="D53" s="146"/>
      <c r="E53" s="146"/>
      <c r="F53" s="146"/>
    </row>
    <row r="54" spans="1:6" ht="13.5">
      <c r="A54" s="144"/>
      <c r="B54" s="145"/>
      <c r="C54" s="146"/>
      <c r="D54" s="146"/>
      <c r="E54" s="146"/>
      <c r="F54" s="146"/>
    </row>
    <row r="55" spans="1:6" ht="13.5">
      <c r="A55" s="144"/>
      <c r="B55" s="145"/>
      <c r="C55" s="146"/>
      <c r="D55" s="146"/>
      <c r="E55" s="146"/>
      <c r="F55" s="146"/>
    </row>
    <row r="56" spans="1:6" ht="13.5">
      <c r="A56" s="144"/>
      <c r="B56" s="145"/>
      <c r="C56" s="146"/>
      <c r="D56" s="146"/>
      <c r="E56" s="146"/>
      <c r="F56" s="146"/>
    </row>
    <row r="57" spans="1:6" ht="13.5">
      <c r="A57" s="144"/>
      <c r="B57" s="145"/>
      <c r="C57" s="146"/>
      <c r="D57" s="146"/>
      <c r="E57" s="146"/>
      <c r="F57" s="146"/>
    </row>
    <row r="58" spans="1:6" ht="13.5">
      <c r="A58" s="144"/>
      <c r="B58" s="145"/>
      <c r="C58" s="146"/>
      <c r="D58" s="146"/>
      <c r="E58" s="146"/>
      <c r="F58" s="146"/>
    </row>
    <row r="59" spans="1:6" ht="13.5">
      <c r="A59" s="144"/>
      <c r="B59" s="145"/>
      <c r="C59" s="146"/>
      <c r="D59" s="146"/>
      <c r="E59" s="146"/>
      <c r="F59" s="146"/>
    </row>
    <row r="60" spans="1:6" ht="13.5">
      <c r="A60" s="144"/>
      <c r="B60" s="145"/>
      <c r="C60" s="146"/>
      <c r="D60" s="146"/>
      <c r="E60" s="146"/>
      <c r="F60" s="146"/>
    </row>
    <row r="61" spans="1:6" ht="13.5">
      <c r="A61" s="144"/>
      <c r="B61" s="145"/>
      <c r="C61" s="146"/>
      <c r="D61" s="146"/>
      <c r="E61" s="146"/>
      <c r="F61" s="146"/>
    </row>
    <row r="62" spans="1:6" ht="13.5">
      <c r="A62" s="144"/>
      <c r="B62" s="145"/>
      <c r="C62" s="146"/>
      <c r="D62" s="146"/>
      <c r="E62" s="146"/>
      <c r="F62" s="146"/>
    </row>
    <row r="63" spans="1:6" ht="13.5">
      <c r="A63" s="144"/>
      <c r="B63" s="145"/>
      <c r="C63" s="146"/>
      <c r="D63" s="146"/>
      <c r="E63" s="146"/>
      <c r="F63" s="146"/>
    </row>
    <row r="64" spans="1:6" ht="13.5">
      <c r="A64" s="144"/>
      <c r="B64" s="145"/>
      <c r="C64" s="146"/>
      <c r="D64" s="146"/>
      <c r="E64" s="146"/>
      <c r="F64" s="146"/>
    </row>
    <row r="65" spans="1:6" ht="13.5">
      <c r="A65" s="144"/>
      <c r="B65" s="145"/>
      <c r="C65" s="146"/>
      <c r="D65" s="146"/>
      <c r="E65" s="146"/>
      <c r="F65" s="146"/>
    </row>
    <row r="66" spans="1:6" ht="13.5">
      <c r="A66" s="144"/>
      <c r="B66" s="145"/>
      <c r="C66" s="146"/>
      <c r="D66" s="146"/>
      <c r="E66" s="146"/>
      <c r="F66" s="146"/>
    </row>
    <row r="67" spans="1:6" ht="13.5">
      <c r="A67" s="144"/>
      <c r="B67" s="145"/>
      <c r="C67" s="146"/>
      <c r="D67" s="146"/>
      <c r="E67" s="146"/>
      <c r="F67" s="146"/>
    </row>
    <row r="68" spans="1:6" ht="13.5">
      <c r="A68" s="144"/>
      <c r="B68" s="145"/>
      <c r="C68" s="146"/>
      <c r="D68" s="146"/>
      <c r="E68" s="146"/>
      <c r="F68" s="146"/>
    </row>
    <row r="69" spans="1:6" ht="13.5">
      <c r="A69" s="144"/>
      <c r="B69" s="145"/>
      <c r="C69" s="146"/>
      <c r="D69" s="146"/>
      <c r="E69" s="146"/>
      <c r="F69" s="146"/>
    </row>
    <row r="70" spans="1:6" ht="13.5">
      <c r="A70" s="144"/>
      <c r="B70" s="145"/>
      <c r="C70" s="146"/>
      <c r="D70" s="146"/>
      <c r="E70" s="146"/>
      <c r="F70" s="146"/>
    </row>
    <row r="71" spans="1:6" ht="13.5">
      <c r="A71" s="144"/>
      <c r="B71" s="145"/>
      <c r="C71" s="146"/>
      <c r="D71" s="146"/>
      <c r="E71" s="146"/>
      <c r="F71" s="146"/>
    </row>
    <row r="72" spans="1:6" ht="13.5">
      <c r="A72" s="144"/>
      <c r="B72" s="145"/>
      <c r="C72" s="146"/>
      <c r="D72" s="146"/>
      <c r="E72" s="146"/>
      <c r="F72" s="146"/>
    </row>
    <row r="73" spans="1:6" ht="13.5">
      <c r="A73" s="144"/>
      <c r="B73" s="145"/>
      <c r="C73" s="146"/>
      <c r="D73" s="146"/>
      <c r="E73" s="146"/>
      <c r="F73" s="146"/>
    </row>
    <row r="74" spans="1:6" ht="13.5">
      <c r="A74" s="144"/>
      <c r="B74" s="145"/>
      <c r="C74" s="146"/>
      <c r="D74" s="146"/>
      <c r="E74" s="146"/>
      <c r="F74" s="146"/>
    </row>
    <row r="75" spans="1:6" ht="13.5">
      <c r="A75" s="144"/>
      <c r="B75" s="145"/>
      <c r="C75" s="146"/>
      <c r="D75" s="146"/>
      <c r="E75" s="146"/>
      <c r="F75" s="146"/>
    </row>
    <row r="76" spans="1:6" ht="35.25" customHeight="1">
      <c r="A76" s="144"/>
      <c r="B76" s="145"/>
      <c r="C76" s="146"/>
      <c r="D76" s="146"/>
      <c r="E76" s="146"/>
      <c r="F76" s="146"/>
    </row>
  </sheetData>
  <sheetProtection selectLockedCells="1" selectUnlockedCells="1"/>
  <mergeCells count="3">
    <mergeCell ref="A3:F3"/>
    <mergeCell ref="A17:F17"/>
    <mergeCell ref="A31:F31"/>
  </mergeCells>
  <pageMargins left="0.2" right="0.19" top="0.17" bottom="0.26" header="0.17" footer="0.18"/>
  <pageSetup paperSize="9" scale="39" orientation="landscape" r:id="rId1"/>
  <headerFooter alignWithMargins="0"/>
  <rowBreaks count="3" manualBreakCount="3">
    <brk id="15" max="16383" man="1"/>
    <brk id="29" max="16383" man="1"/>
    <brk id="43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51ba61-91e9-457e-8027-1ae664ff3e6c">
      <Terms xmlns="http://schemas.microsoft.com/office/infopath/2007/PartnerControls"/>
    </lcf76f155ced4ddcb4097134ff3c332f>
    <TaxCatchAll xmlns="faebd1bc-70d7-40cc-bc20-8ffb1943fbd0" xsi:nil="true"/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P U D A A B Q S w M E F A A C A A g A v Y R v V g + 1 8 S C j A A A A 9 g A A A B I A H A B D b 2 5 m a W c v U G F j a 2 F n Z S 5 4 b W w g o h g A K K A U A A A A A A A A A A A A A A A A A A A A A A A A A A A A h Y + 9 D o I w G E V f h X S n f y 6 G f J T B u E l C Y m J c m 1 K h A Y q h x f J u D j 6 S r y B G U T f H e + 4 Z 7 r 1 f b 5 B N X R t d 9 O B M b 1 P E M E W R t q o v j a 1 S N P p T v E a Z g E K q R l Y 6 m m X r k s m V K a q 9 P y e E h B B w W O F + q A i n l J F j v t u r W n c S f W T z X 4 6 N d V 5 a p Z G A w 2 u M 4 J g x i j n n m A J Z I O T G f g U + 7 3 2 2 P x A 2 Y + v H Q Q v t 4 m I L Z I l A 3 h / E A 1 B L A w Q U A A I A C A C 9 h G 9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v Y R v V s O l S 0 T w A A A A S A E A A B M A H A B G b 3 J t d W x h c y 9 T Z W N 0 a W 9 u M S 5 t I K I Y A C i g F A A A A A A A A A A A A A A A A A A A A A A A A A A A A G 2 O w W q E M B C G 7 4 L v E N K L g g h 7 7 e J h q 7 Z d K r S g p Y d 1 K V F n 1 9 S Y S D I u F v H d G 7 S H H j q X g f l m / m 8 M 1 M i V J P n W d 3 v X c R 3 T M g 0 N e V Z f b E c i I g B d h 9 h 6 1 f w K 0 k 7 S q Q Y R f i j d V U p 1 3 i M X E M Z K I k g 0 H o 3 v y 3 c D 2 p R w Y 6 L h N 8 7 a M g H T o R r K 7 J g X B 5 K k + V u W P h 0 e s j S c h J m o H x A 5 C h E Q 1 C P 4 w a Z b / Z 9 5 C 4 D W u c n n 0 x G h j + j K a P D C Z R P R d Y W e l 1 P C k J 1 / r + 9 o w Q d F a t Z X n D W K 2 o i C V f b R Q j N p L k r 3 s R J j L 4 v v A Y z 3 x x X M M 9 2 Q F R C 0 m C B M u C y + 6 3 D 5 f / j + B 1 B L A Q I t A B Q A A g A I A L 2 E b 1 Y P t f E g o w A A A P Y A A A A S A A A A A A A A A A A A A A A A A A A A A A B D b 2 5 m a W c v U G F j a 2 F n Z S 5 4 b W x Q S w E C L Q A U A A I A C A C 9 h G 9 W D 8 r p q 6 Q A A A D p A A A A E w A A A A A A A A A A A A A A A A D v A A A A W 0 N v b n R l b n R f V H l w Z X N d L n h t b F B L A Q I t A B Q A A g A I A L 2 E b 1 b D p U t E 8 A A A A E g B A A A T A A A A A A A A A A A A A A A A A O A B A A B G b 3 J t d W x h c y 9 T Z W N 0 a W 9 u M S 5 t U E s F B g A A A A A D A A M A w g A A A B 0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8 I A A A A A A A A X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h v a m E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V G F y Z 2 V 0 I i B W Y W x 1 Z T 0 i c 0 h v a m E x I i A v P j x F b n R y e S B U e X B l P S J G a W x s Z W R D b 2 1 w b G V 0 Z V J l c 3 V s d F R v V 2 9 y a 3 N o Z W V 0 I i B W Y W x 1 Z T 0 i b D E i I C 8 + P E V u d H J 5 I F R 5 c G U 9 I k Z p b G x T d G F 0 d X M i I F Z h b H V l P S J z V 2 F p d G l u Z 0 Z v c k V 4 Y 2 V s U m V m c m V z a C I g L z 4 8 R W 5 0 c n k g V H l w Z T 0 i R m l s b E N v b H V t b k 5 h b W V z I i B W Y W x 1 Z T 0 i c 1 s m c X V v d D t D b 2 x 1 b W 4 x J n F 1 b 3 Q 7 X S I g L z 4 8 R W 5 0 c n k g V H l w Z T 0 i R m l s b E N v b H V t b l R 5 c G V z I i B W Y W x 1 Z T 0 i c 0 J n P T 0 i I C 8 + P E V u d H J 5 I F R 5 c G U 9 I k Z p b G x M Y X N 0 V X B k Y X R l Z C I g V m F s d W U 9 I m Q y M D I z L T A z L T E 1 V D I x O j M 3 O j U z L j I z N j M w M z R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h v a m E x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S G 9 q Y T E v Q X V 0 b 1 J l b W 9 2 Z W R D b 2 x 1 b W 5 z M S 5 7 Q 2 9 s d W 1 u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S G 9 q Y T E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G 9 q Y T E v S G 9 q Y T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b 2 p h M S 9 U a X B v J T I w Y 2 F t Y m l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e W V Y J s t 3 M 0 G + / F o b u f / 6 R w A A A A A C A A A A A A A Q Z g A A A A E A A C A A A A B c a W a 1 n U 9 u j 2 o o c + w W 8 g D R j a 7 L O u f 0 X 7 v M R q a t M Z K c d Q A A A A A O g A A A A A I A A C A A A A A Y 9 J i 7 F h k R 6 X 5 Q b P 7 K K H O r P l 2 I I + j 8 7 i 5 + n W 0 o S i y 4 X F A A A A A R / E h O / 4 o h l m K F P t V 7 7 8 N R e M 7 K a S U 3 M s N B G I F K w 1 G B V L 7 K E 4 m B 3 O F V 6 O B X 4 8 J r 5 R 0 f 2 C u 9 P 3 I k 0 D Z 6 3 l o h m Y M g h 7 L + 8 8 H d + F L F p + 8 3 1 1 2 d x k A A A A A q W S / o C B U 8 P I 0 P G g x H 8 4 a y x Z v a e y L U 5 5 + H e Y 6 o 2 V s p 2 i B J h 7 7 B p h F R T p p 2 p U C p c s v W o s k w C A k z w / v A K o 7 9 z X Z W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5415DB709CD1545A2CC5066B4D78BBF" ma:contentTypeVersion="15" ma:contentTypeDescription="Crear nuevo documento." ma:contentTypeScope="" ma:versionID="baff06dd25f42edc58e84ddb2bcc478a">
  <xsd:schema xmlns:xsd="http://www.w3.org/2001/XMLSchema" xmlns:xs="http://www.w3.org/2001/XMLSchema" xmlns:p="http://schemas.microsoft.com/office/2006/metadata/properties" xmlns:ns2="faebd1bc-70d7-40cc-bc20-8ffb1943fbd0" xmlns:ns3="6f51ba61-91e9-457e-8027-1ae664ff3e6c" targetNamespace="http://schemas.microsoft.com/office/2006/metadata/properties" ma:root="true" ma:fieldsID="35ae5fa5e019433726cca48e71212e38" ns2:_="" ns3:_="">
    <xsd:import namespace="faebd1bc-70d7-40cc-bc20-8ffb1943fbd0"/>
    <xsd:import namespace="6f51ba61-91e9-457e-8027-1ae664ff3e6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ebd1bc-70d7-40cc-bc20-8ffb1943fb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c451f38-cc85-4680-9c46-83d425c01782}" ma:internalName="TaxCatchAll" ma:showField="CatchAllData" ma:web="faebd1bc-70d7-40cc-bc20-8ffb1943f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1ba61-91e9-457e-8027-1ae664ff3e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0007cc-3204-4486-9a27-5099ed4623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4B323E-19BD-4FFB-8AE1-5C5FE414C2D1}">
  <ds:schemaRefs>
    <ds:schemaRef ds:uri="http://schemas.microsoft.com/office/2006/metadata/properties"/>
    <ds:schemaRef ds:uri="http://schemas.microsoft.com/office/infopath/2007/PartnerControls"/>
    <ds:schemaRef ds:uri="6f51ba61-91e9-457e-8027-1ae664ff3e6c"/>
    <ds:schemaRef ds:uri="faebd1bc-70d7-40cc-bc20-8ffb1943fbd0"/>
  </ds:schemaRefs>
</ds:datastoreItem>
</file>

<file path=customXml/itemProps2.xml><?xml version="1.0" encoding="utf-8"?>
<ds:datastoreItem xmlns:ds="http://schemas.openxmlformats.org/officeDocument/2006/customXml" ds:itemID="{2602D81D-D50C-46BB-9368-0EF70C67699D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7EEAA0C-53BD-4D47-BDE6-EA7440E6AB3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600FE6B-BA6F-4A07-ABBF-93D237D156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72</vt:i4>
      </vt:variant>
    </vt:vector>
  </HeadingPairs>
  <TitlesOfParts>
    <vt:vector size="85" baseType="lpstr">
      <vt:lpstr>REG REVISION 23-11</vt:lpstr>
      <vt:lpstr>DIAGRAMA DE PROCESO</vt:lpstr>
      <vt:lpstr>Hoja1 (2)</vt:lpstr>
      <vt:lpstr>DATOS MA</vt:lpstr>
      <vt:lpstr>DATOS SSO</vt:lpstr>
      <vt:lpstr>DIAGRAMA DE PROCESO OK</vt:lpstr>
      <vt:lpstr>MANTENIMIENTO DE EQUIPOS PESADO</vt:lpstr>
      <vt:lpstr>RIESGO</vt:lpstr>
      <vt:lpstr>Valoración de Riesgo</vt:lpstr>
      <vt:lpstr>Tabla de Peligros y Riesgo</vt:lpstr>
      <vt:lpstr>LISTA DE ASPECTOS - IMPACTOS</vt:lpstr>
      <vt:lpstr>Hoja1</vt:lpstr>
      <vt:lpstr>LISTA DEPLEGABLE</vt:lpstr>
      <vt:lpstr>ACOSO_LABORAL</vt:lpstr>
      <vt:lpstr>ACOSO_SEXUAL</vt:lpstr>
      <vt:lpstr>'DIAGRAMA DE PROCESO'!Área_de_impresión</vt:lpstr>
      <vt:lpstr>COMPONENTES_SIN_AUTORIZACIÓN</vt:lpstr>
      <vt:lpstr>CONSUMO_DE_AGREGADOS</vt:lpstr>
      <vt:lpstr>CONSUMO_DE_AGUA</vt:lpstr>
      <vt:lpstr>CONSUMO_DE_COMBUSTIBLE</vt:lpstr>
      <vt:lpstr>CONSUMO_DE_ENERGÍA_ELÉCTRICA</vt:lpstr>
      <vt:lpstr>CONSUMO_DE_GASES_GLP_PROPANO</vt:lpstr>
      <vt:lpstr>CONSUMO_DE_MADERA</vt:lpstr>
      <vt:lpstr>CONSUMO_DE_PAPEL</vt:lpstr>
      <vt:lpstr>CONTACTO_CON_AGENTES_INFECCIOSOS</vt:lpstr>
      <vt:lpstr>CONTACTO_CON_ELEMENTOS_PUNZO_CORTANTE</vt:lpstr>
      <vt:lpstr>CONTACTO_CON_ENERGIA_ELECTRICA</vt:lpstr>
      <vt:lpstr>CONTACTO_CON_FLUIDOS_CORPORALES</vt:lpstr>
      <vt:lpstr>CONTACTO_CON_PARTES_MOVILES_DE_MAQUINAS_Y_HERRAMIENTAS</vt:lpstr>
      <vt:lpstr>CONTACTO_CON_RESIDUOS_SOLIDOS</vt:lpstr>
      <vt:lpstr>DERRAME_DE_AGUA_RESIDUAL</vt:lpstr>
      <vt:lpstr>DERRAME_DE_HIDROCARBUROS_LUBRICANTES</vt:lpstr>
      <vt:lpstr>DERRAME_DE_MINERAL</vt:lpstr>
      <vt:lpstr>DERRAME_DE_PRODUCTOS_QUIMICOS</vt:lpstr>
      <vt:lpstr>DERRAME_DE_RELAVES</vt:lpstr>
      <vt:lpstr>DISPOSICIÓN_DE_DESMONTES</vt:lpstr>
      <vt:lpstr>DISPOSICIÓN_DE_RELAVES</vt:lpstr>
      <vt:lpstr>EMISIÓN_DE_GASES</vt:lpstr>
      <vt:lpstr>EMISIÓN_DE_MATERIAL_PARTICULADO_POLVO</vt:lpstr>
      <vt:lpstr>EXPOSICION_A_RADIACION_IONZANTE</vt:lpstr>
      <vt:lpstr>EXPOSICION_A_RADIACION_NO_IONZANTE</vt:lpstr>
      <vt:lpstr>EXPOSICION_A_RUIDO</vt:lpstr>
      <vt:lpstr>EXPOSICIÓN_A_TEMPERATURAS_EXTREMAS</vt:lpstr>
      <vt:lpstr>EXPOSICION_A_VIBRACION</vt:lpstr>
      <vt:lpstr>FLUIDO_EN_DETRITOS</vt:lpstr>
      <vt:lpstr>GENERACIÓN_DE_AGUA_RESIDUAL_DOMÉSTICA</vt:lpstr>
      <vt:lpstr>GENERACIÓN_DE_AGUA_RESIDUAL_INDUSTRIAL</vt:lpstr>
      <vt:lpstr>GENERACIÓN_DE_DESMONTE</vt:lpstr>
      <vt:lpstr>GENERACIÓN_DE_RESIDUOS_DE_APARATOS_ELÉCTRICOS_Y_ELECTRÓNICOS_RAEE</vt:lpstr>
      <vt:lpstr>GENERACIÓN_DE_RESIDUOS_SÓLIDOS_METÁLICOS</vt:lpstr>
      <vt:lpstr>GENERACIÓN_DE_RESIDUOS_SÓLIDOS_METALURGICOS_PELIGROSOS_RELAVES</vt:lpstr>
      <vt:lpstr>GENERACIÓN_DE_RESIDUOS_SÓLIDOS_NO_PELIGROSOS</vt:lpstr>
      <vt:lpstr>GENERACIÓN_DE_RESIDUOS_SÓLIDOS_NO_PELIGROSOS_DE_CONSTRUCCIÓN</vt:lpstr>
      <vt:lpstr>GENERACIÓN_DE_RESIDUOS_SÓLIDOS_PELIGROSOS</vt:lpstr>
      <vt:lpstr>GENERACIÓN_DE_RESIDUOS_SÓLIDOS_PELIGROSOS_BIOCONTAMINADOS</vt:lpstr>
      <vt:lpstr>GENERACIÓN_DE_RUIDO</vt:lpstr>
      <vt:lpstr>GENERACIÓN_DE_VIBRACIÓN</vt:lpstr>
      <vt:lpstr>INESTABILIDAD_DE_ESTRUCTURA</vt:lpstr>
      <vt:lpstr>INESTABILIDAD_DE_IZAJE_DE_CARGAS</vt:lpstr>
      <vt:lpstr>INESTABILIDAD_DE_SUELOS</vt:lpstr>
      <vt:lpstr>INESTABILIDAD_DEL_MACIZO_ROCOSO</vt:lpstr>
      <vt:lpstr>INUNDACIÓN</vt:lpstr>
      <vt:lpstr>LIBERACIÓN_INTEMPESTIVA_DE_ENERGIA_POR_EXPLOSIVOS</vt:lpstr>
      <vt:lpstr>LISTA_IMPACTOS_AMBIENTALES</vt:lpstr>
      <vt:lpstr>MA</vt:lpstr>
      <vt:lpstr>MANEJO_DE_RELACIONES_COMUNITARIAS</vt:lpstr>
      <vt:lpstr>MANIPULACIÓN_DE_CARGAS</vt:lpstr>
      <vt:lpstr>MOVIMIENTO_DE_TIERRAS</vt:lpstr>
      <vt:lpstr>MOVIMIENTOS_REPETITIVOS</vt:lpstr>
      <vt:lpstr>OTROS</vt:lpstr>
      <vt:lpstr>PERDIDA_DE_CONTENSIÓN_DE_SUSTANCIAS_QUIMICAS</vt:lpstr>
      <vt:lpstr>PÉRDIDA_DE_CONTROL_DE_VEHICULOS_Y_EQUIPOS</vt:lpstr>
      <vt:lpstr>PERDIDA_DE_EQUILIBRIO</vt:lpstr>
      <vt:lpstr>POSTURA</vt:lpstr>
      <vt:lpstr>SALPICADURA</vt:lpstr>
      <vt:lpstr>SARS_COV_2</vt:lpstr>
      <vt:lpstr>SE</vt:lpstr>
      <vt:lpstr>SISMO</vt:lpstr>
      <vt:lpstr>'DIAGRAMA DE PROCESO'!Títulos_a_imprimir</vt:lpstr>
      <vt:lpstr>'MANTENIMIENTO DE EQUIPOS PESADO'!Títulos_a_imprimir</vt:lpstr>
      <vt:lpstr>TORMENTAS_ELECTRICAS</vt:lpstr>
      <vt:lpstr>TRABAJOS_EN_ALTURA</vt:lpstr>
      <vt:lpstr>USO_DE_FUENTES_RADIOACTIVAS</vt:lpstr>
      <vt:lpstr>USO_DE_PCB_BIFENILOS_POLICLORADOS</vt:lpstr>
      <vt:lpstr>VERTIMIENTO_DE_AGUA_INDUSTRIAL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Edgar Luis Valdivia Huamani</dc:creator>
  <cp:keywords/>
  <dc:description/>
  <cp:lastModifiedBy>Antonio Capristan</cp:lastModifiedBy>
  <cp:revision/>
  <cp:lastPrinted>2023-11-23T14:40:29Z</cp:lastPrinted>
  <dcterms:created xsi:type="dcterms:W3CDTF">2020-02-21T03:59:06Z</dcterms:created>
  <dcterms:modified xsi:type="dcterms:W3CDTF">2024-03-05T17:09:14Z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0x010100F5415DB709CD1545A2CC5066B4D78BBF</vt:lpwstr>
  </property>
</Properties>
</file>