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drawings/drawing3.xml" ContentType="application/vnd.openxmlformats-officedocument.drawingml.chartshap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style2.xml" ContentType="application/vnd.ms-office.chartstyle+xml"/>
  <Override PartName="/xl/drawings/drawing4.xml" ContentType="application/vnd.openxmlformats-officedocument.drawing+xml"/>
  <Override PartName="/xl/charts/colors1.xml" ContentType="application/vnd.ms-office.chartcolorstyle+xml"/>
  <Override PartName="/xl/charts/colors2.xml" ContentType="application/vnd.ms-office.chartcolorstyle+xml"/>
  <Override PartName="/xl/charts/chart2.xml" ContentType="application/vnd.openxmlformats-officedocument.drawingml.chart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SSOMA 2025\1. SGSSOMA\PROGRAMA\"/>
    </mc:Choice>
  </mc:AlternateContent>
  <xr:revisionPtr revIDLastSave="0" documentId="13_ncr:1_{24E7F9FD-44B4-4C3B-9AF3-5D205BB077E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ASST 2025" sheetId="5" r:id="rId1"/>
    <sheet name="Grafico" sheetId="10" r:id="rId2"/>
    <sheet name="Hoja4" sheetId="9" state="very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74" i="5" l="1"/>
  <c r="AG75" i="5"/>
  <c r="AG100" i="5"/>
  <c r="AG101" i="5"/>
  <c r="AG102" i="5"/>
  <c r="AG103" i="5"/>
  <c r="AG104" i="5"/>
  <c r="AG105" i="5"/>
  <c r="AG149" i="5" l="1"/>
  <c r="AG150" i="5"/>
  <c r="AG123" i="5" l="1"/>
  <c r="AG124" i="5"/>
  <c r="AG125" i="5"/>
  <c r="AG126" i="5"/>
  <c r="AG127" i="5"/>
  <c r="AG135" i="5"/>
  <c r="AG136" i="5"/>
  <c r="AG133" i="5"/>
  <c r="AG134" i="5"/>
  <c r="AG115" i="5"/>
  <c r="AG94" i="5" l="1"/>
  <c r="AG95" i="5"/>
  <c r="AG96" i="5"/>
  <c r="AG97" i="5"/>
  <c r="AG98" i="5"/>
  <c r="AG99" i="5"/>
  <c r="AG65" i="5" l="1"/>
  <c r="I151" i="5"/>
  <c r="AE152" i="5"/>
  <c r="AC152" i="5"/>
  <c r="AA152" i="5"/>
  <c r="Y152" i="5"/>
  <c r="W152" i="5"/>
  <c r="U152" i="5"/>
  <c r="S152" i="5"/>
  <c r="Q152" i="5"/>
  <c r="O152" i="5"/>
  <c r="M152" i="5"/>
  <c r="K152" i="5"/>
  <c r="I152" i="5"/>
  <c r="AE151" i="5"/>
  <c r="AC151" i="5"/>
  <c r="AA151" i="5"/>
  <c r="Y151" i="5"/>
  <c r="W151" i="5"/>
  <c r="U151" i="5"/>
  <c r="S151" i="5"/>
  <c r="Q151" i="5"/>
  <c r="O151" i="5"/>
  <c r="M151" i="5"/>
  <c r="K151" i="5"/>
  <c r="I154" i="5" l="1"/>
  <c r="I153" i="5"/>
  <c r="AG148" i="5"/>
  <c r="AG147" i="5"/>
  <c r="AG146" i="5"/>
  <c r="AG145" i="5"/>
  <c r="AG144" i="5"/>
  <c r="AG143" i="5"/>
  <c r="AG142" i="5"/>
  <c r="AG89" i="5" l="1"/>
  <c r="AG90" i="5"/>
  <c r="AG91" i="5"/>
  <c r="AG92" i="5"/>
  <c r="AG93" i="5"/>
  <c r="AG84" i="5"/>
  <c r="AG85" i="5"/>
  <c r="AG86" i="5"/>
  <c r="AG87" i="5"/>
  <c r="AG88" i="5"/>
  <c r="AG80" i="5"/>
  <c r="AG81" i="5"/>
  <c r="AG82" i="5"/>
  <c r="AG83" i="5"/>
  <c r="AG66" i="5" l="1"/>
  <c r="AG64" i="5"/>
  <c r="AG63" i="5"/>
  <c r="AG45" i="5"/>
  <c r="AG55" i="5"/>
  <c r="AG56" i="5"/>
  <c r="AG51" i="5"/>
  <c r="AG52" i="5"/>
  <c r="AG53" i="5"/>
  <c r="AG54" i="5"/>
  <c r="AG46" i="5"/>
  <c r="AG47" i="5"/>
  <c r="AG48" i="5"/>
  <c r="AG49" i="5"/>
  <c r="AG50" i="5"/>
  <c r="AG37" i="5"/>
  <c r="AG38" i="5"/>
  <c r="AG34" i="5"/>
  <c r="AG35" i="5"/>
  <c r="AG36" i="5"/>
  <c r="AG39" i="5"/>
  <c r="AG33" i="5"/>
  <c r="AG32" i="5"/>
  <c r="AG31" i="5"/>
  <c r="AG30" i="5"/>
  <c r="AG29" i="5"/>
  <c r="AG23" i="5"/>
  <c r="AG17" i="5"/>
  <c r="AG16" i="5"/>
  <c r="AG113" i="5" l="1"/>
  <c r="AG114" i="5"/>
  <c r="AG116" i="5"/>
  <c r="AG76" i="5"/>
  <c r="AG77" i="5"/>
  <c r="AG117" i="5"/>
  <c r="AG112" i="5"/>
  <c r="AG111" i="5"/>
  <c r="AG79" i="5"/>
  <c r="AG78" i="5"/>
  <c r="AG73" i="5"/>
  <c r="AG72" i="5"/>
  <c r="AG62" i="5"/>
  <c r="Q153" i="5" l="1"/>
  <c r="C15" i="9" s="1" a="1"/>
  <c r="C15" i="9" s="1"/>
  <c r="C9" i="10" s="1"/>
  <c r="U153" i="5"/>
  <c r="C17" i="9" s="1" a="1"/>
  <c r="C17" i="9" s="1"/>
  <c r="C11" i="10" s="1"/>
  <c r="M153" i="5"/>
  <c r="C13" i="9" s="1" a="1"/>
  <c r="C13" i="9" s="1"/>
  <c r="C7" i="10" s="1"/>
  <c r="S153" i="5"/>
  <c r="C16" i="9" s="1" a="1"/>
  <c r="C16" i="9" s="1"/>
  <c r="C10" i="10" s="1"/>
  <c r="K153" i="5"/>
  <c r="C12" i="9" s="1" a="1"/>
  <c r="C12" i="9" s="1"/>
  <c r="C6" i="10" s="1"/>
  <c r="C11" i="9" a="1"/>
  <c r="C11" i="9" s="1"/>
  <c r="C5" i="10" s="1"/>
  <c r="O153" i="5"/>
  <c r="C14" i="9" s="1" a="1"/>
  <c r="C14" i="9" s="1"/>
  <c r="C8" i="10" s="1"/>
  <c r="Y153" i="5"/>
  <c r="C19" i="9" s="1" a="1"/>
  <c r="C19" i="9" s="1"/>
  <c r="C13" i="10" s="1"/>
  <c r="AE153" i="5"/>
  <c r="C22" i="9" s="1" a="1"/>
  <c r="C22" i="9" s="1"/>
  <c r="W153" i="5"/>
  <c r="C18" i="9" s="1" a="1"/>
  <c r="C18" i="9" s="1"/>
  <c r="C12" i="10" s="1"/>
  <c r="AC153" i="5"/>
  <c r="C21" i="9" s="1" a="1"/>
  <c r="C21" i="9" s="1"/>
  <c r="AA153" i="5"/>
  <c r="C20" i="9" s="1" a="1"/>
  <c r="C20" i="9" s="1"/>
  <c r="C14" i="10" s="1"/>
  <c r="E21" i="9" l="1"/>
  <c r="C15" i="10"/>
  <c r="C16" i="10"/>
  <c r="E22" i="9"/>
  <c r="C24" i="9"/>
  <c r="E24" i="9" s="1"/>
  <c r="E14" i="9"/>
  <c r="E17" i="9"/>
  <c r="E20" i="9"/>
  <c r="E19" i="9"/>
  <c r="E18" i="9"/>
  <c r="E16" i="9"/>
  <c r="E15" i="9"/>
  <c r="E13" i="9"/>
  <c r="E12" i="9"/>
  <c r="E11" i="9"/>
  <c r="C18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<sst xmlns="http://schemas.openxmlformats.org/spreadsheetml/2006/main" count="773" uniqueCount="213">
  <si>
    <t>OBJETIVO GENERAL</t>
  </si>
  <si>
    <t>OBJETIVO ESPECÍFICO</t>
  </si>
  <si>
    <t>ACTIVIDADES</t>
  </si>
  <si>
    <t>OBSERVACIONES</t>
  </si>
  <si>
    <t>META</t>
  </si>
  <si>
    <t>INDICADOR</t>
  </si>
  <si>
    <t>Al 100 %</t>
  </si>
  <si>
    <t>OBJETIVO</t>
  </si>
  <si>
    <t>PRESUPUESTO</t>
  </si>
  <si>
    <t>RECURSOS</t>
  </si>
  <si>
    <t>DATOS DEL EMPLEADOR</t>
  </si>
  <si>
    <t>RAZON SOCIAL O DENOMINACION SOCIAL</t>
  </si>
  <si>
    <t>RUC</t>
  </si>
  <si>
    <t>DOMICILIO (Dirección, distrito,departamento, provincia)</t>
  </si>
  <si>
    <t>Humano</t>
  </si>
  <si>
    <t>PROGRAMA ANUAL DE SEGURIDAD Y SALUD EN EL TRABAJO</t>
  </si>
  <si>
    <t xml:space="preserve">
SISTEMA DE GESTIÓN DE SEGURIDAD Y SALUD  EN EL TRABAJO</t>
  </si>
  <si>
    <t>Elaboración de la documentación Sistema de Gestión de SST</t>
  </si>
  <si>
    <t>Elaboración continua de la documentación del SGSST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</si>
  <si>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</si>
  <si>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</si>
  <si>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</si>
  <si>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</si>
  <si>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</si>
  <si>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</si>
  <si>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</si>
  <si>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</si>
  <si>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</si>
  <si>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</si>
  <si>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</si>
  <si>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P</t>
  </si>
  <si>
    <t>Dic</t>
  </si>
  <si>
    <t xml:space="preserve">% DE CUMPLIMIENTO </t>
  </si>
  <si>
    <t>Actividades programadas</t>
  </si>
  <si>
    <t>Actividades ejecutadas</t>
  </si>
  <si>
    <t>% Cumplimiento mensual</t>
  </si>
  <si>
    <t>% Avance anual</t>
  </si>
  <si>
    <t xml:space="preserve">ELABORADO POR </t>
  </si>
  <si>
    <t xml:space="preserve">REVISADO POR </t>
  </si>
  <si>
    <t>Cumplir con la programacion de las inspecciones</t>
  </si>
  <si>
    <t>Inspecciones SST</t>
  </si>
  <si>
    <t>Cumplimiento General</t>
  </si>
  <si>
    <t>CUMPLIMIENTO GENERAL POR MES DEL PASST</t>
  </si>
  <si>
    <t xml:space="preserve">Mes </t>
  </si>
  <si>
    <t>%</t>
  </si>
  <si>
    <t xml:space="preserve">APROBADO POR </t>
  </si>
  <si>
    <t>Codigo: PTS-SSO-PRO-01</t>
  </si>
  <si>
    <t>PTS S.A.</t>
  </si>
  <si>
    <t>AV. FRUTALES 945 - LA MOLINA, LIMA</t>
  </si>
  <si>
    <t>ACTIVIDAD ECONÓMICA</t>
  </si>
  <si>
    <t>N° DE TRABAJADORES</t>
  </si>
  <si>
    <t>VENTA DE PARTES, PIEZAS Y ACCESORIOS PARA VEHICULOS AUTOMOTORES</t>
  </si>
  <si>
    <t>Promover la cultura de seguridad en la organización a través de diversas actividades que involucre la participación del personal y la concientización en que la seguridad contribuye a una adecuada producción sin accidentes.</t>
  </si>
  <si>
    <t>ANTONIO CAPRISTAN FLORES</t>
  </si>
  <si>
    <t>JEFE DE SSOMA</t>
  </si>
  <si>
    <t>COMITÉ DE SEGURIDAD</t>
  </si>
  <si>
    <t>1. REUNIONES DEL COMITÉ PARITARIO</t>
  </si>
  <si>
    <t>Informar a los representantes del comité de seguridad sobre las actividades desarrolladas</t>
  </si>
  <si>
    <t>Informar y reportar los avances en seguridad; según el plan anual de seguridad y sus programas contenidos.</t>
  </si>
  <si>
    <t>Reunión de comité de seguridad</t>
  </si>
  <si>
    <t>No aplicable</t>
  </si>
  <si>
    <t>Inspeccionar las áreas de trabajo</t>
  </si>
  <si>
    <t>Buscar condiciones y actos subestándares en las áreas de trabajo que puedan originar accidentes</t>
  </si>
  <si>
    <t>Inspecciones del comité de seguridad</t>
  </si>
  <si>
    <t>2. GESTIÓN DEL DESEMPEÑO</t>
  </si>
  <si>
    <t>Presentación de los KPI´s de SSOMA</t>
  </si>
  <si>
    <t>Representar en las reuniones del CSST las estadísticas de SSOMA en las operaciones y sedes de PTS</t>
  </si>
  <si>
    <t>Encuestas SSOMA</t>
  </si>
  <si>
    <t>Tecnológicos</t>
  </si>
  <si>
    <t>Utilizar medios de comunicación  que permitan conocer la opinión de los trabajadores</t>
  </si>
  <si>
    <t>Aprobar las actividades programadas para el 2023 por el CSST</t>
  </si>
  <si>
    <t>Aprobación del Plan y Programa anual de Salud ocupacional</t>
  </si>
  <si>
    <t>Aprobación de las matrices IPERC</t>
  </si>
  <si>
    <t>Aprobar las matrices IPERC de las sedes de Frutales, Arequipa, Trujillo y Piura. Las operaciones de Miskimayo, GMI y Arrieta</t>
  </si>
  <si>
    <t>Aprobación de las programas de SSOMA</t>
  </si>
  <si>
    <t>Aprobar los programas por especificidad de actividad</t>
  </si>
  <si>
    <t>5. DIFUSION DEL SISTEMA DE GESTION SSOMAR</t>
  </si>
  <si>
    <t>Difundir los documentos principales del sistema de gestión</t>
  </si>
  <si>
    <t>Difundir las Políticas, reglamento interno de seguridad y principales programas</t>
  </si>
  <si>
    <t>Documentos difundidos</t>
  </si>
  <si>
    <t>Difundir Política SSOMAR, alcohol y drogas, Negativa al trabajo, Fatiga y somnolencia</t>
  </si>
  <si>
    <t>4. DOCUMENTACIÓN BASE: MATRICES, PLANES Y PROGRAMAS</t>
  </si>
  <si>
    <t>3. EVALUACION DE LA GESTIÓN DE SEGURIDAD</t>
  </si>
  <si>
    <t>6. CAPACITACIÓN Y ENTRENAMIENTO</t>
  </si>
  <si>
    <t>Prevención y protección contra incendios</t>
  </si>
  <si>
    <t>Inspeccion: Sede Frutales</t>
  </si>
  <si>
    <t>Inspeccion: Sede Trujillo</t>
  </si>
  <si>
    <t>Inspeccion: Sede Arequipa</t>
  </si>
  <si>
    <t>Inspeccion: Operación Arrieta</t>
  </si>
  <si>
    <t>Inspeccion: Operación Miskimayo</t>
  </si>
  <si>
    <t>Realizar monitoreos ocupacionales preventivos</t>
  </si>
  <si>
    <t>Evaluar las posibles actividades que puedan generar enfermedades profesionales en los trabajadores</t>
  </si>
  <si>
    <t>Económicos</t>
  </si>
  <si>
    <t>Auditorías externas</t>
  </si>
  <si>
    <t>Auditoría externa: Frutales y Arrieta</t>
  </si>
  <si>
    <t>Auditoría externa: Miskimayo</t>
  </si>
  <si>
    <t>10. RESPUESTA A EMERGENCIAS</t>
  </si>
  <si>
    <t>Frutales</t>
  </si>
  <si>
    <t>Arrieta</t>
  </si>
  <si>
    <t>Capacitación brigadas de emergencia</t>
  </si>
  <si>
    <t>Preparar personal especializado en la atención de emergencias</t>
  </si>
  <si>
    <t>Conocer la opinión de los trabajadores sobre los programas de seguridad implementados</t>
  </si>
  <si>
    <t>Lineamiento de politica</t>
  </si>
  <si>
    <t>Cumplir y hacer cumplir las leyes, reglamentos y normas aplicables a nuestras operaciones con etica y transparencia.</t>
  </si>
  <si>
    <t>Garantizar la participacion activa y consulta de todos los miembros de la organización para desarrollar y mantener el sistema de prevencion y de gestion de riesgos que protegan la salud, la integridad y el bienestar de los colaboradores y que contribuyan al logro de una cultura de ceros accidentes.</t>
  </si>
  <si>
    <t>Realizar actividades de monitoreo para promover la mejora continua de nuestro sistema de gestion SSOMA a fin de mejorar nuestros procesos.</t>
  </si>
  <si>
    <t xml:space="preserve">Respetamos la cultura, los valores de nuestra gente y de las comunidades con las que establecemos relacion durante nuestro trabajo. Estamos comprometidos a mantener comunicación transparente con todos los grupos de interes, comunidades e instituciones, con la finalidad de guardar armoniosa relacion y particpar en la generacion de mejoras de desarrollo. </t>
  </si>
  <si>
    <t>Funciones y responsabilidades del csst</t>
  </si>
  <si>
    <t xml:space="preserve">Documentos del sistema de gestion </t>
  </si>
  <si>
    <t>Cumplir con el programa de capacitaciones SSOMA - PTS</t>
  </si>
  <si>
    <t>Cumpir con el programa de capacitaciones al CSST  y supervision</t>
  </si>
  <si>
    <t xml:space="preserve">Activacion de SCTR en actividades de trabajo </t>
  </si>
  <si>
    <t>Gestión de la Seguridad y Salud Ocupacional basado en el Reglamento de
Seguridad, Salud Ocupacional</t>
  </si>
  <si>
    <t>Respuesta a Emergencias por áreas específicas.</t>
  </si>
  <si>
    <t>Capacitacion en el uso de herramientas de poder</t>
  </si>
  <si>
    <t>Realizar actividades para desarrollar y mantener un programa de capacitacion y sensibilizacion a nuestros colaboradores para darles las competencias necesarias y la oprtunidad de crecer en un ambiente de desarrollo e innovacion.</t>
  </si>
  <si>
    <t>Tener un personal capacitado en tareas que puedan impactar sobre la seguridad.</t>
  </si>
  <si>
    <t>Cumplir con el programa de capacitaciones de la operación en GMI (Americana - Argentum)</t>
  </si>
  <si>
    <t>Inspeccion: Operación casapalca - Argentum</t>
  </si>
  <si>
    <t>Inspeccion: Operación Casapalca - Americana</t>
  </si>
  <si>
    <t>Ejecucion de auditorias externas</t>
  </si>
  <si>
    <t xml:space="preserve">Evaluar el cumplimiento de los requisitos externos según normativas de PTS y del estado eruano </t>
  </si>
  <si>
    <t>Auditoría externa: GMI - americana</t>
  </si>
  <si>
    <t xml:space="preserve">Auditoría externa: GMI - argentum </t>
  </si>
  <si>
    <t>MO: Sede frutales</t>
  </si>
  <si>
    <t>MO: Sede Arrieta</t>
  </si>
  <si>
    <t>MO: Sede casapalpa - Argentum</t>
  </si>
  <si>
    <t>MO: Sede Miskimayo</t>
  </si>
  <si>
    <t>MO: Sede Casapalca - Americana</t>
  </si>
  <si>
    <t>8. HIGIENE OCUAPACIONAL</t>
  </si>
  <si>
    <t>7. INSPECCIONES DE SST</t>
  </si>
  <si>
    <t>9. MEJORA CONTINUA (AUDITORIAS EXTERNAS)</t>
  </si>
  <si>
    <t>EVACUACIÓN ANTE SISMOS PARA BRIGADISTAS</t>
  </si>
  <si>
    <t>UM. Miskimayo</t>
  </si>
  <si>
    <t>UM. Americana</t>
  </si>
  <si>
    <t>UM. Argentum</t>
  </si>
  <si>
    <t>MANEJO Y USO DE EXTINTORES PARA BRIGADISTAS</t>
  </si>
  <si>
    <t>INDICADOR / TEMAS</t>
  </si>
  <si>
    <t>PRIMEROS AUXILIOS BASICOS PARA BRIGADISTAS</t>
  </si>
  <si>
    <t>11.12.2024</t>
  </si>
  <si>
    <t>Aprobación del Plan anual de SSOMA</t>
  </si>
  <si>
    <t>Aprobar las actividades programadas para el 2025 por el CSST</t>
  </si>
  <si>
    <t>Aprobación del Programa anual de SSOMA</t>
  </si>
  <si>
    <t>Version: 02</t>
  </si>
  <si>
    <t>Fecha: 11.12.2024</t>
  </si>
  <si>
    <t>JUAN DIAZ MEYER</t>
  </si>
  <si>
    <t>ASISTENTE SSOMA</t>
  </si>
  <si>
    <t>12.12.2024</t>
  </si>
  <si>
    <t>Elaboración del Programa anual de SSOMA 2025</t>
  </si>
  <si>
    <t>Elaboración del Plan anual de SSOMA 2025</t>
  </si>
  <si>
    <t>Presentación del Programa anual de Salud ocupacional 2025</t>
  </si>
  <si>
    <t>Presentación de matrices por sede u operación 2025</t>
  </si>
  <si>
    <t>Presentar programa de capacitaciones 2025</t>
  </si>
  <si>
    <t>Presentar programa de capacitaciones al CSST 2025</t>
  </si>
  <si>
    <t>Presentar programa de capacitaciones a supervisores 2025</t>
  </si>
  <si>
    <t>Presentar programa de inspecciones de seguridad 2025</t>
  </si>
  <si>
    <t>Presentar programas de auditorías 2025</t>
  </si>
  <si>
    <t>Presentar programas de monitoreos ocupacionales 2025</t>
  </si>
  <si>
    <t>Elaborar Programa anual de SSOMA 2025</t>
  </si>
  <si>
    <t>Elaborar Programa anual de Salud ocupacional 2025</t>
  </si>
  <si>
    <t>Elaborar / actualizar matrices por sede u operación 2025</t>
  </si>
  <si>
    <t>Elaborar programa de capacitaciones SST en general 2025</t>
  </si>
  <si>
    <t>Elaborar programa de capacitaciones al CSST 2025</t>
  </si>
  <si>
    <t>Elaborar programa de capacitaciones a supervisores 2025</t>
  </si>
  <si>
    <t>Elaborar programa de inspecciones internas de seguridad 2025</t>
  </si>
  <si>
    <t>Elaborar programas de auditorías 2025</t>
  </si>
  <si>
    <t>Elaborar programas de monitoreos ocupacionales 2025</t>
  </si>
  <si>
    <t>Actualizar mapas de riesgos 2025</t>
  </si>
  <si>
    <t>Elaborar / actualizar PETS por sede u operación 2025</t>
  </si>
  <si>
    <t>Difundir Programas de seguridad 2025</t>
  </si>
  <si>
    <t>Difundir mapas de riesgos 2025</t>
  </si>
  <si>
    <t>Difundir el RISST 2025</t>
  </si>
  <si>
    <t>Difundir PETS 2025</t>
  </si>
  <si>
    <t>IPERC y Plan anual de seguridad</t>
  </si>
  <si>
    <t>Sistema de gestión de SST</t>
  </si>
  <si>
    <t>Reporte e investigación de accidentes de trabajo</t>
  </si>
  <si>
    <t>Manipulación manual de cargas</t>
  </si>
  <si>
    <t>Disposición y Manejo de RRSS</t>
  </si>
  <si>
    <t>Riesgos psicosociales / ruido ocupacional</t>
  </si>
  <si>
    <t>Liderazgo y motivación. SBC</t>
  </si>
  <si>
    <t xml:space="preserve">IPERC  </t>
  </si>
  <si>
    <t>Mapa de riesgos. Riesgos psicosociales</t>
  </si>
  <si>
    <t>Significado y uso de código de señales y colores</t>
  </si>
  <si>
    <t>Auditorias, fiscalización e inspeccion de seguridad</t>
  </si>
  <si>
    <t>Primeros auxilios</t>
  </si>
  <si>
    <t>Estandares y PETS</t>
  </si>
  <si>
    <t>Higiene ocupacional. Disposición de RRSS. Sustancias peligrosas</t>
  </si>
  <si>
    <t>Comité de seguridad. RISST. PASST</t>
  </si>
  <si>
    <t>Seguridad en la oficina y ergonomía</t>
  </si>
  <si>
    <t>Riesgos eléctricos</t>
  </si>
  <si>
    <t>El uso de equipos de proteción personal (epp)</t>
  </si>
  <si>
    <t>Uso de las hojas informativas (MSDS). Matpel. Rombo NFPA</t>
  </si>
  <si>
    <t>Bloqueo de energías (Eléctrica, mecanica, hidraulica, neumáticas, otros)</t>
  </si>
  <si>
    <t>Segruidad con herramientas manuales/electricas, neumáticas</t>
  </si>
  <si>
    <t>Capacitación en el uso de extintores</t>
  </si>
  <si>
    <t>Capacitación en el uso de elementos cortantes</t>
  </si>
  <si>
    <t>Capacitación en el Uso de respirador de media cara</t>
  </si>
  <si>
    <t>Orden y Limpieza</t>
  </si>
  <si>
    <t>Política de alcohol y drogas</t>
  </si>
  <si>
    <t>Política de Fatiga y somnolencia</t>
  </si>
  <si>
    <t>E</t>
  </si>
  <si>
    <t>1/05/202</t>
  </si>
  <si>
    <t>28.01.205</t>
  </si>
  <si>
    <t>AÑO 2025</t>
  </si>
  <si>
    <t>Responsable</t>
  </si>
  <si>
    <t>SSOMA</t>
  </si>
  <si>
    <t>Recursos</t>
  </si>
  <si>
    <t>Materiales informáticos</t>
  </si>
  <si>
    <t>Presupuesto</t>
  </si>
  <si>
    <t>No aplica</t>
  </si>
  <si>
    <t>Materiales informáticos / transporte</t>
  </si>
  <si>
    <t>Materiales informáticos / transporte / internet</t>
  </si>
  <si>
    <t xml:space="preserve">Materiales informáticos / transporte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</si>
</sst>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S/&quot;\ #,##0.00"/>
  </numFmts>
  <fonts count="2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6"/>
      <name val="Arial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b/>
      <sz val="18"/>
      <color theme="1"/>
      <name val="Arial"/>
      <family val="2"/>
    </font>
    <font>
      <sz val="14"/>
      <name val="Arial"/>
      <family val="2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4"/>
      <color theme="1"/>
      <name val="Arial"/>
      <family val="2"/>
    </font>
    <font>
      <b/>
      <sz val="11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274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0" fontId="10" fillId="0" borderId="6" xfId="1" applyNumberFormat="1" applyFont="1" applyFill="1" applyBorder="1" applyAlignment="1">
      <alignment horizontal="center" vertical="center" wrapText="1"/>
    </xf>
    <xf numFmtId="0" fontId="2" fillId="7" borderId="0" xfId="0" applyFont="1" applyFill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9" fontId="12" fillId="0" borderId="0" xfId="0" applyNumberFormat="1" applyFont="1" applyAlignment="1">
      <alignment horizontal="center" vertical="center"/>
    </xf>
    <xf numFmtId="0" fontId="6" fillId="10" borderId="11" xfId="0" applyFont="1" applyFill="1" applyBorder="1" applyAlignment="1">
      <alignment vertical="center" wrapText="1"/>
    </xf>
    <xf numFmtId="0" fontId="6" fillId="10" borderId="6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9" fontId="0" fillId="0" borderId="0" xfId="0" applyNumberFormat="1"/>
    <xf numFmtId="17" fontId="0" fillId="0" borderId="0" xfId="0" applyNumberFormat="1"/>
    <xf numFmtId="9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17" fontId="17" fillId="0" borderId="15" xfId="0" applyNumberFormat="1" applyFont="1" applyBorder="1" applyAlignment="1">
      <alignment horizontal="center" vertical="center"/>
    </xf>
    <xf numFmtId="9" fontId="17" fillId="0" borderId="7" xfId="0" applyNumberFormat="1" applyFont="1" applyBorder="1" applyAlignment="1">
      <alignment horizontal="center" vertical="center"/>
    </xf>
    <xf numFmtId="17" fontId="17" fillId="0" borderId="10" xfId="0" applyNumberFormat="1" applyFont="1" applyBorder="1" applyAlignment="1">
      <alignment horizontal="center" vertical="center"/>
    </xf>
    <xf numFmtId="9" fontId="17" fillId="0" borderId="14" xfId="0" applyNumberFormat="1" applyFont="1" applyBorder="1" applyAlignment="1">
      <alignment horizontal="center" vertical="center"/>
    </xf>
    <xf numFmtId="17" fontId="17" fillId="0" borderId="8" xfId="0" applyNumberFormat="1" applyFont="1" applyBorder="1" applyAlignment="1">
      <alignment horizontal="center" vertical="center"/>
    </xf>
    <xf numFmtId="9" fontId="17" fillId="0" borderId="9" xfId="0" applyNumberFormat="1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18" fillId="3" borderId="5" xfId="0" applyFont="1" applyFill="1" applyBorder="1" applyAlignment="1">
      <alignment horizontal="center" vertical="center"/>
    </xf>
    <xf numFmtId="0" fontId="18" fillId="3" borderId="6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 wrapText="1"/>
    </xf>
    <xf numFmtId="9" fontId="20" fillId="2" borderId="6" xfId="0" applyNumberFormat="1" applyFont="1" applyFill="1" applyBorder="1" applyAlignment="1">
      <alignment horizontal="center" vertical="center"/>
    </xf>
    <xf numFmtId="0" fontId="16" fillId="9" borderId="11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6" fillId="10" borderId="12" xfId="0" applyFont="1" applyFill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19" xfId="0" applyFont="1" applyBorder="1" applyAlignment="1">
      <alignment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8" xfId="0" applyFont="1" applyBorder="1" applyAlignment="1">
      <alignment vertical="center" wrapText="1"/>
    </xf>
    <xf numFmtId="0" fontId="2" fillId="0" borderId="39" xfId="0" applyFont="1" applyBorder="1" applyAlignment="1">
      <alignment vertical="center" wrapText="1"/>
    </xf>
    <xf numFmtId="0" fontId="2" fillId="0" borderId="38" xfId="0" applyFont="1" applyBorder="1" applyAlignment="1">
      <alignment horizontal="center" vertical="center" wrapText="1"/>
    </xf>
    <xf numFmtId="164" fontId="2" fillId="0" borderId="8" xfId="0" applyNumberFormat="1" applyFont="1" applyBorder="1" applyAlignment="1">
      <alignment horizontal="center" vertical="center" wrapText="1"/>
    </xf>
    <xf numFmtId="0" fontId="2" fillId="0" borderId="40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1" fillId="11" borderId="1" xfId="0" applyFont="1" applyFill="1" applyBorder="1" applyAlignment="1">
      <alignment vertical="center" wrapText="1"/>
    </xf>
    <xf numFmtId="0" fontId="2" fillId="0" borderId="7" xfId="0" applyFont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41" xfId="0" applyFont="1" applyBorder="1" applyAlignment="1">
      <alignment vertical="center" wrapText="1"/>
    </xf>
    <xf numFmtId="9" fontId="2" fillId="0" borderId="2" xfId="0" applyNumberFormat="1" applyFont="1" applyBorder="1" applyAlignment="1">
      <alignment vertical="center"/>
    </xf>
    <xf numFmtId="9" fontId="2" fillId="0" borderId="3" xfId="0" applyNumberFormat="1" applyFont="1" applyBorder="1" applyAlignment="1">
      <alignment vertical="center"/>
    </xf>
    <xf numFmtId="9" fontId="2" fillId="0" borderId="4" xfId="0" applyNumberFormat="1" applyFont="1" applyBorder="1" applyAlignment="1">
      <alignment vertical="center"/>
    </xf>
    <xf numFmtId="164" fontId="2" fillId="0" borderId="15" xfId="0" applyNumberFormat="1" applyFont="1" applyBorder="1" applyAlignment="1">
      <alignment vertical="center" wrapText="1"/>
    </xf>
    <xf numFmtId="164" fontId="2" fillId="0" borderId="10" xfId="0" applyNumberFormat="1" applyFont="1" applyBorder="1" applyAlignment="1">
      <alignment vertical="center" wrapText="1"/>
    </xf>
    <xf numFmtId="164" fontId="2" fillId="0" borderId="31" xfId="0" applyNumberFormat="1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10" fontId="10" fillId="0" borderId="24" xfId="1" applyNumberFormat="1" applyFont="1" applyFill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10" fontId="10" fillId="0" borderId="28" xfId="1" applyNumberFormat="1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47" xfId="0" applyFont="1" applyBorder="1" applyAlignment="1">
      <alignment vertical="center" wrapText="1"/>
    </xf>
    <xf numFmtId="0" fontId="2" fillId="0" borderId="48" xfId="0" applyFont="1" applyBorder="1" applyAlignment="1">
      <alignment vertical="center" wrapText="1"/>
    </xf>
    <xf numFmtId="0" fontId="2" fillId="0" borderId="49" xfId="0" applyFont="1" applyBorder="1" applyAlignment="1">
      <alignment vertical="center" wrapText="1"/>
    </xf>
    <xf numFmtId="0" fontId="22" fillId="0" borderId="36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3" xfId="0" applyFont="1" applyBorder="1" applyAlignment="1">
      <alignment vertical="center" wrapText="1"/>
    </xf>
    <xf numFmtId="0" fontId="22" fillId="0" borderId="36" xfId="0" applyFont="1" applyBorder="1" applyAlignment="1">
      <alignment vertical="center" wrapText="1"/>
    </xf>
    <xf numFmtId="0" fontId="22" fillId="0" borderId="16" xfId="0" applyFont="1" applyBorder="1" applyAlignment="1">
      <alignment horizontal="center" vertical="center"/>
    </xf>
    <xf numFmtId="0" fontId="22" fillId="0" borderId="24" xfId="0" applyFont="1" applyBorder="1" applyAlignment="1">
      <alignment horizontal="center" vertical="center"/>
    </xf>
    <xf numFmtId="0" fontId="22" fillId="0" borderId="16" xfId="0" applyFont="1" applyBorder="1" applyAlignment="1">
      <alignment horizontal="center" vertical="center" wrapText="1"/>
    </xf>
    <xf numFmtId="0" fontId="2" fillId="0" borderId="53" xfId="0" applyFont="1" applyBorder="1" applyAlignment="1">
      <alignment vertical="center" wrapText="1"/>
    </xf>
    <xf numFmtId="0" fontId="22" fillId="0" borderId="41" xfId="0" applyFont="1" applyBorder="1" applyAlignment="1">
      <alignment horizontal="center" vertical="center"/>
    </xf>
    <xf numFmtId="0" fontId="22" fillId="0" borderId="15" xfId="0" applyFont="1" applyBorder="1" applyAlignment="1">
      <alignment horizontal="center" vertical="center"/>
    </xf>
    <xf numFmtId="0" fontId="22" fillId="0" borderId="15" xfId="0" applyFont="1" applyBorder="1" applyAlignment="1">
      <alignment vertical="center" wrapText="1"/>
    </xf>
    <xf numFmtId="0" fontId="22" fillId="0" borderId="41" xfId="0" applyFont="1" applyBorder="1" applyAlignment="1">
      <alignment vertical="center" wrapText="1"/>
    </xf>
    <xf numFmtId="0" fontId="22" fillId="0" borderId="42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10" fontId="10" fillId="0" borderId="7" xfId="1" applyNumberFormat="1" applyFont="1" applyFill="1" applyBorder="1" applyAlignment="1">
      <alignment horizontal="center" vertical="center" wrapText="1"/>
    </xf>
    <xf numFmtId="0" fontId="22" fillId="0" borderId="42" xfId="0" applyFont="1" applyBorder="1" applyAlignment="1">
      <alignment horizontal="center" vertical="center" wrapText="1"/>
    </xf>
    <xf numFmtId="0" fontId="2" fillId="0" borderId="54" xfId="0" applyFont="1" applyBorder="1" applyAlignment="1">
      <alignment vertical="center" wrapText="1"/>
    </xf>
    <xf numFmtId="0" fontId="2" fillId="0" borderId="55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left" vertical="center" wrapText="1"/>
    </xf>
    <xf numFmtId="0" fontId="2" fillId="0" borderId="37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164" fontId="2" fillId="0" borderId="15" xfId="0" applyNumberFormat="1" applyFont="1" applyBorder="1" applyAlignment="1">
      <alignment horizontal="center" vertical="center" wrapText="1"/>
    </xf>
    <xf numFmtId="0" fontId="2" fillId="0" borderId="42" xfId="0" applyFont="1" applyBorder="1" applyAlignment="1">
      <alignment vertical="center" wrapText="1"/>
    </xf>
    <xf numFmtId="0" fontId="2" fillId="0" borderId="4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6" fillId="10" borderId="15" xfId="0" applyFont="1" applyFill="1" applyBorder="1" applyAlignment="1">
      <alignment horizontal="left" vertical="center" wrapText="1"/>
    </xf>
    <xf numFmtId="0" fontId="6" fillId="10" borderId="12" xfId="0" applyFont="1" applyFill="1" applyBorder="1" applyAlignment="1">
      <alignment horizontal="left" vertical="center" wrapText="1"/>
    </xf>
    <xf numFmtId="0" fontId="6" fillId="10" borderId="10" xfId="0" applyFont="1" applyFill="1" applyBorder="1" applyAlignment="1">
      <alignment horizontal="left" vertical="center" wrapText="1"/>
    </xf>
    <xf numFmtId="0" fontId="6" fillId="10" borderId="0" xfId="0" applyFont="1" applyFill="1" applyAlignment="1">
      <alignment horizontal="left" vertical="center" wrapText="1"/>
    </xf>
    <xf numFmtId="0" fontId="5" fillId="10" borderId="1" xfId="0" applyFont="1" applyFill="1" applyBorder="1" applyAlignment="1">
      <alignment horizontal="center" vertical="center" wrapText="1"/>
    </xf>
    <xf numFmtId="0" fontId="5" fillId="10" borderId="2" xfId="0" applyFont="1" applyFill="1" applyBorder="1" applyAlignment="1">
      <alignment horizontal="center" vertical="center" wrapText="1"/>
    </xf>
    <xf numFmtId="0" fontId="5" fillId="10" borderId="3" xfId="0" applyFont="1" applyFill="1" applyBorder="1" applyAlignment="1">
      <alignment horizontal="center" vertical="center" wrapText="1"/>
    </xf>
    <xf numFmtId="164" fontId="2" fillId="0" borderId="10" xfId="0" applyNumberFormat="1" applyFont="1" applyBorder="1" applyAlignment="1">
      <alignment horizontal="center" vertical="center" wrapText="1"/>
    </xf>
    <xf numFmtId="0" fontId="6" fillId="10" borderId="8" xfId="0" applyFont="1" applyFill="1" applyBorder="1" applyAlignment="1">
      <alignment horizontal="left" vertical="center" wrapText="1"/>
    </xf>
    <xf numFmtId="0" fontId="6" fillId="10" borderId="13" xfId="0" applyFont="1" applyFill="1" applyBorder="1" applyAlignment="1">
      <alignment horizontal="left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6" fillId="10" borderId="2" xfId="0" applyFont="1" applyFill="1" applyBorder="1" applyAlignment="1">
      <alignment horizontal="center" vertical="center" wrapText="1"/>
    </xf>
    <xf numFmtId="0" fontId="6" fillId="10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9" fontId="2" fillId="0" borderId="11" xfId="0" applyNumberFormat="1" applyFont="1" applyBorder="1" applyAlignment="1">
      <alignment horizontal="center" vertical="center"/>
    </xf>
    <xf numFmtId="9" fontId="2" fillId="0" borderId="6" xfId="0" applyNumberFormat="1" applyFont="1" applyBorder="1" applyAlignment="1">
      <alignment horizontal="center" vertical="center"/>
    </xf>
    <xf numFmtId="0" fontId="5" fillId="10" borderId="4" xfId="0" applyFont="1" applyFill="1" applyBorder="1" applyAlignment="1">
      <alignment horizontal="center" vertical="center" wrapText="1"/>
    </xf>
    <xf numFmtId="0" fontId="5" fillId="10" borderId="15" xfId="0" applyFont="1" applyFill="1" applyBorder="1" applyAlignment="1">
      <alignment horizontal="center" vertical="center" wrapText="1"/>
    </xf>
    <xf numFmtId="0" fontId="5" fillId="10" borderId="7" xfId="0" applyFont="1" applyFill="1" applyBorder="1" applyAlignment="1">
      <alignment horizontal="center" vertical="center" wrapText="1"/>
    </xf>
    <xf numFmtId="0" fontId="5" fillId="10" borderId="5" xfId="0" applyFont="1" applyFill="1" applyBorder="1" applyAlignment="1">
      <alignment horizontal="center" vertical="center" wrapText="1"/>
    </xf>
    <xf numFmtId="0" fontId="5" fillId="10" borderId="6" xfId="0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10" borderId="5" xfId="0" applyFont="1" applyFill="1" applyBorder="1" applyAlignment="1">
      <alignment horizontal="left" vertical="center" wrapText="1"/>
    </xf>
    <xf numFmtId="0" fontId="6" fillId="10" borderId="11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6" fillId="10" borderId="7" xfId="0" applyFont="1" applyFill="1" applyBorder="1" applyAlignment="1">
      <alignment horizontal="left" vertical="center" wrapText="1"/>
    </xf>
    <xf numFmtId="0" fontId="6" fillId="10" borderId="9" xfId="0" applyFont="1" applyFill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/>
    </xf>
    <xf numFmtId="0" fontId="11" fillId="2" borderId="23" xfId="0" applyFont="1" applyFill="1" applyBorder="1" applyAlignment="1">
      <alignment horizontal="center" vertical="center"/>
    </xf>
    <xf numFmtId="0" fontId="11" fillId="2" borderId="26" xfId="0" applyFont="1" applyFill="1" applyBorder="1" applyAlignment="1">
      <alignment horizontal="center" vertical="center"/>
    </xf>
    <xf numFmtId="0" fontId="11" fillId="2" borderId="24" xfId="0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/>
    </xf>
    <xf numFmtId="0" fontId="11" fillId="5" borderId="11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11" fillId="6" borderId="5" xfId="0" applyFont="1" applyFill="1" applyBorder="1" applyAlignment="1">
      <alignment horizontal="center" vertical="center"/>
    </xf>
    <xf numFmtId="0" fontId="11" fillId="6" borderId="11" xfId="0" applyFont="1" applyFill="1" applyBorder="1" applyAlignment="1">
      <alignment horizontal="center" vertical="center"/>
    </xf>
    <xf numFmtId="0" fontId="11" fillId="6" borderId="6" xfId="0" applyFont="1" applyFill="1" applyBorder="1" applyAlignment="1">
      <alignment horizontal="center" vertical="center"/>
    </xf>
    <xf numFmtId="0" fontId="11" fillId="8" borderId="27" xfId="0" applyFont="1" applyFill="1" applyBorder="1" applyAlignment="1">
      <alignment horizontal="center" vertical="center"/>
    </xf>
    <xf numFmtId="0" fontId="11" fillId="8" borderId="30" xfId="0" applyFont="1" applyFill="1" applyBorder="1" applyAlignment="1">
      <alignment horizontal="center" vertical="center"/>
    </xf>
    <xf numFmtId="0" fontId="11" fillId="8" borderId="28" xfId="0" applyFont="1" applyFill="1" applyBorder="1" applyAlignment="1">
      <alignment horizontal="center" vertical="center"/>
    </xf>
    <xf numFmtId="0" fontId="13" fillId="0" borderId="18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9" fontId="9" fillId="0" borderId="1" xfId="0" applyNumberFormat="1" applyFont="1" applyBorder="1" applyAlignment="1">
      <alignment horizontal="center" vertical="center"/>
    </xf>
    <xf numFmtId="9" fontId="12" fillId="4" borderId="1" xfId="0" applyNumberFormat="1" applyFont="1" applyFill="1" applyBorder="1" applyAlignment="1">
      <alignment horizontal="center" vertical="center"/>
    </xf>
    <xf numFmtId="0" fontId="6" fillId="10" borderId="15" xfId="0" applyFont="1" applyFill="1" applyBorder="1" applyAlignment="1">
      <alignment horizontal="center" vertical="center" wrapText="1"/>
    </xf>
    <xf numFmtId="0" fontId="6" fillId="10" borderId="7" xfId="0" applyFont="1" applyFill="1" applyBorder="1" applyAlignment="1">
      <alignment horizontal="center" vertical="center" wrapText="1"/>
    </xf>
    <xf numFmtId="0" fontId="6" fillId="10" borderId="4" xfId="0" applyFont="1" applyFill="1" applyBorder="1" applyAlignment="1">
      <alignment horizontal="center" vertical="center" wrapText="1"/>
    </xf>
    <xf numFmtId="9" fontId="2" fillId="0" borderId="3" xfId="0" applyNumberFormat="1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5" fillId="10" borderId="14" xfId="0" applyFont="1" applyFill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47" xfId="0" applyFont="1" applyBorder="1" applyAlignment="1">
      <alignment vertical="center" wrapText="1"/>
    </xf>
    <xf numFmtId="0" fontId="2" fillId="0" borderId="49" xfId="0" applyFont="1" applyBorder="1" applyAlignment="1">
      <alignment vertical="center" wrapText="1"/>
    </xf>
    <xf numFmtId="164" fontId="2" fillId="0" borderId="15" xfId="0" applyNumberFormat="1" applyFont="1" applyBorder="1" applyAlignment="1">
      <alignment horizontal="center" vertical="center" wrapText="1"/>
    </xf>
    <xf numFmtId="164" fontId="2" fillId="0" borderId="22" xfId="0" applyNumberFormat="1" applyFont="1" applyBorder="1" applyAlignment="1">
      <alignment horizontal="center" vertical="center" wrapText="1"/>
    </xf>
    <xf numFmtId="164" fontId="2" fillId="0" borderId="31" xfId="0" applyNumberFormat="1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51" xfId="0" applyFont="1" applyBorder="1" applyAlignment="1">
      <alignment horizontal="center" vertical="center" wrapText="1"/>
    </xf>
    <xf numFmtId="0" fontId="2" fillId="0" borderId="52" xfId="0" applyFont="1" applyBorder="1" applyAlignment="1">
      <alignment horizontal="center" vertical="center" wrapText="1"/>
    </xf>
    <xf numFmtId="9" fontId="2" fillId="0" borderId="5" xfId="0" applyNumberFormat="1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21" fillId="11" borderId="15" xfId="0" applyFont="1" applyFill="1" applyBorder="1" applyAlignment="1">
      <alignment horizontal="center" wrapText="1"/>
    </xf>
    <xf numFmtId="0" fontId="21" fillId="11" borderId="12" xfId="0" applyFont="1" applyFill="1" applyBorder="1" applyAlignment="1">
      <alignment horizontal="center" wrapText="1"/>
    </xf>
    <xf numFmtId="0" fontId="21" fillId="11" borderId="8" xfId="0" applyFont="1" applyFill="1" applyBorder="1" applyAlignment="1">
      <alignment horizontal="center" wrapText="1"/>
    </xf>
    <xf numFmtId="0" fontId="21" fillId="11" borderId="13" xfId="0" applyFont="1" applyFill="1" applyBorder="1" applyAlignment="1">
      <alignment horizontal="center" wrapText="1"/>
    </xf>
    <xf numFmtId="0" fontId="12" fillId="11" borderId="5" xfId="0" applyFont="1" applyFill="1" applyBorder="1" applyAlignment="1">
      <alignment horizontal="center" vertical="center" wrapText="1"/>
    </xf>
    <xf numFmtId="0" fontId="12" fillId="11" borderId="11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16" fillId="9" borderId="5" xfId="0" applyFont="1" applyFill="1" applyBorder="1" applyAlignment="1">
      <alignment horizontal="center" vertical="center" wrapText="1"/>
    </xf>
    <xf numFmtId="0" fontId="16" fillId="9" borderId="11" xfId="0" applyFont="1" applyFill="1" applyBorder="1" applyAlignment="1">
      <alignment horizontal="center" vertical="center" wrapText="1"/>
    </xf>
    <xf numFmtId="0" fontId="16" fillId="9" borderId="6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35" xfId="0" applyFont="1" applyBorder="1" applyAlignment="1">
      <alignment horizontal="center" vertical="center" wrapText="1"/>
    </xf>
    <xf numFmtId="0" fontId="4" fillId="0" borderId="43" xfId="0" applyFont="1" applyBorder="1" applyAlignment="1">
      <alignment horizontal="center" vertical="center" wrapText="1"/>
    </xf>
    <xf numFmtId="0" fontId="4" fillId="0" borderId="44" xfId="0" applyFont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2" fillId="11" borderId="2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0" fontId="2" fillId="11" borderId="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20" fillId="5" borderId="0" xfId="0" applyFont="1" applyFill="1" applyAlignment="1">
      <alignment horizontal="center"/>
    </xf>
  </cellXfs>
  <cellStyles count="2">
    <cellStyle name="Normal" xfId="0" builtinId="0"/>
    <cellStyle name="Porcentaje" xfId="1" builtinId="5"/>
  </cellStyles>
  <dxfs count="12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bg1">
                    <a:lumMod val="50000"/>
                  </a:schemeClr>
                </a:solidFill>
                <a:latin typeface="Bahnschrift Light SemiCondensed" panose="020B0502040204020203" pitchFamily="34" charset="0"/>
                <a:ea typeface="+mn-ea"/>
                <a:cs typeface="+mn-cs"/>
              </a:defRPr>
            </a:pPr>
            <a:r>
              <a:rPr lang="es-PE" b="0">
                <a:solidFill>
                  <a:schemeClr val="bg1">
                    <a:lumMod val="50000"/>
                  </a:schemeClr>
                </a:solidFill>
                <a:latin typeface="Bahnschrift Light SemiCondensed" panose="020B0502040204020203" pitchFamily="34" charset="0"/>
              </a:rPr>
              <a:t>Cumplimiento</a:t>
            </a:r>
            <a:r>
              <a:rPr lang="es-PE" b="0" baseline="0">
                <a:solidFill>
                  <a:schemeClr val="bg1">
                    <a:lumMod val="50000"/>
                  </a:schemeClr>
                </a:solidFill>
                <a:latin typeface="Bahnschrift Light SemiCondensed" panose="020B0502040204020203" pitchFamily="34" charset="0"/>
              </a:rPr>
              <a:t> mensual del PASST</a:t>
            </a:r>
            <a:endParaRPr lang="es-PE" b="0">
              <a:solidFill>
                <a:schemeClr val="bg1">
                  <a:lumMod val="50000"/>
                </a:schemeClr>
              </a:solidFill>
              <a:latin typeface="Bahnschrift Light SemiCondensed" panose="020B0502040204020203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bg1">
                  <a:lumMod val="50000"/>
                </a:schemeClr>
              </a:solidFill>
              <a:latin typeface="Bahnschrift Light SemiCondensed" panose="020B0502040204020203" pitchFamily="34" charset="0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bg1">
                <a:lumMod val="9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741598A0-DF0F-40A4-82B0-69EC0676CF94}" type="CELLRANGE">
                      <a:rPr lang="en-US"/>
                      <a:pPr/>
                      <a:t>[CELLRANGE]</a:t>
                    </a:fld>
                    <a:endParaRPr lang="es-P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1-A1B4-46A5-B53C-5D5F4199AA0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DDC46C4-4D9D-4CE1-8073-2585717D4E03}" type="CELLRANGE">
                      <a:rPr lang="es-PE"/>
                      <a:pPr/>
                      <a:t>[CELLRANGE]</a:t>
                    </a:fld>
                    <a:endParaRPr lang="es-P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A1B4-46A5-B53C-5D5F4199AA0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A287E52-2989-409B-838A-D0975262E471}" type="CELLRANGE">
                      <a:rPr lang="es-PE"/>
                      <a:pPr/>
                      <a:t>[CELLRANGE]</a:t>
                    </a:fld>
                    <a:endParaRPr lang="es-P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A1B4-46A5-B53C-5D5F4199AA0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1788A8AA-44BF-4D4C-9497-6D0289A89846}" type="CELLRANGE">
                      <a:rPr lang="es-PE"/>
                      <a:pPr/>
                      <a:t>[CELLRANGE]</a:t>
                    </a:fld>
                    <a:endParaRPr lang="es-P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A1B4-46A5-B53C-5D5F4199AA0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8059B59-2E3A-4EAA-9A92-0EF2E4BBE7B5}" type="CELLRANGE">
                      <a:rPr lang="es-PE"/>
                      <a:pPr/>
                      <a:t>[CELLRANGE]</a:t>
                    </a:fld>
                    <a:endParaRPr lang="es-P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A1B4-46A5-B53C-5D5F4199AA0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C0555E76-070E-43D0-996E-905501D022AE}" type="CELLRANGE">
                      <a:rPr lang="es-PE"/>
                      <a:pPr/>
                      <a:t>[CELLRANGE]</a:t>
                    </a:fld>
                    <a:endParaRPr lang="es-P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A1B4-46A5-B53C-5D5F4199AA00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592226E9-A522-4844-A1C5-04A858EA704B}" type="CELLRANGE">
                      <a:rPr lang="es-PE"/>
                      <a:pPr/>
                      <a:t>[CELLRANGE]</a:t>
                    </a:fld>
                    <a:endParaRPr lang="es-P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A1B4-46A5-B53C-5D5F4199AA00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53662F9B-A025-4DF5-A62D-B1F4C2388FEA}" type="CELLRANGE">
                      <a:rPr lang="es-PE"/>
                      <a:pPr/>
                      <a:t>[CELLRANGE]</a:t>
                    </a:fld>
                    <a:endParaRPr lang="es-P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A1B4-46A5-B53C-5D5F4199AA00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D256490A-DC03-4442-B336-05CFED776B73}" type="CELLRANGE">
                      <a:rPr lang="es-PE"/>
                      <a:pPr/>
                      <a:t>[CELLRANGE]</a:t>
                    </a:fld>
                    <a:endParaRPr lang="es-P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A1B4-46A5-B53C-5D5F4199AA00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47ADA56E-4735-48E2-A132-4FB85D8BD398}" type="CELLRANGE">
                      <a:rPr lang="es-PE"/>
                      <a:pPr/>
                      <a:t>[CELLRANGE]</a:t>
                    </a:fld>
                    <a:endParaRPr lang="es-P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A1B4-46A5-B53C-5D5F4199AA00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89B52AD3-DD67-4CC1-B320-02115BA16834}" type="CELLRANGE">
                      <a:rPr lang="es-PE"/>
                      <a:pPr/>
                      <a:t>[CELLRANGE]</a:t>
                    </a:fld>
                    <a:endParaRPr lang="es-P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A1B4-46A5-B53C-5D5F4199AA00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22BD61CB-F208-4C51-B5EF-93FCD35DDEDC}" type="CELLRANGE">
                      <a:rPr lang="es-PE"/>
                      <a:pPr/>
                      <a:t>[CELLRANGE]</a:t>
                    </a:fld>
                    <a:endParaRPr lang="es-P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A1B4-46A5-B53C-5D5F4199AA0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Bahnschrift Light SemiCondensed" panose="020B0502040204020203" pitchFamily="34" charset="0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Grafico!$B$5:$B$16</c:f>
              <c:strCache>
                <c:ptCount val="12"/>
                <c:pt idx="0">
                  <c:v>Ene-25</c:v>
                </c:pt>
                <c:pt idx="1">
                  <c:v>Feb-25</c:v>
                </c:pt>
                <c:pt idx="2">
                  <c:v>Mar-25</c:v>
                </c:pt>
                <c:pt idx="3">
                  <c:v>Abr-25</c:v>
                </c:pt>
                <c:pt idx="4">
                  <c:v>1/05/202</c:v>
                </c:pt>
                <c:pt idx="5">
                  <c:v>Jun-25</c:v>
                </c:pt>
                <c:pt idx="6">
                  <c:v>Jul-25</c:v>
                </c:pt>
                <c:pt idx="7">
                  <c:v>Ago-25</c:v>
                </c:pt>
                <c:pt idx="8">
                  <c:v>Set-25</c:v>
                </c:pt>
                <c:pt idx="9">
                  <c:v>Oct-25</c:v>
                </c:pt>
                <c:pt idx="10">
                  <c:v>Nov-25</c:v>
                </c:pt>
                <c:pt idx="11">
                  <c:v>Dic-25</c:v>
                </c:pt>
              </c:strCache>
            </c:strRef>
          </c:cat>
          <c:val>
            <c:numRef>
              <c:f>Hoja4!$B$11:$B$22</c:f>
              <c:numCache>
                <c:formatCode>0%</c:formatCode>
                <c:ptCount val="12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  <c:pt idx="9">
                  <c:v>0.1</c:v>
                </c:pt>
                <c:pt idx="10">
                  <c:v>0.1</c:v>
                </c:pt>
                <c:pt idx="11">
                  <c:v>0.1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Grafico!$C$5:$C$16</c15:f>
                <c15:dlblRangeCache>
                  <c:ptCount val="12"/>
                  <c:pt idx="0">
                    <c:v>97%</c:v>
                  </c:pt>
                  <c:pt idx="1">
                    <c:v>93%</c:v>
                  </c:pt>
                  <c:pt idx="2">
                    <c:v>76%</c:v>
                  </c:pt>
                  <c:pt idx="3">
                    <c:v>10%</c:v>
                  </c:pt>
                  <c:pt idx="4">
                    <c:v>6%</c:v>
                  </c:pt>
                  <c:pt idx="5">
                    <c:v>0%</c:v>
                  </c:pt>
                  <c:pt idx="6">
                    <c:v>0%</c:v>
                  </c:pt>
                  <c:pt idx="7">
                    <c:v>0%</c:v>
                  </c:pt>
                  <c:pt idx="8">
                    <c:v>0%</c:v>
                  </c:pt>
                  <c:pt idx="9">
                    <c:v>0%</c:v>
                  </c:pt>
                  <c:pt idx="10">
                    <c:v>0%</c:v>
                  </c:pt>
                  <c:pt idx="11">
                    <c:v>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A1B4-46A5-B53C-5D5F4199AA00}"/>
            </c:ext>
          </c:extLst>
        </c:ser>
        <c:ser>
          <c:idx val="1"/>
          <c:order val="1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Grafico!$B$5:$B$16</c:f>
              <c:strCache>
                <c:ptCount val="12"/>
                <c:pt idx="0">
                  <c:v>Ene-25</c:v>
                </c:pt>
                <c:pt idx="1">
                  <c:v>Feb-25</c:v>
                </c:pt>
                <c:pt idx="2">
                  <c:v>Mar-25</c:v>
                </c:pt>
                <c:pt idx="3">
                  <c:v>Abr-25</c:v>
                </c:pt>
                <c:pt idx="4">
                  <c:v>1/05/202</c:v>
                </c:pt>
                <c:pt idx="5">
                  <c:v>Jun-25</c:v>
                </c:pt>
                <c:pt idx="6">
                  <c:v>Jul-25</c:v>
                </c:pt>
                <c:pt idx="7">
                  <c:v>Ago-25</c:v>
                </c:pt>
                <c:pt idx="8">
                  <c:v>Set-25</c:v>
                </c:pt>
                <c:pt idx="9">
                  <c:v>Oct-25</c:v>
                </c:pt>
                <c:pt idx="10">
                  <c:v>Nov-25</c:v>
                </c:pt>
                <c:pt idx="11">
                  <c:v>Dic-25</c:v>
                </c:pt>
              </c:strCache>
            </c:strRef>
          </c:cat>
          <c:val>
            <c:numRef>
              <c:f>Hoja4!$C$11:$C$22</c:f>
              <c:numCache>
                <c:formatCode>0%</c:formatCode>
                <c:ptCount val="12"/>
                <c:pt idx="0">
                  <c:v>0.96969696969696972</c:v>
                </c:pt>
                <c:pt idx="1">
                  <c:v>0.93333333333333335</c:v>
                </c:pt>
                <c:pt idx="2">
                  <c:v>0.76190476190476186</c:v>
                </c:pt>
                <c:pt idx="3">
                  <c:v>0.1</c:v>
                </c:pt>
                <c:pt idx="4">
                  <c:v>5.5555555555555552E-2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B4-46A5-B53C-5D5F4199AA00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Grafico!$B$5:$B$16</c:f>
              <c:strCache>
                <c:ptCount val="12"/>
                <c:pt idx="0">
                  <c:v>Ene-25</c:v>
                </c:pt>
                <c:pt idx="1">
                  <c:v>Feb-25</c:v>
                </c:pt>
                <c:pt idx="2">
                  <c:v>Mar-25</c:v>
                </c:pt>
                <c:pt idx="3">
                  <c:v>Abr-25</c:v>
                </c:pt>
                <c:pt idx="4">
                  <c:v>1/05/202</c:v>
                </c:pt>
                <c:pt idx="5">
                  <c:v>Jun-25</c:v>
                </c:pt>
                <c:pt idx="6">
                  <c:v>Jul-25</c:v>
                </c:pt>
                <c:pt idx="7">
                  <c:v>Ago-25</c:v>
                </c:pt>
                <c:pt idx="8">
                  <c:v>Set-25</c:v>
                </c:pt>
                <c:pt idx="9">
                  <c:v>Oct-25</c:v>
                </c:pt>
                <c:pt idx="10">
                  <c:v>Nov-25</c:v>
                </c:pt>
                <c:pt idx="11">
                  <c:v>Dic-25</c:v>
                </c:pt>
              </c:strCache>
            </c:strRef>
          </c:cat>
          <c:val>
            <c:numRef>
              <c:f>Hoja4!$D$11:$D$22</c:f>
            </c:numRef>
          </c:val>
          <c:extLst>
            <c:ext xmlns:c16="http://schemas.microsoft.com/office/drawing/2014/chart" uri="{C3380CC4-5D6E-409C-BE32-E72D297353CC}">
              <c16:uniqueId val="{00000002-A1B4-46A5-B53C-5D5F4199AA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2056652047"/>
        <c:axId val="2056648719"/>
      </c:barChart>
      <c:lineChart>
        <c:grouping val="standard"/>
        <c:varyColors val="0"/>
        <c:ser>
          <c:idx val="4"/>
          <c:order val="3"/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1B4-46A5-B53C-5D5F4199AA0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1B4-46A5-B53C-5D5F4199AA0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1B4-46A5-B53C-5D5F4199AA00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1B4-46A5-B53C-5D5F4199AA0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1B4-46A5-B53C-5D5F4199AA00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1B4-46A5-B53C-5D5F4199AA00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1B4-46A5-B53C-5D5F4199AA00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1B4-46A5-B53C-5D5F4199AA00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1B4-46A5-B53C-5D5F4199AA00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1B4-46A5-B53C-5D5F4199AA00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1B4-46A5-B53C-5D5F4199AA00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r>
                      <a:rPr lang="en-US"/>
                      <a:t>META</a:t>
                    </a:r>
                  </a:p>
                </c:rich>
              </c:tx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0-A1B4-46A5-B53C-5D5F4199AA00}"/>
                </c:ext>
              </c:extLst>
            </c:dLbl>
            <c:spPr>
              <a:solidFill>
                <a:srgbClr val="00B050"/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downArrow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Hoja4!$A$11:$A$22</c:f>
              <c:numCache>
                <c:formatCode>mmm\-yy</c:formatCode>
                <c:ptCount val="12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</c:numCache>
            </c:numRef>
          </c:cat>
          <c:val>
            <c:numRef>
              <c:f>Hoja4!$F$11:$F$22</c:f>
              <c:numCache>
                <c:formatCode>0%</c:formatCode>
                <c:ptCount val="12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  <c:pt idx="3">
                  <c:v>1.1000000000000001</c:v>
                </c:pt>
                <c:pt idx="4">
                  <c:v>1.1000000000000001</c:v>
                </c:pt>
                <c:pt idx="5">
                  <c:v>1.1000000000000001</c:v>
                </c:pt>
                <c:pt idx="6">
                  <c:v>1.1000000000000001</c:v>
                </c:pt>
                <c:pt idx="7">
                  <c:v>1.1000000000000001</c:v>
                </c:pt>
                <c:pt idx="8">
                  <c:v>1.1000000000000001</c:v>
                </c:pt>
                <c:pt idx="9">
                  <c:v>1.1000000000000001</c:v>
                </c:pt>
                <c:pt idx="10">
                  <c:v>1.1000000000000001</c:v>
                </c:pt>
                <c:pt idx="11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1B4-46A5-B53C-5D5F4199AA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056652047"/>
        <c:axId val="2056648719"/>
      </c:lineChart>
      <c:catAx>
        <c:axId val="20566520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E"/>
          </a:p>
        </c:txPr>
        <c:crossAx val="2056648719"/>
        <c:crosses val="autoZero"/>
        <c:auto val="1"/>
        <c:lblAlgn val="ctr"/>
        <c:lblOffset val="100"/>
        <c:noMultiLvlLbl val="1"/>
      </c:catAx>
      <c:valAx>
        <c:axId val="2056648719"/>
        <c:scaling>
          <c:orientation val="minMax"/>
          <c:max val="1.2"/>
        </c:scaling>
        <c:delete val="1"/>
        <c:axPos val="l"/>
        <c:numFmt formatCode="0%" sourceLinked="1"/>
        <c:majorTickMark val="out"/>
        <c:minorTickMark val="none"/>
        <c:tickLblPos val="nextTo"/>
        <c:crossAx val="20566520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  <a:scene3d>
      <a:camera prst="orthographicFront"/>
      <a:lightRig rig="brightRoom" dir="t">
        <a:rot lat="0" lon="0" rev="600000"/>
      </a:lightRig>
    </a:scene3d>
    <a:sp3d prstMaterial="metal">
      <a:bevelT w="38100" h="57150" prst="angle"/>
    </a:sp3d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16666666666664"/>
          <c:y val="6.9444444444444441E-3"/>
          <c:w val="0.59166666666666667"/>
          <c:h val="0.98611111111111116"/>
        </c:manualLayout>
      </c:layout>
      <c:doughnutChart>
        <c:varyColors val="1"/>
        <c:ser>
          <c:idx val="0"/>
          <c:order val="0"/>
          <c:spPr>
            <a:solidFill>
              <a:srgbClr val="00B050"/>
            </a:solidFill>
          </c:spPr>
          <c:dPt>
            <c:idx val="0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D6E-4EA5-95BE-2244281C9BF2}"/>
              </c:ext>
            </c:extLst>
          </c:dPt>
          <c:dPt>
            <c:idx val="1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D6E-4EA5-95BE-2244281C9BF2}"/>
              </c:ext>
            </c:extLst>
          </c:dPt>
          <c:dPt>
            <c:idx val="2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D6E-4EA5-95BE-2244281C9BF2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D6E-4EA5-95BE-2244281C9BF2}"/>
              </c:ext>
            </c:extLst>
          </c:dPt>
          <c:dPt>
            <c:idx val="4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D6E-4EA5-95BE-2244281C9BF2}"/>
              </c:ext>
            </c:extLst>
          </c:dPt>
          <c:dPt>
            <c:idx val="5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D6E-4EA5-95BE-2244281C9BF2}"/>
              </c:ext>
            </c:extLst>
          </c:dPt>
          <c:dPt>
            <c:idx val="6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1D6E-4EA5-95BE-2244281C9BF2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1D6E-4EA5-95BE-2244281C9BF2}"/>
              </c:ext>
            </c:extLst>
          </c:dPt>
          <c:dPt>
            <c:idx val="8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1D6E-4EA5-95BE-2244281C9BF2}"/>
              </c:ext>
            </c:extLst>
          </c:dPt>
          <c:dPt>
            <c:idx val="9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1D6E-4EA5-95BE-2244281C9BF2}"/>
              </c:ext>
            </c:extLst>
          </c:dPt>
          <c:dPt>
            <c:idx val="10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1D6E-4EA5-95BE-2244281C9BF2}"/>
              </c:ext>
            </c:extLst>
          </c:dPt>
          <c:dPt>
            <c:idx val="11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1D6E-4EA5-95BE-2244281C9BF2}"/>
              </c:ext>
            </c:extLst>
          </c:dPt>
          <c:dPt>
            <c:idx val="12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1D6E-4EA5-95BE-2244281C9BF2}"/>
              </c:ext>
            </c:extLst>
          </c:dPt>
          <c:dPt>
            <c:idx val="13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1D6E-4EA5-95BE-2244281C9BF2}"/>
              </c:ext>
            </c:extLst>
          </c:dPt>
          <c:dPt>
            <c:idx val="14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1D6E-4EA5-95BE-2244281C9BF2}"/>
              </c:ext>
            </c:extLst>
          </c:dPt>
          <c:dPt>
            <c:idx val="15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1D6E-4EA5-95BE-2244281C9BF2}"/>
              </c:ext>
            </c:extLst>
          </c:dPt>
          <c:dPt>
            <c:idx val="16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1D6E-4EA5-95BE-2244281C9BF2}"/>
              </c:ext>
            </c:extLst>
          </c:dPt>
          <c:dPt>
            <c:idx val="17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1D6E-4EA5-95BE-2244281C9BF2}"/>
              </c:ext>
            </c:extLst>
          </c:dPt>
          <c:dPt>
            <c:idx val="18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1D6E-4EA5-95BE-2244281C9BF2}"/>
              </c:ext>
            </c:extLst>
          </c:dPt>
          <c:dPt>
            <c:idx val="19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1D6E-4EA5-95BE-2244281C9BF2}"/>
              </c:ext>
            </c:extLst>
          </c:dPt>
          <c:dPt>
            <c:idx val="20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1D6E-4EA5-95BE-2244281C9BF2}"/>
              </c:ext>
            </c:extLst>
          </c:dPt>
          <c:val>
            <c:numLit>
              <c:formatCode>General</c:formatCode>
              <c:ptCount val="21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  <c:pt idx="12">
                <c:v>1</c:v>
              </c:pt>
              <c:pt idx="13">
                <c:v>1</c:v>
              </c:pt>
              <c:pt idx="14">
                <c:v>1</c:v>
              </c:pt>
              <c:pt idx="15">
                <c:v>1</c:v>
              </c:pt>
              <c:pt idx="16">
                <c:v>1</c:v>
              </c:pt>
              <c:pt idx="17">
                <c:v>1</c:v>
              </c:pt>
              <c:pt idx="18">
                <c:v>1</c:v>
              </c:pt>
              <c:pt idx="19">
                <c:v>1</c:v>
              </c:pt>
              <c:pt idx="2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3-0687-4662-A9E8-BB6C73F5BE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5"/>
      </c:doughnutChart>
      <c:doughnutChart>
        <c:varyColors val="1"/>
        <c:ser>
          <c:idx val="1"/>
          <c:order val="1"/>
          <c:dPt>
            <c:idx val="0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687-4662-A9E8-BB6C73F5BEED}"/>
              </c:ext>
            </c:extLst>
          </c:dPt>
          <c:dPt>
            <c:idx val="1"/>
            <c:bubble3D val="0"/>
            <c:spPr>
              <a:solidFill>
                <a:schemeClr val="bg1">
                  <a:alpha val="97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0687-4662-A9E8-BB6C73F5BEED}"/>
              </c:ext>
            </c:extLst>
          </c:dPt>
          <c:val>
            <c:numRef>
              <c:f>Hoja4!$C$24:$E$24</c:f>
              <c:numCache>
                <c:formatCode>0%</c:formatCode>
                <c:ptCount val="2"/>
                <c:pt idx="0">
                  <c:v>0.23504088504088505</c:v>
                </c:pt>
                <c:pt idx="1">
                  <c:v>0.76495911495911495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87-4662-A9E8-BB6C73F5BE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5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171732</xdr:colOff>
      <xdr:row>88</xdr:row>
      <xdr:rowOff>116904</xdr:rowOff>
    </xdr:from>
    <xdr:ext cx="3165263" cy="43005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15 CuadroTexto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SpPr txBox="1"/>
          </xdr:nvSpPr>
          <xdr:spPr>
            <a:xfrm>
              <a:off x="8170684" y="40173114"/>
              <a:ext cx="3165263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14:m>
                <m:oMath xmlns:m="http://schemas.openxmlformats.org/officeDocument/2006/math">
                  <m:f>
                    <m:fPr>
                      <m:ctrlPr>
                        <a:rPr lang="es-PE" sz="14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/>
                        </a:rPr>
                        <m:t>𝑐𝑎𝑝𝑎𝑐𝑖𝑡𝑎𝑐𝑖𝑜𝑛𝑒𝑠</m:t>
                      </m:r>
                      <m:r>
                        <a:rPr lang="es-PE" sz="1400" b="0" i="1">
                          <a:latin typeface="Cambria Math"/>
                        </a:rPr>
                        <m:t> </m:t>
                      </m:r>
                      <m:r>
                        <a:rPr lang="es-PE" sz="1400" b="0" i="1">
                          <a:latin typeface="Cambria Math"/>
                        </a:rPr>
                        <m:t>𝑟𝑒𝑎𝑙𝑖𝑧𝑎𝑑𝑎𝑠</m:t>
                      </m:r>
                    </m:num>
                    <m:den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/>
                        </a:rPr>
                        <m:t>𝑐𝑎𝑝𝑎𝑐𝑖𝑡𝑎𝑐𝑖𝑜𝑛𝑒𝑠</m:t>
                      </m:r>
                      <m:r>
                        <a:rPr lang="es-PE" sz="1400" b="0" i="1">
                          <a:latin typeface="Cambria Math"/>
                        </a:rPr>
                        <m:t> </m:t>
                      </m:r>
                      <m:r>
                        <a:rPr lang="es-PE" sz="1400" b="0" i="1">
                          <a:latin typeface="Cambria Math"/>
                        </a:rPr>
                        <m:t>𝑝𝑙𝑎𝑛𝑖𝑓𝑖𝑐𝑎𝑑𝑎𝑠</m:t>
                      </m:r>
                    </m:den>
                  </m:f>
                </m:oMath>
              </a14:m>
              <a:r>
                <a:rPr lang="es-PE" sz="1200"/>
                <a:t> x100%</a:t>
              </a:r>
              <a:endParaRPr lang="es-PE" sz="1200" b="1"/>
            </a:p>
          </xdr:txBody>
        </xdr:sp>
      </mc:Choice>
      <mc:Fallback xmlns="">
        <xdr:sp macro="" textlink="">
          <xdr:nvSpPr>
            <xdr:cNvPr id="4" name="15 CuadroTexto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SpPr txBox="1"/>
          </xdr:nvSpPr>
          <xdr:spPr>
            <a:xfrm>
              <a:off x="8170684" y="40173114"/>
              <a:ext cx="3165263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:r>
                <a:rPr lang="es-PE" sz="1400" i="0">
                  <a:latin typeface="Cambria Math" panose="02040503050406030204" pitchFamily="18" charset="0"/>
                </a:rPr>
                <a:t>(</a:t>
              </a:r>
              <a:r>
                <a:rPr lang="es-PE" sz="1400" b="0" i="0">
                  <a:latin typeface="Cambria Math"/>
                </a:rPr>
                <a:t>𝑁º 𝑐𝑎𝑝𝑎𝑐𝑖𝑡𝑎𝑐𝑖𝑜𝑛𝑒𝑠 𝑟𝑒𝑎𝑙𝑖𝑧𝑎𝑑𝑎𝑠</a:t>
              </a:r>
              <a:r>
                <a:rPr lang="es-PE" sz="1400" b="0" i="0">
                  <a:latin typeface="Cambria Math" panose="02040503050406030204" pitchFamily="18" charset="0"/>
                </a:rPr>
                <a:t>)/(</a:t>
              </a:r>
              <a:r>
                <a:rPr lang="es-PE" sz="1400" b="0" i="0">
                  <a:latin typeface="Cambria Math"/>
                </a:rPr>
                <a:t>𝑁º 𝑐𝑎𝑝𝑎𝑐𝑖𝑡𝑎𝑐𝑖𝑜𝑛𝑒𝑠 𝑝𝑙𝑎𝑛𝑖𝑓𝑖𝑐𝑎𝑑𝑎𝑠</a:t>
              </a:r>
              <a:r>
                <a:rPr lang="es-PE" sz="1400" b="0" i="0">
                  <a:latin typeface="Cambria Math" panose="02040503050406030204" pitchFamily="18" charset="0"/>
                </a:rPr>
                <a:t>)</a:t>
              </a:r>
              <a:r>
                <a:rPr lang="es-PE" sz="1200"/>
                <a:t> x100%</a:t>
              </a:r>
              <a:endParaRPr lang="es-PE" sz="1200" b="1"/>
            </a:p>
          </xdr:txBody>
        </xdr:sp>
      </mc:Fallback>
    </mc:AlternateContent>
    <xdr:clientData/>
  </xdr:oneCellAnchor>
  <xdr:oneCellAnchor>
    <xdr:from>
      <xdr:col>4</xdr:col>
      <xdr:colOff>284048</xdr:colOff>
      <xdr:row>112</xdr:row>
      <xdr:rowOff>571499</xdr:rowOff>
    </xdr:from>
    <xdr:ext cx="2775857" cy="43005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41 CuadroTexto">
              <a:extLst>
                <a:ext uri="{FF2B5EF4-FFF2-40B4-BE49-F238E27FC236}">
                  <a16:creationId xmlns:a16="http://schemas.microsoft.com/office/drawing/2014/main" id="{00000000-0008-0000-0000-000009000000}"/>
                </a:ext>
              </a:extLst>
            </xdr:cNvPr>
            <xdr:cNvSpPr txBox="1"/>
          </xdr:nvSpPr>
          <xdr:spPr>
            <a:xfrm>
              <a:off x="6677704" y="45803343"/>
              <a:ext cx="2775857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14:m>
                <m:oMath xmlns:m="http://schemas.openxmlformats.org/officeDocument/2006/math">
                  <m:f>
                    <m:fPr>
                      <m:ctrlPr>
                        <a:rPr lang="es-PE" sz="14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/>
                        </a:rPr>
                        <m:t>𝑖𝑛𝑠𝑝𝑒𝑐𝑐𝑖𝑜𝑛𝑒𝑠</m:t>
                      </m:r>
                      <m:r>
                        <a:rPr lang="es-PE" sz="1400" b="0" i="1">
                          <a:latin typeface="Cambria Math"/>
                        </a:rPr>
                        <m:t> </m:t>
                      </m:r>
                      <m:r>
                        <a:rPr lang="es-PE" sz="1400" b="0" i="1">
                          <a:latin typeface="Cambria Math"/>
                        </a:rPr>
                        <m:t>𝑟𝑒𝑎𝑙𝑖𝑧𝑎𝑑𝑎𝑠</m:t>
                      </m:r>
                    </m:num>
                    <m:den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/>
                        </a:rPr>
                        <m:t>𝑖𝑛𝑠𝑝𝑒𝑐𝑐𝑖𝑜𝑛𝑒𝑠</m:t>
                      </m:r>
                      <m:r>
                        <a:rPr lang="es-PE" sz="1400" b="0" i="1">
                          <a:latin typeface="Cambria Math"/>
                        </a:rPr>
                        <m:t> </m:t>
                      </m:r>
                      <m:r>
                        <a:rPr lang="es-PE" sz="1400" b="0" i="1">
                          <a:latin typeface="Cambria Math"/>
                        </a:rPr>
                        <m:t>𝑝𝑙𝑎𝑛𝑖𝑓𝑖𝑐𝑎𝑑𝑎𝑠</m:t>
                      </m:r>
                    </m:den>
                  </m:f>
                </m:oMath>
              </a14:m>
              <a:r>
                <a:rPr lang="es-PE" sz="1200"/>
                <a:t> x100%</a:t>
              </a:r>
            </a:p>
          </xdr:txBody>
        </xdr:sp>
      </mc:Choice>
      <mc:Fallback xmlns="">
        <xdr:sp macro="" textlink="">
          <xdr:nvSpPr>
            <xdr:cNvPr id="9" name="41 CuadroTexto">
              <a:extLst>
                <a:ext uri="{FF2B5EF4-FFF2-40B4-BE49-F238E27FC236}">
                  <a16:creationId xmlns:a16="http://schemas.microsoft.com/office/drawing/2014/main" id="{00000000-0008-0000-0000-000009000000}"/>
                </a:ext>
              </a:extLst>
            </xdr:cNvPr>
            <xdr:cNvSpPr txBox="1"/>
          </xdr:nvSpPr>
          <xdr:spPr>
            <a:xfrm>
              <a:off x="6677704" y="45803343"/>
              <a:ext cx="2775857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:r>
                <a:rPr lang="es-PE" sz="1400" i="0">
                  <a:latin typeface="Cambria Math" panose="02040503050406030204" pitchFamily="18" charset="0"/>
                </a:rPr>
                <a:t>(</a:t>
              </a:r>
              <a:r>
                <a:rPr lang="es-PE" sz="1400" b="0" i="0">
                  <a:latin typeface="Cambria Math"/>
                </a:rPr>
                <a:t>𝑁º 𝑖𝑛𝑠𝑝𝑒𝑐𝑐𝑖𝑜𝑛𝑒𝑠 𝑟𝑒𝑎𝑙𝑖𝑧𝑎𝑑𝑎𝑠</a:t>
              </a:r>
              <a:r>
                <a:rPr lang="es-PE" sz="1400" b="0" i="0">
                  <a:latin typeface="Cambria Math" panose="02040503050406030204" pitchFamily="18" charset="0"/>
                </a:rPr>
                <a:t>)/(</a:t>
              </a:r>
              <a:r>
                <a:rPr lang="es-PE" sz="1400" b="0" i="0">
                  <a:latin typeface="Cambria Math"/>
                </a:rPr>
                <a:t>𝑁º 𝑖𝑛𝑠𝑝𝑒𝑐𝑐𝑖𝑜𝑛𝑒𝑠 𝑝𝑙𝑎𝑛𝑖𝑓𝑖𝑐𝑎𝑑𝑎𝑠</a:t>
              </a:r>
              <a:r>
                <a:rPr lang="es-PE" sz="1400" b="0" i="0">
                  <a:latin typeface="Cambria Math" panose="02040503050406030204" pitchFamily="18" charset="0"/>
                </a:rPr>
                <a:t>)</a:t>
              </a:r>
              <a:r>
                <a:rPr lang="es-PE" sz="1200"/>
                <a:t> x100%</a:t>
              </a:r>
            </a:p>
          </xdr:txBody>
        </xdr:sp>
      </mc:Fallback>
    </mc:AlternateContent>
    <xdr:clientData/>
  </xdr:oneCellAnchor>
  <xdr:oneCellAnchor>
    <xdr:from>
      <xdr:col>4</xdr:col>
      <xdr:colOff>333375</xdr:colOff>
      <xdr:row>15</xdr:row>
      <xdr:rowOff>127000</xdr:rowOff>
    </xdr:from>
    <xdr:ext cx="2775857" cy="43005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41 CuadroTexto">
              <a:extLst>
                <a:ext uri="{FF2B5EF4-FFF2-40B4-BE49-F238E27FC236}">
                  <a16:creationId xmlns:a16="http://schemas.microsoft.com/office/drawing/2014/main" id="{D57FC3D6-54BF-4496-8838-1ACADEF8C649}"/>
                </a:ext>
              </a:extLst>
            </xdr:cNvPr>
            <xdr:cNvSpPr txBox="1"/>
          </xdr:nvSpPr>
          <xdr:spPr>
            <a:xfrm>
              <a:off x="6715125" y="5207000"/>
              <a:ext cx="2775857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14:m>
                <m:oMath xmlns:m="http://schemas.openxmlformats.org/officeDocument/2006/math">
                  <m:f>
                    <m:fPr>
                      <m:ctrlPr>
                        <a:rPr lang="es-PE" sz="14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𝑟𝑒𝑢𝑛𝑖𝑜𝑛𝑒𝑠</m:t>
                      </m:r>
                      <m:r>
                        <a:rPr lang="es-PE" sz="1400" b="0" i="1">
                          <a:latin typeface="Cambria Math"/>
                        </a:rPr>
                        <m:t> </m:t>
                      </m:r>
                      <m:r>
                        <a:rPr lang="es-PE" sz="1400" b="0" i="1">
                          <a:latin typeface="Cambria Math"/>
                        </a:rPr>
                        <m:t>𝑟𝑒𝑎𝑙𝑖𝑧𝑎𝑑𝑎𝑠</m:t>
                      </m:r>
                    </m:num>
                    <m:den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𝑟𝑒𝑢𝑛𝑖𝑜𝑛𝑒𝑠</m:t>
                      </m:r>
                      <m:r>
                        <a:rPr lang="es-PE" sz="1400" b="0" i="1">
                          <a:latin typeface="Cambria Math"/>
                        </a:rPr>
                        <m:t> </m:t>
                      </m:r>
                      <m:r>
                        <a:rPr lang="es-PE" sz="1400" b="0" i="1">
                          <a:latin typeface="Cambria Math"/>
                        </a:rPr>
                        <m:t>𝑝𝑙𝑎𝑛𝑖𝑓𝑖𝑐𝑎𝑑𝑎𝑠</m:t>
                      </m:r>
                    </m:den>
                  </m:f>
                </m:oMath>
              </a14:m>
              <a:r>
                <a:rPr lang="es-PE" sz="1200"/>
                <a:t> x100%</a:t>
              </a:r>
            </a:p>
          </xdr:txBody>
        </xdr:sp>
      </mc:Choice>
      <mc:Fallback xmlns="">
        <xdr:sp macro="" textlink="">
          <xdr:nvSpPr>
            <xdr:cNvPr id="3" name="41 CuadroTexto">
              <a:extLst>
                <a:ext uri="{FF2B5EF4-FFF2-40B4-BE49-F238E27FC236}">
                  <a16:creationId xmlns:a16="http://schemas.microsoft.com/office/drawing/2014/main" id="{D57FC3D6-54BF-4496-8838-1ACADEF8C649}"/>
                </a:ext>
              </a:extLst>
            </xdr:cNvPr>
            <xdr:cNvSpPr txBox="1"/>
          </xdr:nvSpPr>
          <xdr:spPr>
            <a:xfrm>
              <a:off x="6715125" y="5207000"/>
              <a:ext cx="2775857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:r>
                <a:rPr lang="es-PE" sz="1400" i="0">
                  <a:latin typeface="Cambria Math" panose="02040503050406030204" pitchFamily="18" charset="0"/>
                </a:rPr>
                <a:t>(</a:t>
              </a:r>
              <a:r>
                <a:rPr lang="es-PE" sz="1400" b="0" i="0">
                  <a:latin typeface="Cambria Math"/>
                </a:rPr>
                <a:t>𝑁º </a:t>
              </a:r>
              <a:r>
                <a:rPr lang="es-PE" sz="1400" b="0" i="0">
                  <a:latin typeface="Cambria Math" panose="02040503050406030204" pitchFamily="18" charset="0"/>
                </a:rPr>
                <a:t>𝑟𝑒𝑢𝑛𝑖𝑜𝑛𝑒𝑠</a:t>
              </a:r>
              <a:r>
                <a:rPr lang="es-PE" sz="1400" b="0" i="0">
                  <a:latin typeface="Cambria Math"/>
                </a:rPr>
                <a:t> 𝑟𝑒𝑎𝑙𝑖𝑧𝑎𝑑𝑎𝑠</a:t>
              </a:r>
              <a:r>
                <a:rPr lang="es-PE" sz="1400" b="0" i="0">
                  <a:latin typeface="Cambria Math" panose="02040503050406030204" pitchFamily="18" charset="0"/>
                </a:rPr>
                <a:t>)/(</a:t>
              </a:r>
              <a:r>
                <a:rPr lang="es-PE" sz="1400" b="0" i="0">
                  <a:latin typeface="Cambria Math"/>
                </a:rPr>
                <a:t>𝑁º </a:t>
              </a:r>
              <a:r>
                <a:rPr lang="es-PE" sz="1400" b="0" i="0">
                  <a:latin typeface="Cambria Math" panose="02040503050406030204" pitchFamily="18" charset="0"/>
                </a:rPr>
                <a:t>𝑟𝑒𝑢𝑛𝑖𝑜𝑛𝑒𝑠</a:t>
              </a:r>
              <a:r>
                <a:rPr lang="es-PE" sz="1400" b="0" i="0">
                  <a:latin typeface="Cambria Math"/>
                </a:rPr>
                <a:t> 𝑝𝑙𝑎𝑛𝑖𝑓𝑖𝑐𝑎𝑑𝑎𝑠</a:t>
              </a:r>
              <a:r>
                <a:rPr lang="es-PE" sz="1400" b="0" i="0">
                  <a:latin typeface="Cambria Math" panose="02040503050406030204" pitchFamily="18" charset="0"/>
                </a:rPr>
                <a:t>)</a:t>
              </a:r>
              <a:r>
                <a:rPr lang="es-PE" sz="1200"/>
                <a:t> x100%</a:t>
              </a:r>
            </a:p>
          </xdr:txBody>
        </xdr:sp>
      </mc:Fallback>
    </mc:AlternateContent>
    <xdr:clientData/>
  </xdr:oneCellAnchor>
  <xdr:oneCellAnchor>
    <xdr:from>
      <xdr:col>4</xdr:col>
      <xdr:colOff>285750</xdr:colOff>
      <xdr:row>16</xdr:row>
      <xdr:rowOff>130969</xdr:rowOff>
    </xdr:from>
    <xdr:ext cx="2775857" cy="43005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41 CuadroTexto">
              <a:extLst>
                <a:ext uri="{FF2B5EF4-FFF2-40B4-BE49-F238E27FC236}">
                  <a16:creationId xmlns:a16="http://schemas.microsoft.com/office/drawing/2014/main" id="{EC9EEB26-3FCE-4F32-ACDA-0654EE0BFADB}"/>
                </a:ext>
              </a:extLst>
            </xdr:cNvPr>
            <xdr:cNvSpPr txBox="1"/>
          </xdr:nvSpPr>
          <xdr:spPr>
            <a:xfrm>
              <a:off x="6679406" y="5941219"/>
              <a:ext cx="2775857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14:m>
                <m:oMath xmlns:m="http://schemas.openxmlformats.org/officeDocument/2006/math">
                  <m:f>
                    <m:fPr>
                      <m:ctrlPr>
                        <a:rPr lang="es-PE" sz="14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/>
                        </a:rPr>
                        <m:t>𝑖𝑛𝑠𝑝𝑒𝑐𝑐𝑖𝑜𝑛𝑒𝑠</m:t>
                      </m:r>
                      <m:r>
                        <a:rPr lang="es-PE" sz="1400" b="0" i="1">
                          <a:latin typeface="Cambria Math"/>
                        </a:rPr>
                        <m:t> </m:t>
                      </m:r>
                      <m:r>
                        <a:rPr lang="es-PE" sz="1400" b="0" i="1">
                          <a:latin typeface="Cambria Math"/>
                        </a:rPr>
                        <m:t>𝑟𝑒𝑎𝑙𝑖𝑧𝑎𝑑𝑎𝑠</m:t>
                      </m:r>
                    </m:num>
                    <m:den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/>
                        </a:rPr>
                        <m:t>𝑖𝑛𝑠𝑝𝑒𝑐𝑐𝑖𝑜𝑛𝑒𝑠</m:t>
                      </m:r>
                      <m:r>
                        <a:rPr lang="es-PE" sz="1400" b="0" i="1">
                          <a:latin typeface="Cambria Math"/>
                        </a:rPr>
                        <m:t> </m:t>
                      </m:r>
                      <m:r>
                        <a:rPr lang="es-PE" sz="1400" b="0" i="1">
                          <a:latin typeface="Cambria Math"/>
                        </a:rPr>
                        <m:t>𝑝𝑙𝑎𝑛𝑖𝑓𝑖𝑐𝑎𝑑𝑎𝑠</m:t>
                      </m:r>
                    </m:den>
                  </m:f>
                </m:oMath>
              </a14:m>
              <a:r>
                <a:rPr lang="es-PE" sz="1200"/>
                <a:t> x100%</a:t>
              </a:r>
            </a:p>
          </xdr:txBody>
        </xdr:sp>
      </mc:Choice>
      <mc:Fallback xmlns="">
        <xdr:sp macro="" textlink="">
          <xdr:nvSpPr>
            <xdr:cNvPr id="7" name="41 CuadroTexto">
              <a:extLst>
                <a:ext uri="{FF2B5EF4-FFF2-40B4-BE49-F238E27FC236}">
                  <a16:creationId xmlns:a16="http://schemas.microsoft.com/office/drawing/2014/main" id="{EC9EEB26-3FCE-4F32-ACDA-0654EE0BFADB}"/>
                </a:ext>
              </a:extLst>
            </xdr:cNvPr>
            <xdr:cNvSpPr txBox="1"/>
          </xdr:nvSpPr>
          <xdr:spPr>
            <a:xfrm>
              <a:off x="6679406" y="5941219"/>
              <a:ext cx="2775857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:r>
                <a:rPr lang="es-PE" sz="1400" i="0">
                  <a:latin typeface="Cambria Math" panose="02040503050406030204" pitchFamily="18" charset="0"/>
                </a:rPr>
                <a:t>(</a:t>
              </a:r>
              <a:r>
                <a:rPr lang="es-PE" sz="1400" b="0" i="0">
                  <a:latin typeface="Cambria Math"/>
                </a:rPr>
                <a:t>𝑁º 𝑖𝑛𝑠𝑝𝑒𝑐𝑐𝑖𝑜𝑛𝑒𝑠 𝑟𝑒𝑎𝑙𝑖𝑧𝑎𝑑𝑎𝑠</a:t>
              </a:r>
              <a:r>
                <a:rPr lang="es-PE" sz="1400" b="0" i="0">
                  <a:latin typeface="Cambria Math" panose="02040503050406030204" pitchFamily="18" charset="0"/>
                </a:rPr>
                <a:t>)/(</a:t>
              </a:r>
              <a:r>
                <a:rPr lang="es-PE" sz="1400" b="0" i="0">
                  <a:latin typeface="Cambria Math"/>
                </a:rPr>
                <a:t>𝑁º 𝑖𝑛𝑠𝑝𝑒𝑐𝑐𝑖𝑜𝑛𝑒𝑠 𝑝𝑙𝑎𝑛𝑖𝑓𝑖𝑐𝑎𝑑𝑎𝑠</a:t>
              </a:r>
              <a:r>
                <a:rPr lang="es-PE" sz="1400" b="0" i="0">
                  <a:latin typeface="Cambria Math" panose="02040503050406030204" pitchFamily="18" charset="0"/>
                </a:rPr>
                <a:t>)</a:t>
              </a:r>
              <a:r>
                <a:rPr lang="es-PE" sz="1200"/>
                <a:t> x100%</a:t>
              </a:r>
            </a:p>
          </xdr:txBody>
        </xdr:sp>
      </mc:Fallback>
    </mc:AlternateContent>
    <xdr:clientData/>
  </xdr:oneCellAnchor>
  <xdr:oneCellAnchor>
    <xdr:from>
      <xdr:col>4</xdr:col>
      <xdr:colOff>282575</xdr:colOff>
      <xdr:row>22</xdr:row>
      <xdr:rowOff>927100</xdr:rowOff>
    </xdr:from>
    <xdr:ext cx="2775857" cy="43005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41 CuadroTexto">
              <a:extLst>
                <a:ext uri="{FF2B5EF4-FFF2-40B4-BE49-F238E27FC236}">
                  <a16:creationId xmlns:a16="http://schemas.microsoft.com/office/drawing/2014/main" id="{A01CC4D5-B2B0-468E-A6C5-70A0EE174423}"/>
                </a:ext>
              </a:extLst>
            </xdr:cNvPr>
            <xdr:cNvSpPr txBox="1"/>
          </xdr:nvSpPr>
          <xdr:spPr>
            <a:xfrm>
              <a:off x="8296275" y="7912100"/>
              <a:ext cx="2775857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14:m>
                <m:oMath xmlns:m="http://schemas.openxmlformats.org/officeDocument/2006/math">
                  <m:f>
                    <m:fPr>
                      <m:ctrlPr>
                        <a:rPr lang="es-PE" sz="14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𝑟𝑒𝑢𝑛𝑖𝑜𝑛𝑒𝑠</m:t>
                      </m:r>
                      <m:r>
                        <a:rPr lang="es-PE" sz="1400" b="0" i="1">
                          <a:latin typeface="Cambria Math"/>
                        </a:rPr>
                        <m:t> </m:t>
                      </m:r>
                      <m:r>
                        <a:rPr lang="es-PE" sz="1400" b="0" i="1">
                          <a:latin typeface="Cambria Math"/>
                        </a:rPr>
                        <m:t>𝑟𝑒𝑎𝑙𝑖𝑧𝑎𝑑𝑎𝑠</m:t>
                      </m:r>
                    </m:num>
                    <m:den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𝑟𝑒𝑢𝑛𝑖𝑜𝑛𝑒𝑠</m:t>
                      </m:r>
                      <m:r>
                        <a:rPr lang="es-PE" sz="1400" b="0" i="1">
                          <a:latin typeface="Cambria Math"/>
                        </a:rPr>
                        <m:t> </m:t>
                      </m:r>
                      <m:r>
                        <a:rPr lang="es-PE" sz="1400" b="0" i="1">
                          <a:latin typeface="Cambria Math"/>
                        </a:rPr>
                        <m:t>𝑝𝑙𝑎𝑛𝑖𝑓𝑖𝑐𝑎𝑑𝑎𝑠</m:t>
                      </m:r>
                    </m:den>
                  </m:f>
                </m:oMath>
              </a14:m>
              <a:r>
                <a:rPr lang="es-PE" sz="1200"/>
                <a:t> x100%</a:t>
              </a:r>
            </a:p>
          </xdr:txBody>
        </xdr:sp>
      </mc:Choice>
      <mc:Fallback xmlns="">
        <xdr:sp macro="" textlink="">
          <xdr:nvSpPr>
            <xdr:cNvPr id="10" name="41 CuadroTexto">
              <a:extLst>
                <a:ext uri="{FF2B5EF4-FFF2-40B4-BE49-F238E27FC236}">
                  <a16:creationId xmlns:a16="http://schemas.microsoft.com/office/drawing/2014/main" id="{A01CC4D5-B2B0-468E-A6C5-70A0EE174423}"/>
                </a:ext>
              </a:extLst>
            </xdr:cNvPr>
            <xdr:cNvSpPr txBox="1"/>
          </xdr:nvSpPr>
          <xdr:spPr>
            <a:xfrm>
              <a:off x="8296275" y="7912100"/>
              <a:ext cx="2775857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:r>
                <a:rPr lang="es-PE" sz="1400" i="0">
                  <a:latin typeface="Cambria Math" panose="02040503050406030204" pitchFamily="18" charset="0"/>
                </a:rPr>
                <a:t>(</a:t>
              </a:r>
              <a:r>
                <a:rPr lang="es-PE" sz="1400" b="0" i="0">
                  <a:latin typeface="Cambria Math"/>
                </a:rPr>
                <a:t>𝑁º </a:t>
              </a:r>
              <a:r>
                <a:rPr lang="es-PE" sz="1400" b="0" i="0">
                  <a:latin typeface="Cambria Math" panose="02040503050406030204" pitchFamily="18" charset="0"/>
                </a:rPr>
                <a:t>𝑟𝑒𝑢𝑛𝑖𝑜𝑛𝑒𝑠</a:t>
              </a:r>
              <a:r>
                <a:rPr lang="es-PE" sz="1400" b="0" i="0">
                  <a:latin typeface="Cambria Math"/>
                </a:rPr>
                <a:t> 𝑟𝑒𝑎𝑙𝑖𝑧𝑎𝑑𝑎𝑠</a:t>
              </a:r>
              <a:r>
                <a:rPr lang="es-PE" sz="1400" b="0" i="0">
                  <a:latin typeface="Cambria Math" panose="02040503050406030204" pitchFamily="18" charset="0"/>
                </a:rPr>
                <a:t>)/(</a:t>
              </a:r>
              <a:r>
                <a:rPr lang="es-PE" sz="1400" b="0" i="0">
                  <a:latin typeface="Cambria Math"/>
                </a:rPr>
                <a:t>𝑁º </a:t>
              </a:r>
              <a:r>
                <a:rPr lang="es-PE" sz="1400" b="0" i="0">
                  <a:latin typeface="Cambria Math" panose="02040503050406030204" pitchFamily="18" charset="0"/>
                </a:rPr>
                <a:t>𝑟𝑒𝑢𝑛𝑖𝑜𝑛𝑒𝑠</a:t>
              </a:r>
              <a:r>
                <a:rPr lang="es-PE" sz="1400" b="0" i="0">
                  <a:latin typeface="Cambria Math"/>
                </a:rPr>
                <a:t> 𝑝𝑙𝑎𝑛𝑖𝑓𝑖𝑐𝑎𝑑𝑎𝑠</a:t>
              </a:r>
              <a:r>
                <a:rPr lang="es-PE" sz="1400" b="0" i="0">
                  <a:latin typeface="Cambria Math" panose="02040503050406030204" pitchFamily="18" charset="0"/>
                </a:rPr>
                <a:t>)</a:t>
              </a:r>
              <a:r>
                <a:rPr lang="es-PE" sz="1200"/>
                <a:t> x100%</a:t>
              </a:r>
            </a:p>
          </xdr:txBody>
        </xdr:sp>
      </mc:Fallback>
    </mc:AlternateContent>
    <xdr:clientData/>
  </xdr:oneCellAnchor>
  <xdr:oneCellAnchor>
    <xdr:from>
      <xdr:col>4</xdr:col>
      <xdr:colOff>398</xdr:colOff>
      <xdr:row>28</xdr:row>
      <xdr:rowOff>115070</xdr:rowOff>
    </xdr:from>
    <xdr:ext cx="3039197" cy="43005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40 CuadroTexto">
              <a:extLst>
                <a:ext uri="{FF2B5EF4-FFF2-40B4-BE49-F238E27FC236}">
                  <a16:creationId xmlns:a16="http://schemas.microsoft.com/office/drawing/2014/main" id="{B70C0E83-1FB4-4B21-9502-2D9545B980BE}"/>
                </a:ext>
              </a:extLst>
            </xdr:cNvPr>
            <xdr:cNvSpPr txBox="1"/>
          </xdr:nvSpPr>
          <xdr:spPr>
            <a:xfrm>
              <a:off x="6394054" y="7866039"/>
              <a:ext cx="3039197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14:m>
                <m:oMath xmlns:m="http://schemas.openxmlformats.org/officeDocument/2006/math">
                  <m:f>
                    <m:fPr>
                      <m:ctrlPr>
                        <a:rPr lang="es-PE" sz="14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𝑒𝑛𝑐𝑢𝑒𝑠𝑡𝑎𝑠</m:t>
                      </m:r>
                      <m:r>
                        <a:rPr lang="es-PE" sz="1400" b="0" i="1">
                          <a:latin typeface="Cambria Math"/>
                        </a:rPr>
                        <m:t> </m:t>
                      </m:r>
                      <m:r>
                        <a:rPr lang="es-PE" sz="1400" b="0" i="1">
                          <a:latin typeface="Cambria Math"/>
                        </a:rPr>
                        <m:t>𝑟𝑒𝑎𝑙𝑖𝑧𝑎𝑑𝑎𝑠</m:t>
                      </m:r>
                    </m:num>
                    <m:den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𝑒𝑛𝑐𝑢𝑒𝑠𝑡𝑎𝑠</m:t>
                      </m:r>
                      <m:r>
                        <a:rPr lang="es-PE" sz="1400" b="0" i="1">
                          <a:latin typeface="Cambria Math"/>
                        </a:rPr>
                        <m:t> </m:t>
                      </m:r>
                      <m:r>
                        <a:rPr lang="es-PE" sz="1400" b="0" i="1">
                          <a:latin typeface="Cambria Math"/>
                        </a:rPr>
                        <m:t>𝑝𝑙𝑎𝑛𝑖𝑓𝑖𝑐𝑎𝑑𝑎𝑠</m:t>
                      </m:r>
                    </m:den>
                  </m:f>
                </m:oMath>
              </a14:m>
              <a:r>
                <a:rPr lang="es-PE" sz="1200"/>
                <a:t> x100%</a:t>
              </a:r>
            </a:p>
          </xdr:txBody>
        </xdr:sp>
      </mc:Choice>
      <mc:Fallback xmlns="">
        <xdr:sp macro="" textlink="">
          <xdr:nvSpPr>
            <xdr:cNvPr id="11" name="40 CuadroTexto">
              <a:extLst>
                <a:ext uri="{FF2B5EF4-FFF2-40B4-BE49-F238E27FC236}">
                  <a16:creationId xmlns:a16="http://schemas.microsoft.com/office/drawing/2014/main" id="{B70C0E83-1FB4-4B21-9502-2D9545B980BE}"/>
                </a:ext>
              </a:extLst>
            </xdr:cNvPr>
            <xdr:cNvSpPr txBox="1"/>
          </xdr:nvSpPr>
          <xdr:spPr>
            <a:xfrm>
              <a:off x="6394054" y="7866039"/>
              <a:ext cx="3039197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:r>
                <a:rPr lang="es-PE" sz="1400" i="0">
                  <a:latin typeface="Cambria Math" panose="02040503050406030204" pitchFamily="18" charset="0"/>
                </a:rPr>
                <a:t>(</a:t>
              </a:r>
              <a:r>
                <a:rPr lang="es-PE" sz="1400" b="0" i="0">
                  <a:latin typeface="Cambria Math"/>
                </a:rPr>
                <a:t>𝑁º </a:t>
              </a:r>
              <a:r>
                <a:rPr lang="es-PE" sz="1400" b="0" i="0">
                  <a:latin typeface="Cambria Math" panose="02040503050406030204" pitchFamily="18" charset="0"/>
                </a:rPr>
                <a:t>𝑒𝑛𝑐𝑢𝑒𝑠𝑡𝑎𝑠</a:t>
              </a:r>
              <a:r>
                <a:rPr lang="es-PE" sz="1400" b="0" i="0">
                  <a:latin typeface="Cambria Math"/>
                </a:rPr>
                <a:t> 𝑟𝑒𝑎𝑙𝑖𝑧𝑎𝑑𝑎𝑠</a:t>
              </a:r>
              <a:r>
                <a:rPr lang="es-PE" sz="1400" b="0" i="0">
                  <a:latin typeface="Cambria Math" panose="02040503050406030204" pitchFamily="18" charset="0"/>
                </a:rPr>
                <a:t>)/(</a:t>
              </a:r>
              <a:r>
                <a:rPr lang="es-PE" sz="1400" b="0" i="0">
                  <a:latin typeface="Cambria Math"/>
                </a:rPr>
                <a:t>𝑁º </a:t>
              </a:r>
              <a:r>
                <a:rPr lang="es-PE" sz="1400" b="0" i="0">
                  <a:latin typeface="Cambria Math" panose="02040503050406030204" pitchFamily="18" charset="0"/>
                </a:rPr>
                <a:t>𝑒𝑛𝑐𝑢𝑒𝑠𝑡𝑎𝑠</a:t>
              </a:r>
              <a:r>
                <a:rPr lang="es-PE" sz="1400" b="0" i="0">
                  <a:latin typeface="Cambria Math"/>
                </a:rPr>
                <a:t> 𝑝𝑙𝑎𝑛𝑖𝑓𝑖𝑐𝑎𝑑𝑎𝑠</a:t>
              </a:r>
              <a:r>
                <a:rPr lang="es-PE" sz="1400" b="0" i="0">
                  <a:latin typeface="Cambria Math" panose="02040503050406030204" pitchFamily="18" charset="0"/>
                </a:rPr>
                <a:t>)</a:t>
              </a:r>
              <a:r>
                <a:rPr lang="es-PE" sz="1200"/>
                <a:t> x100%</a:t>
              </a:r>
            </a:p>
          </xdr:txBody>
        </xdr:sp>
      </mc:Fallback>
    </mc:AlternateContent>
    <xdr:clientData/>
  </xdr:oneCellAnchor>
  <xdr:oneCellAnchor>
    <xdr:from>
      <xdr:col>4</xdr:col>
      <xdr:colOff>398</xdr:colOff>
      <xdr:row>29</xdr:row>
      <xdr:rowOff>115070</xdr:rowOff>
    </xdr:from>
    <xdr:ext cx="3039197" cy="43005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40 CuadroTexto">
              <a:extLst>
                <a:ext uri="{FF2B5EF4-FFF2-40B4-BE49-F238E27FC236}">
                  <a16:creationId xmlns:a16="http://schemas.microsoft.com/office/drawing/2014/main" id="{D93E78DF-8447-4024-99A6-A2F9191EA045}"/>
                </a:ext>
              </a:extLst>
            </xdr:cNvPr>
            <xdr:cNvSpPr txBox="1"/>
          </xdr:nvSpPr>
          <xdr:spPr>
            <a:xfrm>
              <a:off x="6394054" y="8556601"/>
              <a:ext cx="3039197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14:m>
                <m:oMath xmlns:m="http://schemas.openxmlformats.org/officeDocument/2006/math">
                  <m:f>
                    <m:fPr>
                      <m:ctrlPr>
                        <a:rPr lang="es-PE" sz="14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𝑑𝑜𝑐𝑢𝑚𝑒𝑛𝑡𝑜𝑠</m:t>
                      </m:r>
                      <m:r>
                        <a:rPr lang="es-PE" sz="1400" b="0" i="1">
                          <a:latin typeface="Cambria Math"/>
                        </a:rPr>
                        <m:t> </m:t>
                      </m:r>
                      <m:r>
                        <a:rPr lang="es-PE" sz="1400" b="0" i="1">
                          <a:latin typeface="Cambria Math"/>
                        </a:rPr>
                        <m:t>𝑟𝑒𝑎𝑙𝑖𝑧𝑎𝑑𝑜𝑠</m:t>
                      </m:r>
                    </m:num>
                    <m:den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𝑑𝑜𝑐𝑢𝑚𝑒𝑛𝑡𝑜𝑠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𝑎𝑝𝑟𝑜𝑏𝑎𝑑𝑜𝑠</m:t>
                      </m:r>
                    </m:den>
                  </m:f>
                </m:oMath>
              </a14:m>
              <a:r>
                <a:rPr lang="es-PE" sz="1200"/>
                <a:t> x100%</a:t>
              </a:r>
            </a:p>
          </xdr:txBody>
        </xdr:sp>
      </mc:Choice>
      <mc:Fallback xmlns="">
        <xdr:sp macro="" textlink="">
          <xdr:nvSpPr>
            <xdr:cNvPr id="12" name="40 CuadroTexto">
              <a:extLst>
                <a:ext uri="{FF2B5EF4-FFF2-40B4-BE49-F238E27FC236}">
                  <a16:creationId xmlns:a16="http://schemas.microsoft.com/office/drawing/2014/main" id="{D93E78DF-8447-4024-99A6-A2F9191EA045}"/>
                </a:ext>
              </a:extLst>
            </xdr:cNvPr>
            <xdr:cNvSpPr txBox="1"/>
          </xdr:nvSpPr>
          <xdr:spPr>
            <a:xfrm>
              <a:off x="6394054" y="8556601"/>
              <a:ext cx="3039197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:r>
                <a:rPr lang="es-PE" sz="1400" i="0">
                  <a:latin typeface="Cambria Math" panose="02040503050406030204" pitchFamily="18" charset="0"/>
                </a:rPr>
                <a:t>(</a:t>
              </a:r>
              <a:r>
                <a:rPr lang="es-PE" sz="1400" b="0" i="0">
                  <a:latin typeface="Cambria Math"/>
                </a:rPr>
                <a:t>𝑁º </a:t>
              </a:r>
              <a:r>
                <a:rPr lang="es-PE" sz="1400" b="0" i="0">
                  <a:latin typeface="Cambria Math" panose="02040503050406030204" pitchFamily="18" charset="0"/>
                </a:rPr>
                <a:t>𝑑𝑜𝑐𝑢𝑚𝑒𝑛𝑡𝑜𝑠</a:t>
              </a:r>
              <a:r>
                <a:rPr lang="es-PE" sz="1400" b="0" i="0">
                  <a:latin typeface="Cambria Math"/>
                </a:rPr>
                <a:t> 𝑟𝑒𝑎𝑙𝑖𝑧𝑎𝑑</a:t>
              </a:r>
              <a:r>
                <a:rPr lang="es-PE" sz="1400" b="0" i="0">
                  <a:latin typeface="Cambria Math" panose="02040503050406030204" pitchFamily="18" charset="0"/>
                </a:rPr>
                <a:t>𝑜</a:t>
              </a:r>
              <a:r>
                <a:rPr lang="es-PE" sz="1400" b="0" i="0">
                  <a:latin typeface="Cambria Math"/>
                </a:rPr>
                <a:t>𝑠</a:t>
              </a:r>
              <a:r>
                <a:rPr lang="es-PE" sz="1400" b="0" i="0">
                  <a:latin typeface="Cambria Math" panose="02040503050406030204" pitchFamily="18" charset="0"/>
                </a:rPr>
                <a:t>)/(</a:t>
              </a:r>
              <a:r>
                <a:rPr lang="es-PE" sz="1400" b="0" i="0">
                  <a:latin typeface="Cambria Math"/>
                </a:rPr>
                <a:t>𝑁º </a:t>
              </a:r>
              <a:r>
                <a:rPr lang="es-PE" sz="1400" b="0" i="0">
                  <a:latin typeface="Cambria Math" panose="02040503050406030204" pitchFamily="18" charset="0"/>
                </a:rPr>
                <a:t>𝑑𝑜𝑐𝑢𝑚𝑒𝑛𝑡𝑜𝑠 𝑎𝑝𝑟𝑜𝑏𝑎𝑑𝑜𝑠)</a:t>
              </a:r>
              <a:r>
                <a:rPr lang="es-PE" sz="1200"/>
                <a:t> x100%</a:t>
              </a:r>
            </a:p>
          </xdr:txBody>
        </xdr:sp>
      </mc:Fallback>
    </mc:AlternateContent>
    <xdr:clientData/>
  </xdr:oneCellAnchor>
  <xdr:oneCellAnchor>
    <xdr:from>
      <xdr:col>4</xdr:col>
      <xdr:colOff>398</xdr:colOff>
      <xdr:row>30</xdr:row>
      <xdr:rowOff>115070</xdr:rowOff>
    </xdr:from>
    <xdr:ext cx="3039197" cy="43005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40 CuadroTexto">
              <a:extLst>
                <a:ext uri="{FF2B5EF4-FFF2-40B4-BE49-F238E27FC236}">
                  <a16:creationId xmlns:a16="http://schemas.microsoft.com/office/drawing/2014/main" id="{2437AED1-888A-449F-A38C-1A6FBB745099}"/>
                </a:ext>
              </a:extLst>
            </xdr:cNvPr>
            <xdr:cNvSpPr txBox="1"/>
          </xdr:nvSpPr>
          <xdr:spPr>
            <a:xfrm>
              <a:off x="6394054" y="8556601"/>
              <a:ext cx="3039197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14:m>
                <m:oMath xmlns:m="http://schemas.openxmlformats.org/officeDocument/2006/math">
                  <m:f>
                    <m:fPr>
                      <m:ctrlPr>
                        <a:rPr lang="es-PE" sz="14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𝑑𝑜𝑐𝑢𝑚𝑒𝑛𝑡𝑜𝑠</m:t>
                      </m:r>
                      <m:r>
                        <a:rPr lang="es-PE" sz="1400" b="0" i="1">
                          <a:latin typeface="Cambria Math"/>
                        </a:rPr>
                        <m:t> </m:t>
                      </m:r>
                      <m:r>
                        <a:rPr lang="es-PE" sz="1400" b="0" i="1">
                          <a:latin typeface="Cambria Math"/>
                        </a:rPr>
                        <m:t>𝑟𝑒𝑎𝑙𝑖𝑧𝑎𝑑𝑜𝑠</m:t>
                      </m:r>
                    </m:num>
                    <m:den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𝑑𝑜𝑐𝑢𝑚𝑒𝑛𝑡𝑜𝑠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𝑎𝑝𝑟𝑜𝑏𝑎𝑑𝑜𝑠</m:t>
                      </m:r>
                    </m:den>
                  </m:f>
                </m:oMath>
              </a14:m>
              <a:r>
                <a:rPr lang="es-PE" sz="1200"/>
                <a:t> x100%</a:t>
              </a:r>
            </a:p>
          </xdr:txBody>
        </xdr:sp>
      </mc:Choice>
      <mc:Fallback xmlns="">
        <xdr:sp macro="" textlink="">
          <xdr:nvSpPr>
            <xdr:cNvPr id="13" name="40 CuadroTexto">
              <a:extLst>
                <a:ext uri="{FF2B5EF4-FFF2-40B4-BE49-F238E27FC236}">
                  <a16:creationId xmlns:a16="http://schemas.microsoft.com/office/drawing/2014/main" id="{2437AED1-888A-449F-A38C-1A6FBB745099}"/>
                </a:ext>
              </a:extLst>
            </xdr:cNvPr>
            <xdr:cNvSpPr txBox="1"/>
          </xdr:nvSpPr>
          <xdr:spPr>
            <a:xfrm>
              <a:off x="6394054" y="8556601"/>
              <a:ext cx="3039197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:r>
                <a:rPr lang="es-PE" sz="1400" i="0">
                  <a:latin typeface="Cambria Math" panose="02040503050406030204" pitchFamily="18" charset="0"/>
                </a:rPr>
                <a:t>(</a:t>
              </a:r>
              <a:r>
                <a:rPr lang="es-PE" sz="1400" b="0" i="0">
                  <a:latin typeface="Cambria Math"/>
                </a:rPr>
                <a:t>𝑁º </a:t>
              </a:r>
              <a:r>
                <a:rPr lang="es-PE" sz="1400" b="0" i="0">
                  <a:latin typeface="Cambria Math" panose="02040503050406030204" pitchFamily="18" charset="0"/>
                </a:rPr>
                <a:t>𝑑𝑜𝑐𝑢𝑚𝑒𝑛𝑡𝑜𝑠</a:t>
              </a:r>
              <a:r>
                <a:rPr lang="es-PE" sz="1400" b="0" i="0">
                  <a:latin typeface="Cambria Math"/>
                </a:rPr>
                <a:t> 𝑟𝑒𝑎𝑙𝑖𝑧𝑎𝑑</a:t>
              </a:r>
              <a:r>
                <a:rPr lang="es-PE" sz="1400" b="0" i="0">
                  <a:latin typeface="Cambria Math" panose="02040503050406030204" pitchFamily="18" charset="0"/>
                </a:rPr>
                <a:t>𝑜</a:t>
              </a:r>
              <a:r>
                <a:rPr lang="es-PE" sz="1400" b="0" i="0">
                  <a:latin typeface="Cambria Math"/>
                </a:rPr>
                <a:t>𝑠</a:t>
              </a:r>
              <a:r>
                <a:rPr lang="es-PE" sz="1400" b="0" i="0">
                  <a:latin typeface="Cambria Math" panose="02040503050406030204" pitchFamily="18" charset="0"/>
                </a:rPr>
                <a:t>)/(</a:t>
              </a:r>
              <a:r>
                <a:rPr lang="es-PE" sz="1400" b="0" i="0">
                  <a:latin typeface="Cambria Math"/>
                </a:rPr>
                <a:t>𝑁º </a:t>
              </a:r>
              <a:r>
                <a:rPr lang="es-PE" sz="1400" b="0" i="0">
                  <a:latin typeface="Cambria Math" panose="02040503050406030204" pitchFamily="18" charset="0"/>
                </a:rPr>
                <a:t>𝑑𝑜𝑐𝑢𝑚𝑒𝑛𝑡𝑜𝑠 𝑎𝑝𝑟𝑜𝑏𝑎𝑑𝑜𝑠)</a:t>
              </a:r>
              <a:r>
                <a:rPr lang="es-PE" sz="1200"/>
                <a:t> x100%</a:t>
              </a:r>
            </a:p>
          </xdr:txBody>
        </xdr:sp>
      </mc:Fallback>
    </mc:AlternateContent>
    <xdr:clientData/>
  </xdr:oneCellAnchor>
  <xdr:oneCellAnchor>
    <xdr:from>
      <xdr:col>4</xdr:col>
      <xdr:colOff>398</xdr:colOff>
      <xdr:row>31</xdr:row>
      <xdr:rowOff>115070</xdr:rowOff>
    </xdr:from>
    <xdr:ext cx="3039197" cy="43005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40 CuadroTexto">
              <a:extLst>
                <a:ext uri="{FF2B5EF4-FFF2-40B4-BE49-F238E27FC236}">
                  <a16:creationId xmlns:a16="http://schemas.microsoft.com/office/drawing/2014/main" id="{FB59C118-AB69-46A9-AF7F-46BA5499A5F5}"/>
                </a:ext>
              </a:extLst>
            </xdr:cNvPr>
            <xdr:cNvSpPr txBox="1"/>
          </xdr:nvSpPr>
          <xdr:spPr>
            <a:xfrm>
              <a:off x="6394054" y="9247164"/>
              <a:ext cx="3039197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14:m>
                <m:oMath xmlns:m="http://schemas.openxmlformats.org/officeDocument/2006/math">
                  <m:f>
                    <m:fPr>
                      <m:ctrlPr>
                        <a:rPr lang="es-PE" sz="14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𝑑𝑜𝑐𝑢𝑚𝑒𝑛𝑡𝑜𝑠</m:t>
                      </m:r>
                      <m:r>
                        <a:rPr lang="es-PE" sz="1400" b="0" i="1">
                          <a:latin typeface="Cambria Math"/>
                        </a:rPr>
                        <m:t> </m:t>
                      </m:r>
                      <m:r>
                        <a:rPr lang="es-PE" sz="1400" b="0" i="1">
                          <a:latin typeface="Cambria Math"/>
                        </a:rPr>
                        <m:t>𝑟𝑒𝑎𝑙𝑖𝑧𝑎𝑑𝑜𝑠</m:t>
                      </m:r>
                    </m:num>
                    <m:den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𝑑𝑜𝑐𝑢𝑚𝑒𝑛𝑡𝑜𝑠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𝑎𝑝𝑟𝑜𝑏𝑎𝑑𝑜𝑠</m:t>
                      </m:r>
                    </m:den>
                  </m:f>
                </m:oMath>
              </a14:m>
              <a:r>
                <a:rPr lang="es-PE" sz="1200"/>
                <a:t> x100%</a:t>
              </a:r>
            </a:p>
          </xdr:txBody>
        </xdr:sp>
      </mc:Choice>
      <mc:Fallback xmlns="">
        <xdr:sp macro="" textlink="">
          <xdr:nvSpPr>
            <xdr:cNvPr id="14" name="40 CuadroTexto">
              <a:extLst>
                <a:ext uri="{FF2B5EF4-FFF2-40B4-BE49-F238E27FC236}">
                  <a16:creationId xmlns:a16="http://schemas.microsoft.com/office/drawing/2014/main" id="{FB59C118-AB69-46A9-AF7F-46BA5499A5F5}"/>
                </a:ext>
              </a:extLst>
            </xdr:cNvPr>
            <xdr:cNvSpPr txBox="1"/>
          </xdr:nvSpPr>
          <xdr:spPr>
            <a:xfrm>
              <a:off x="6394054" y="9247164"/>
              <a:ext cx="3039197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:r>
                <a:rPr lang="es-PE" sz="1400" i="0">
                  <a:latin typeface="Cambria Math" panose="02040503050406030204" pitchFamily="18" charset="0"/>
                </a:rPr>
                <a:t>(</a:t>
              </a:r>
              <a:r>
                <a:rPr lang="es-PE" sz="1400" b="0" i="0">
                  <a:latin typeface="Cambria Math"/>
                </a:rPr>
                <a:t>𝑁º </a:t>
              </a:r>
              <a:r>
                <a:rPr lang="es-PE" sz="1400" b="0" i="0">
                  <a:latin typeface="Cambria Math" panose="02040503050406030204" pitchFamily="18" charset="0"/>
                </a:rPr>
                <a:t>𝑑𝑜𝑐𝑢𝑚𝑒𝑛𝑡𝑜𝑠</a:t>
              </a:r>
              <a:r>
                <a:rPr lang="es-PE" sz="1400" b="0" i="0">
                  <a:latin typeface="Cambria Math"/>
                </a:rPr>
                <a:t> 𝑟𝑒𝑎𝑙𝑖𝑧𝑎𝑑</a:t>
              </a:r>
              <a:r>
                <a:rPr lang="es-PE" sz="1400" b="0" i="0">
                  <a:latin typeface="Cambria Math" panose="02040503050406030204" pitchFamily="18" charset="0"/>
                </a:rPr>
                <a:t>𝑜</a:t>
              </a:r>
              <a:r>
                <a:rPr lang="es-PE" sz="1400" b="0" i="0">
                  <a:latin typeface="Cambria Math"/>
                </a:rPr>
                <a:t>𝑠</a:t>
              </a:r>
              <a:r>
                <a:rPr lang="es-PE" sz="1400" b="0" i="0">
                  <a:latin typeface="Cambria Math" panose="02040503050406030204" pitchFamily="18" charset="0"/>
                </a:rPr>
                <a:t>)/(</a:t>
              </a:r>
              <a:r>
                <a:rPr lang="es-PE" sz="1400" b="0" i="0">
                  <a:latin typeface="Cambria Math"/>
                </a:rPr>
                <a:t>𝑁º </a:t>
              </a:r>
              <a:r>
                <a:rPr lang="es-PE" sz="1400" b="0" i="0">
                  <a:latin typeface="Cambria Math" panose="02040503050406030204" pitchFamily="18" charset="0"/>
                </a:rPr>
                <a:t>𝑑𝑜𝑐𝑢𝑚𝑒𝑛𝑡𝑜𝑠 𝑎𝑝𝑟𝑜𝑏𝑎𝑑𝑜𝑠)</a:t>
              </a:r>
              <a:r>
                <a:rPr lang="es-PE" sz="1200"/>
                <a:t> x100%</a:t>
              </a:r>
            </a:p>
          </xdr:txBody>
        </xdr:sp>
      </mc:Fallback>
    </mc:AlternateContent>
    <xdr:clientData/>
  </xdr:oneCellAnchor>
  <xdr:oneCellAnchor>
    <xdr:from>
      <xdr:col>4</xdr:col>
      <xdr:colOff>398</xdr:colOff>
      <xdr:row>32</xdr:row>
      <xdr:rowOff>115070</xdr:rowOff>
    </xdr:from>
    <xdr:ext cx="3039197" cy="43005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40 CuadroTexto">
              <a:extLst>
                <a:ext uri="{FF2B5EF4-FFF2-40B4-BE49-F238E27FC236}">
                  <a16:creationId xmlns:a16="http://schemas.microsoft.com/office/drawing/2014/main" id="{5A549293-2516-4D4B-B643-229BBC9D093B}"/>
                </a:ext>
              </a:extLst>
            </xdr:cNvPr>
            <xdr:cNvSpPr txBox="1"/>
          </xdr:nvSpPr>
          <xdr:spPr>
            <a:xfrm>
              <a:off x="6394054" y="9937726"/>
              <a:ext cx="3039197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14:m>
                <m:oMath xmlns:m="http://schemas.openxmlformats.org/officeDocument/2006/math">
                  <m:f>
                    <m:fPr>
                      <m:ctrlPr>
                        <a:rPr lang="es-PE" sz="14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𝑚𝑎𝑡𝑟𝑖𝑐𝑒𝑠</m:t>
                      </m:r>
                      <m:r>
                        <a:rPr lang="es-PE" sz="1400" b="0" i="1">
                          <a:latin typeface="Cambria Math"/>
                        </a:rPr>
                        <m:t> </m:t>
                      </m:r>
                      <m:r>
                        <a:rPr lang="es-PE" sz="1400" b="0" i="1">
                          <a:latin typeface="Cambria Math"/>
                        </a:rPr>
                        <m:t>𝑟𝑒𝑎𝑙𝑖𝑧𝑎𝑑𝑜𝑠</m:t>
                      </m:r>
                    </m:num>
                    <m:den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𝑚𝑎𝑡𝑟𝑖𝑐𝑒𝑠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𝑎𝑝𝑟𝑜𝑏𝑎𝑑𝑜𝑠</m:t>
                      </m:r>
                    </m:den>
                  </m:f>
                </m:oMath>
              </a14:m>
              <a:r>
                <a:rPr lang="es-PE" sz="1200"/>
                <a:t> x100%</a:t>
              </a:r>
            </a:p>
          </xdr:txBody>
        </xdr:sp>
      </mc:Choice>
      <mc:Fallback xmlns="">
        <xdr:sp macro="" textlink="">
          <xdr:nvSpPr>
            <xdr:cNvPr id="15" name="40 CuadroTexto">
              <a:extLst>
                <a:ext uri="{FF2B5EF4-FFF2-40B4-BE49-F238E27FC236}">
                  <a16:creationId xmlns:a16="http://schemas.microsoft.com/office/drawing/2014/main" id="{5A549293-2516-4D4B-B643-229BBC9D093B}"/>
                </a:ext>
              </a:extLst>
            </xdr:cNvPr>
            <xdr:cNvSpPr txBox="1"/>
          </xdr:nvSpPr>
          <xdr:spPr>
            <a:xfrm>
              <a:off x="6394054" y="9937726"/>
              <a:ext cx="3039197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:r>
                <a:rPr lang="es-PE" sz="1400" i="0">
                  <a:latin typeface="Cambria Math" panose="02040503050406030204" pitchFamily="18" charset="0"/>
                </a:rPr>
                <a:t>(</a:t>
              </a:r>
              <a:r>
                <a:rPr lang="es-PE" sz="1400" b="0" i="0">
                  <a:latin typeface="Cambria Math"/>
                </a:rPr>
                <a:t>𝑁º </a:t>
              </a:r>
              <a:r>
                <a:rPr lang="es-PE" sz="1400" b="0" i="0">
                  <a:latin typeface="Cambria Math" panose="02040503050406030204" pitchFamily="18" charset="0"/>
                </a:rPr>
                <a:t>𝑚𝑎𝑡𝑟𝑖𝑐𝑒𝑠</a:t>
              </a:r>
              <a:r>
                <a:rPr lang="es-PE" sz="1400" b="0" i="0">
                  <a:latin typeface="Cambria Math"/>
                </a:rPr>
                <a:t> 𝑟𝑒𝑎𝑙𝑖𝑧𝑎𝑑</a:t>
              </a:r>
              <a:r>
                <a:rPr lang="es-PE" sz="1400" b="0" i="0">
                  <a:latin typeface="Cambria Math" panose="02040503050406030204" pitchFamily="18" charset="0"/>
                </a:rPr>
                <a:t>𝑜</a:t>
              </a:r>
              <a:r>
                <a:rPr lang="es-PE" sz="1400" b="0" i="0">
                  <a:latin typeface="Cambria Math"/>
                </a:rPr>
                <a:t>𝑠</a:t>
              </a:r>
              <a:r>
                <a:rPr lang="es-PE" sz="1400" b="0" i="0">
                  <a:latin typeface="Cambria Math" panose="02040503050406030204" pitchFamily="18" charset="0"/>
                </a:rPr>
                <a:t>)/(</a:t>
              </a:r>
              <a:r>
                <a:rPr lang="es-PE" sz="1400" b="0" i="0">
                  <a:latin typeface="Cambria Math"/>
                </a:rPr>
                <a:t>𝑁º </a:t>
              </a:r>
              <a:r>
                <a:rPr lang="es-PE" sz="1400" b="0" i="0">
                  <a:latin typeface="Cambria Math" panose="02040503050406030204" pitchFamily="18" charset="0"/>
                </a:rPr>
                <a:t>𝑚𝑎𝑡𝑟𝑖𝑐𝑒𝑠 𝑎𝑝𝑟𝑜𝑏𝑎𝑑𝑜𝑠)</a:t>
              </a:r>
              <a:r>
                <a:rPr lang="es-PE" sz="1200"/>
                <a:t> x100%</a:t>
              </a:r>
            </a:p>
          </xdr:txBody>
        </xdr:sp>
      </mc:Fallback>
    </mc:AlternateContent>
    <xdr:clientData/>
  </xdr:oneCellAnchor>
  <xdr:oneCellAnchor>
    <xdr:from>
      <xdr:col>4</xdr:col>
      <xdr:colOff>226617</xdr:colOff>
      <xdr:row>35</xdr:row>
      <xdr:rowOff>341289</xdr:rowOff>
    </xdr:from>
    <xdr:ext cx="3039197" cy="43005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40 CuadroTexto">
              <a:extLst>
                <a:ext uri="{FF2B5EF4-FFF2-40B4-BE49-F238E27FC236}">
                  <a16:creationId xmlns:a16="http://schemas.microsoft.com/office/drawing/2014/main" id="{8DD046FE-E55B-45CE-B825-3F9A0249674E}"/>
                </a:ext>
              </a:extLst>
            </xdr:cNvPr>
            <xdr:cNvSpPr txBox="1"/>
          </xdr:nvSpPr>
          <xdr:spPr>
            <a:xfrm>
              <a:off x="6620273" y="12926195"/>
              <a:ext cx="3039197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14:m>
                <m:oMath xmlns:m="http://schemas.openxmlformats.org/officeDocument/2006/math">
                  <m:f>
                    <m:fPr>
                      <m:ctrlPr>
                        <a:rPr lang="es-PE" sz="14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𝑝𝑟𝑜𝑔𝑟𝑎𝑚𝑎𝑠</m:t>
                      </m:r>
                      <m:r>
                        <a:rPr lang="es-PE" sz="1400" b="0" i="1">
                          <a:latin typeface="Cambria Math"/>
                        </a:rPr>
                        <m:t> </m:t>
                      </m:r>
                      <m:r>
                        <a:rPr lang="es-PE" sz="1400" b="0" i="1">
                          <a:latin typeface="Cambria Math"/>
                        </a:rPr>
                        <m:t>𝑟𝑒𝑎𝑙𝑖𝑧𝑎𝑑𝑜𝑠</m:t>
                      </m:r>
                    </m:num>
                    <m:den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𝑝𝑟𝑜𝑔𝑟𝑎𝑚𝑎𝑠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𝑎𝑝𝑟𝑜𝑏𝑎𝑑𝑜𝑠</m:t>
                      </m:r>
                    </m:den>
                  </m:f>
                </m:oMath>
              </a14:m>
              <a:r>
                <a:rPr lang="es-PE" sz="1200"/>
                <a:t> x100%</a:t>
              </a:r>
            </a:p>
          </xdr:txBody>
        </xdr:sp>
      </mc:Choice>
      <mc:Fallback xmlns="">
        <xdr:sp macro="" textlink="">
          <xdr:nvSpPr>
            <xdr:cNvPr id="16" name="40 CuadroTexto">
              <a:extLst>
                <a:ext uri="{FF2B5EF4-FFF2-40B4-BE49-F238E27FC236}">
                  <a16:creationId xmlns:a16="http://schemas.microsoft.com/office/drawing/2014/main" id="{8DD046FE-E55B-45CE-B825-3F9A0249674E}"/>
                </a:ext>
              </a:extLst>
            </xdr:cNvPr>
            <xdr:cNvSpPr txBox="1"/>
          </xdr:nvSpPr>
          <xdr:spPr>
            <a:xfrm>
              <a:off x="6620273" y="12926195"/>
              <a:ext cx="3039197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:r>
                <a:rPr lang="es-PE" sz="1400" i="0">
                  <a:latin typeface="Cambria Math" panose="02040503050406030204" pitchFamily="18" charset="0"/>
                </a:rPr>
                <a:t>(</a:t>
              </a:r>
              <a:r>
                <a:rPr lang="es-PE" sz="1400" b="0" i="0">
                  <a:latin typeface="Cambria Math"/>
                </a:rPr>
                <a:t>𝑁º </a:t>
              </a:r>
              <a:r>
                <a:rPr lang="es-PE" sz="1400" b="0" i="0">
                  <a:latin typeface="Cambria Math" panose="02040503050406030204" pitchFamily="18" charset="0"/>
                </a:rPr>
                <a:t>𝑝𝑟𝑜𝑔𝑟𝑎𝑚𝑎𝑠</a:t>
              </a:r>
              <a:r>
                <a:rPr lang="es-PE" sz="1400" b="0" i="0">
                  <a:latin typeface="Cambria Math"/>
                </a:rPr>
                <a:t> 𝑟𝑒𝑎𝑙𝑖𝑧𝑎𝑑</a:t>
              </a:r>
              <a:r>
                <a:rPr lang="es-PE" sz="1400" b="0" i="0">
                  <a:latin typeface="Cambria Math" panose="02040503050406030204" pitchFamily="18" charset="0"/>
                </a:rPr>
                <a:t>𝑜</a:t>
              </a:r>
              <a:r>
                <a:rPr lang="es-PE" sz="1400" b="0" i="0">
                  <a:latin typeface="Cambria Math"/>
                </a:rPr>
                <a:t>𝑠</a:t>
              </a:r>
              <a:r>
                <a:rPr lang="es-PE" sz="1400" b="0" i="0">
                  <a:latin typeface="Cambria Math" panose="02040503050406030204" pitchFamily="18" charset="0"/>
                </a:rPr>
                <a:t>)/(</a:t>
              </a:r>
              <a:r>
                <a:rPr lang="es-PE" sz="1400" b="0" i="0">
                  <a:latin typeface="Cambria Math"/>
                </a:rPr>
                <a:t>𝑁º </a:t>
              </a:r>
              <a:r>
                <a:rPr lang="es-PE" sz="1400" b="0" i="0">
                  <a:latin typeface="Cambria Math" panose="02040503050406030204" pitchFamily="18" charset="0"/>
                </a:rPr>
                <a:t>𝑝𝑟𝑜𝑔𝑟𝑎𝑚𝑎𝑠 𝑎𝑝𝑟𝑜𝑏𝑎𝑑𝑜𝑠)</a:t>
              </a:r>
              <a:r>
                <a:rPr lang="es-PE" sz="1200"/>
                <a:t> x100%</a:t>
              </a:r>
            </a:p>
          </xdr:txBody>
        </xdr:sp>
      </mc:Fallback>
    </mc:AlternateContent>
    <xdr:clientData/>
  </xdr:oneCellAnchor>
  <xdr:oneCellAnchor>
    <xdr:from>
      <xdr:col>4</xdr:col>
      <xdr:colOff>261938</xdr:colOff>
      <xdr:row>49</xdr:row>
      <xdr:rowOff>261937</xdr:rowOff>
    </xdr:from>
    <xdr:ext cx="3039197" cy="40575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40 CuadroTexto">
              <a:extLst>
                <a:ext uri="{FF2B5EF4-FFF2-40B4-BE49-F238E27FC236}">
                  <a16:creationId xmlns:a16="http://schemas.microsoft.com/office/drawing/2014/main" id="{9389F4DF-D398-45E7-9160-03B2A98F5304}"/>
                </a:ext>
              </a:extLst>
            </xdr:cNvPr>
            <xdr:cNvSpPr txBox="1"/>
          </xdr:nvSpPr>
          <xdr:spPr>
            <a:xfrm>
              <a:off x="6655594" y="18609468"/>
              <a:ext cx="3039197" cy="40575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14:m>
                <m:oMath xmlns:m="http://schemas.openxmlformats.org/officeDocument/2006/math">
                  <m:f>
                    <m:fPr>
                      <m:ctrlPr>
                        <a:rPr lang="es-PE" sz="14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𝑑𝑜𝑐𝑢𝑚𝑒𝑛𝑡𝑜𝑠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  </m:t>
                      </m:r>
                      <m:r>
                        <a:rPr lang="es-PE" sz="1400" b="0" i="1">
                          <a:latin typeface="Cambria Math"/>
                        </a:rPr>
                        <m:t>𝑟𝑒𝑞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𝑢𝑒𝑟𝑖𝑑𝑜𝑠</m:t>
                      </m:r>
                    </m:num>
                    <m:den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𝑑𝑜𝑐𝑢𝑚𝑒𝑛𝑡𝑜𝑠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𝑒𝑙𝑎𝑏𝑜𝑟𝑎𝑑𝑜𝑠</m:t>
                      </m:r>
                    </m:den>
                  </m:f>
                </m:oMath>
              </a14:m>
              <a:r>
                <a:rPr lang="es-PE" sz="1200"/>
                <a:t> x100%</a:t>
              </a:r>
            </a:p>
          </xdr:txBody>
        </xdr:sp>
      </mc:Choice>
      <mc:Fallback xmlns="">
        <xdr:sp macro="" textlink="">
          <xdr:nvSpPr>
            <xdr:cNvPr id="18" name="40 CuadroTexto">
              <a:extLst>
                <a:ext uri="{FF2B5EF4-FFF2-40B4-BE49-F238E27FC236}">
                  <a16:creationId xmlns:a16="http://schemas.microsoft.com/office/drawing/2014/main" id="{9389F4DF-D398-45E7-9160-03B2A98F5304}"/>
                </a:ext>
              </a:extLst>
            </xdr:cNvPr>
            <xdr:cNvSpPr txBox="1"/>
          </xdr:nvSpPr>
          <xdr:spPr>
            <a:xfrm>
              <a:off x="6655594" y="18609468"/>
              <a:ext cx="3039197" cy="40575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:r>
                <a:rPr lang="es-PE" sz="1400" i="0">
                  <a:latin typeface="Cambria Math" panose="02040503050406030204" pitchFamily="18" charset="0"/>
                </a:rPr>
                <a:t>(</a:t>
              </a:r>
              <a:r>
                <a:rPr lang="es-PE" sz="1400" b="0" i="0">
                  <a:latin typeface="Cambria Math"/>
                </a:rPr>
                <a:t>𝑁º </a:t>
              </a:r>
              <a:r>
                <a:rPr lang="es-PE" sz="1400" b="0" i="0">
                  <a:latin typeface="Cambria Math" panose="02040503050406030204" pitchFamily="18" charset="0"/>
                </a:rPr>
                <a:t>𝑑𝑜𝑐𝑢𝑚𝑒𝑛𝑡𝑜𝑠 </a:t>
              </a:r>
              <a:r>
                <a:rPr lang="es-PE" sz="1400" b="0" i="0">
                  <a:latin typeface="Cambria Math"/>
                </a:rPr>
                <a:t> 𝑟𝑒</a:t>
              </a:r>
              <a:r>
                <a:rPr lang="es-PE" sz="1400" b="0" i="0">
                  <a:latin typeface="Cambria Math" panose="02040503050406030204" pitchFamily="18" charset="0"/>
                </a:rPr>
                <a:t>𝑞𝑢𝑒𝑟𝑖𝑑𝑜𝑠)/(</a:t>
              </a:r>
              <a:r>
                <a:rPr lang="es-PE" sz="1400" b="0" i="0">
                  <a:latin typeface="Cambria Math"/>
                </a:rPr>
                <a:t>𝑁º </a:t>
              </a:r>
              <a:r>
                <a:rPr lang="es-PE" sz="1400" b="0" i="0">
                  <a:latin typeface="Cambria Math" panose="02040503050406030204" pitchFamily="18" charset="0"/>
                </a:rPr>
                <a:t>𝑑𝑜𝑐𝑢𝑚𝑒𝑛𝑡𝑜𝑠 𝑒𝑙𝑎𝑏𝑜𝑟𝑎𝑑𝑜𝑠)</a:t>
              </a:r>
              <a:r>
                <a:rPr lang="es-PE" sz="1200"/>
                <a:t> x100%</a:t>
              </a:r>
            </a:p>
          </xdr:txBody>
        </xdr:sp>
      </mc:Fallback>
    </mc:AlternateContent>
    <xdr:clientData/>
  </xdr:oneCellAnchor>
  <xdr:oneCellAnchor>
    <xdr:from>
      <xdr:col>4</xdr:col>
      <xdr:colOff>208642</xdr:colOff>
      <xdr:row>144</xdr:row>
      <xdr:rowOff>18143</xdr:rowOff>
    </xdr:from>
    <xdr:ext cx="3165263" cy="43005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15 CuadroTexto">
              <a:extLst>
                <a:ext uri="{FF2B5EF4-FFF2-40B4-BE49-F238E27FC236}">
                  <a16:creationId xmlns:a16="http://schemas.microsoft.com/office/drawing/2014/main" id="{EA59871E-63F1-4CEA-8812-5EC9F5C3ECFB}"/>
                </a:ext>
              </a:extLst>
            </xdr:cNvPr>
            <xdr:cNvSpPr txBox="1"/>
          </xdr:nvSpPr>
          <xdr:spPr>
            <a:xfrm>
              <a:off x="8209642" y="57821286"/>
              <a:ext cx="3165263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14:m>
                <m:oMath xmlns:m="http://schemas.openxmlformats.org/officeDocument/2006/math">
                  <m:f>
                    <m:fPr>
                      <m:ctrlPr>
                        <a:rPr lang="es-PE" sz="14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/>
                        </a:rPr>
                        <m:t>𝑐𝑎𝑝𝑎𝑐𝑖𝑡𝑎𝑐𝑖𝑜𝑛𝑒𝑠</m:t>
                      </m:r>
                      <m:r>
                        <a:rPr lang="es-PE" sz="1400" b="0" i="1">
                          <a:latin typeface="Cambria Math"/>
                        </a:rPr>
                        <m:t> </m:t>
                      </m:r>
                      <m:r>
                        <a:rPr lang="es-PE" sz="1400" b="0" i="1">
                          <a:latin typeface="Cambria Math"/>
                        </a:rPr>
                        <m:t>𝑟𝑒𝑎𝑙𝑖𝑧𝑎𝑑𝑎𝑠</m:t>
                      </m:r>
                    </m:num>
                    <m:den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/>
                        </a:rPr>
                        <m:t>𝑐𝑎𝑝𝑎𝑐𝑖𝑡𝑎𝑐𝑖𝑜𝑛𝑒𝑠</m:t>
                      </m:r>
                      <m:r>
                        <a:rPr lang="es-PE" sz="1400" b="0" i="1">
                          <a:latin typeface="Cambria Math"/>
                        </a:rPr>
                        <m:t> </m:t>
                      </m:r>
                      <m:r>
                        <a:rPr lang="es-PE" sz="1400" b="0" i="1">
                          <a:latin typeface="Cambria Math"/>
                        </a:rPr>
                        <m:t>𝑝𝑙𝑎𝑛𝑖𝑓𝑖𝑐𝑎𝑑𝑎𝑠</m:t>
                      </m:r>
                    </m:den>
                  </m:f>
                </m:oMath>
              </a14:m>
              <a:r>
                <a:rPr lang="es-PE" sz="1200"/>
                <a:t> x100%</a:t>
              </a:r>
              <a:endParaRPr lang="es-PE" sz="1200" b="1"/>
            </a:p>
          </xdr:txBody>
        </xdr:sp>
      </mc:Choice>
      <mc:Fallback xmlns="">
        <xdr:sp macro="" textlink="">
          <xdr:nvSpPr>
            <xdr:cNvPr id="20" name="15 CuadroTexto">
              <a:extLst>
                <a:ext uri="{FF2B5EF4-FFF2-40B4-BE49-F238E27FC236}">
                  <a16:creationId xmlns:a16="http://schemas.microsoft.com/office/drawing/2014/main" id="{EA59871E-63F1-4CEA-8812-5EC9F5C3ECFB}"/>
                </a:ext>
              </a:extLst>
            </xdr:cNvPr>
            <xdr:cNvSpPr txBox="1"/>
          </xdr:nvSpPr>
          <xdr:spPr>
            <a:xfrm>
              <a:off x="8209642" y="57821286"/>
              <a:ext cx="3165263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:r>
                <a:rPr lang="es-PE" sz="1400" i="0">
                  <a:latin typeface="Cambria Math" panose="02040503050406030204" pitchFamily="18" charset="0"/>
                </a:rPr>
                <a:t>(</a:t>
              </a:r>
              <a:r>
                <a:rPr lang="es-PE" sz="1400" b="0" i="0">
                  <a:latin typeface="Cambria Math"/>
                </a:rPr>
                <a:t>𝑁º 𝑐𝑎𝑝𝑎𝑐𝑖𝑡𝑎𝑐𝑖𝑜𝑛𝑒𝑠 𝑟𝑒𝑎𝑙𝑖𝑧𝑎𝑑𝑎𝑠</a:t>
              </a:r>
              <a:r>
                <a:rPr lang="es-PE" sz="1400" b="0" i="0">
                  <a:latin typeface="Cambria Math" panose="02040503050406030204" pitchFamily="18" charset="0"/>
                </a:rPr>
                <a:t>)/(</a:t>
              </a:r>
              <a:r>
                <a:rPr lang="es-PE" sz="1400" b="0" i="0">
                  <a:latin typeface="Cambria Math"/>
                </a:rPr>
                <a:t>𝑁º 𝑐𝑎𝑝𝑎𝑐𝑖𝑡𝑎𝑐𝑖𝑜𝑛𝑒𝑠 𝑝𝑙𝑎𝑛𝑖𝑓𝑖𝑐𝑎𝑑𝑎𝑠</a:t>
              </a:r>
              <a:r>
                <a:rPr lang="es-PE" sz="1400" b="0" i="0">
                  <a:latin typeface="Cambria Math" panose="02040503050406030204" pitchFamily="18" charset="0"/>
                </a:rPr>
                <a:t>)</a:t>
              </a:r>
              <a:r>
                <a:rPr lang="es-PE" sz="1200"/>
                <a:t> x100%</a:t>
              </a:r>
              <a:endParaRPr lang="es-PE" sz="1200" b="1"/>
            </a:p>
          </xdr:txBody>
        </xdr:sp>
      </mc:Fallback>
    </mc:AlternateContent>
    <xdr:clientData/>
  </xdr:oneCellAnchor>
  <xdr:twoCellAnchor editAs="oneCell">
    <xdr:from>
      <xdr:col>1</xdr:col>
      <xdr:colOff>266700</xdr:colOff>
      <xdr:row>0</xdr:row>
      <xdr:rowOff>76200</xdr:rowOff>
    </xdr:from>
    <xdr:to>
      <xdr:col>2</xdr:col>
      <xdr:colOff>927100</xdr:colOff>
      <xdr:row>2</xdr:row>
      <xdr:rowOff>431800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01B27A0F-80B5-B600-CD83-40555D1768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0719" t="44575" r="31209" b="45490"/>
        <a:stretch/>
      </xdr:blipFill>
      <xdr:spPr>
        <a:xfrm>
          <a:off x="2565400" y="76200"/>
          <a:ext cx="2959100" cy="965200"/>
        </a:xfrm>
        <a:prstGeom prst="rect">
          <a:avLst/>
        </a:prstGeom>
      </xdr:spPr>
    </xdr:pic>
    <xdr:clientData/>
  </xdr:twoCellAnchor>
  <xdr:oneCellAnchor>
    <xdr:from>
      <xdr:col>4</xdr:col>
      <xdr:colOff>185210</xdr:colOff>
      <xdr:row>73</xdr:row>
      <xdr:rowOff>132292</xdr:rowOff>
    </xdr:from>
    <xdr:ext cx="3165263" cy="43005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15 CuadroTexto">
              <a:extLst>
                <a:ext uri="{FF2B5EF4-FFF2-40B4-BE49-F238E27FC236}">
                  <a16:creationId xmlns:a16="http://schemas.microsoft.com/office/drawing/2014/main" id="{460E0C32-131B-4C66-BAA7-01753C3FB0D4}"/>
                </a:ext>
              </a:extLst>
            </xdr:cNvPr>
            <xdr:cNvSpPr txBox="1"/>
          </xdr:nvSpPr>
          <xdr:spPr>
            <a:xfrm>
              <a:off x="7821085" y="29040667"/>
              <a:ext cx="3165263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14:m>
                <m:oMath xmlns:m="http://schemas.openxmlformats.org/officeDocument/2006/math">
                  <m:f>
                    <m:fPr>
                      <m:ctrlPr>
                        <a:rPr lang="es-PE" sz="14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/>
                        </a:rPr>
                        <m:t>𝑐𝑎𝑝𝑎𝑐𝑖𝑡𝑎𝑐𝑖𝑜𝑛𝑒𝑠</m:t>
                      </m:r>
                      <m:r>
                        <a:rPr lang="es-PE" sz="1400" b="0" i="1">
                          <a:latin typeface="Cambria Math"/>
                        </a:rPr>
                        <m:t> </m:t>
                      </m:r>
                      <m:r>
                        <a:rPr lang="es-PE" sz="1400" b="0" i="1">
                          <a:latin typeface="Cambria Math"/>
                        </a:rPr>
                        <m:t>𝑟𝑒𝑎𝑙𝑖𝑧𝑎𝑑𝑎𝑠</m:t>
                      </m:r>
                    </m:num>
                    <m:den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/>
                        </a:rPr>
                        <m:t>𝑐𝑎𝑝𝑎𝑐𝑖𝑡𝑎𝑐𝑖𝑜𝑛𝑒𝑠</m:t>
                      </m:r>
                      <m:r>
                        <a:rPr lang="es-PE" sz="1400" b="0" i="1">
                          <a:latin typeface="Cambria Math"/>
                        </a:rPr>
                        <m:t> </m:t>
                      </m:r>
                      <m:r>
                        <a:rPr lang="es-PE" sz="1400" b="0" i="1">
                          <a:latin typeface="Cambria Math"/>
                        </a:rPr>
                        <m:t>𝑝𝑙𝑎𝑛𝑖𝑓𝑖𝑐𝑎𝑑𝑎𝑠</m:t>
                      </m:r>
                    </m:den>
                  </m:f>
                </m:oMath>
              </a14:m>
              <a:r>
                <a:rPr lang="es-PE" sz="1200"/>
                <a:t> x100%</a:t>
              </a:r>
              <a:endParaRPr lang="es-PE" sz="1200" b="1"/>
            </a:p>
          </xdr:txBody>
        </xdr:sp>
      </mc:Choice>
      <mc:Fallback xmlns="">
        <xdr:sp macro="" textlink="">
          <xdr:nvSpPr>
            <xdr:cNvPr id="2" name="15 CuadroTexto">
              <a:extLst>
                <a:ext uri="{FF2B5EF4-FFF2-40B4-BE49-F238E27FC236}">
                  <a16:creationId xmlns:a16="http://schemas.microsoft.com/office/drawing/2014/main" id="{460E0C32-131B-4C66-BAA7-01753C3FB0D4}"/>
                </a:ext>
              </a:extLst>
            </xdr:cNvPr>
            <xdr:cNvSpPr txBox="1"/>
          </xdr:nvSpPr>
          <xdr:spPr>
            <a:xfrm>
              <a:off x="7821085" y="29040667"/>
              <a:ext cx="3165263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:r>
                <a:rPr lang="es-PE" sz="1400" i="0">
                  <a:latin typeface="Cambria Math" panose="02040503050406030204" pitchFamily="18" charset="0"/>
                </a:rPr>
                <a:t>(</a:t>
              </a:r>
              <a:r>
                <a:rPr lang="es-PE" sz="1400" b="0" i="0">
                  <a:latin typeface="Cambria Math"/>
                </a:rPr>
                <a:t>𝑁º 𝑐𝑎𝑝𝑎𝑐𝑖𝑡𝑎𝑐𝑖𝑜𝑛𝑒𝑠 𝑟𝑒𝑎𝑙𝑖𝑧𝑎𝑑𝑎𝑠</a:t>
              </a:r>
              <a:r>
                <a:rPr lang="es-PE" sz="1400" b="0" i="0">
                  <a:latin typeface="Cambria Math" panose="02040503050406030204" pitchFamily="18" charset="0"/>
                </a:rPr>
                <a:t>)/(</a:t>
              </a:r>
              <a:r>
                <a:rPr lang="es-PE" sz="1400" b="0" i="0">
                  <a:latin typeface="Cambria Math"/>
                </a:rPr>
                <a:t>𝑁º 𝑐𝑎𝑝𝑎𝑐𝑖𝑡𝑎𝑐𝑖𝑜𝑛𝑒𝑠 𝑝𝑙𝑎𝑛𝑖𝑓𝑖𝑐𝑎𝑑𝑎𝑠</a:t>
              </a:r>
              <a:r>
                <a:rPr lang="es-PE" sz="1400" b="0" i="0">
                  <a:latin typeface="Cambria Math" panose="02040503050406030204" pitchFamily="18" charset="0"/>
                </a:rPr>
                <a:t>)</a:t>
              </a:r>
              <a:r>
                <a:rPr lang="es-PE" sz="1200"/>
                <a:t> x100%</a:t>
              </a:r>
              <a:endParaRPr lang="es-PE" sz="1200" b="1"/>
            </a:p>
          </xdr:txBody>
        </xdr:sp>
      </mc:Fallback>
    </mc:AlternateContent>
    <xdr:clientData/>
  </xdr:oneCellAnchor>
  <xdr:oneCellAnchor>
    <xdr:from>
      <xdr:col>4</xdr:col>
      <xdr:colOff>216958</xdr:colOff>
      <xdr:row>77</xdr:row>
      <xdr:rowOff>142875</xdr:rowOff>
    </xdr:from>
    <xdr:ext cx="3165263" cy="43005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15 CuadroTexto">
              <a:extLst>
                <a:ext uri="{FF2B5EF4-FFF2-40B4-BE49-F238E27FC236}">
                  <a16:creationId xmlns:a16="http://schemas.microsoft.com/office/drawing/2014/main" id="{8A46EF34-4BB8-4863-A720-240998A970D2}"/>
                </a:ext>
              </a:extLst>
            </xdr:cNvPr>
            <xdr:cNvSpPr txBox="1"/>
          </xdr:nvSpPr>
          <xdr:spPr>
            <a:xfrm>
              <a:off x="7852833" y="30575250"/>
              <a:ext cx="3165263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14:m>
                <m:oMath xmlns:m="http://schemas.openxmlformats.org/officeDocument/2006/math">
                  <m:f>
                    <m:fPr>
                      <m:ctrlPr>
                        <a:rPr lang="es-PE" sz="14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/>
                        </a:rPr>
                        <m:t>𝑐𝑎𝑝𝑎𝑐𝑖𝑡𝑎𝑐𝑖𝑜𝑛𝑒𝑠</m:t>
                      </m:r>
                      <m:r>
                        <a:rPr lang="es-PE" sz="1400" b="0" i="1">
                          <a:latin typeface="Cambria Math"/>
                        </a:rPr>
                        <m:t> </m:t>
                      </m:r>
                      <m:r>
                        <a:rPr lang="es-PE" sz="1400" b="0" i="1">
                          <a:latin typeface="Cambria Math"/>
                        </a:rPr>
                        <m:t>𝑟𝑒𝑎𝑙𝑖𝑧𝑎𝑑𝑎𝑠</m:t>
                      </m:r>
                    </m:num>
                    <m:den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/>
                        </a:rPr>
                        <m:t>𝑐𝑎𝑝𝑎𝑐𝑖𝑡𝑎𝑐𝑖𝑜𝑛𝑒𝑠</m:t>
                      </m:r>
                      <m:r>
                        <a:rPr lang="es-PE" sz="1400" b="0" i="1">
                          <a:latin typeface="Cambria Math"/>
                        </a:rPr>
                        <m:t> </m:t>
                      </m:r>
                      <m:r>
                        <a:rPr lang="es-PE" sz="1400" b="0" i="1">
                          <a:latin typeface="Cambria Math"/>
                        </a:rPr>
                        <m:t>𝑝𝑙𝑎𝑛𝑖𝑓𝑖𝑐𝑎𝑑𝑎𝑠</m:t>
                      </m:r>
                    </m:den>
                  </m:f>
                </m:oMath>
              </a14:m>
              <a:r>
                <a:rPr lang="es-PE" sz="1200"/>
                <a:t> x100%</a:t>
              </a:r>
              <a:endParaRPr lang="es-PE" sz="1200" b="1"/>
            </a:p>
          </xdr:txBody>
        </xdr:sp>
      </mc:Choice>
      <mc:Fallback xmlns="">
        <xdr:sp macro="" textlink="">
          <xdr:nvSpPr>
            <xdr:cNvPr id="8" name="15 CuadroTexto">
              <a:extLst>
                <a:ext uri="{FF2B5EF4-FFF2-40B4-BE49-F238E27FC236}">
                  <a16:creationId xmlns:a16="http://schemas.microsoft.com/office/drawing/2014/main" id="{8A46EF34-4BB8-4863-A720-240998A970D2}"/>
                </a:ext>
              </a:extLst>
            </xdr:cNvPr>
            <xdr:cNvSpPr txBox="1"/>
          </xdr:nvSpPr>
          <xdr:spPr>
            <a:xfrm>
              <a:off x="7852833" y="30575250"/>
              <a:ext cx="3165263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:r>
                <a:rPr lang="es-PE" sz="1400" i="0">
                  <a:latin typeface="Cambria Math" panose="02040503050406030204" pitchFamily="18" charset="0"/>
                </a:rPr>
                <a:t>(</a:t>
              </a:r>
              <a:r>
                <a:rPr lang="es-PE" sz="1400" b="0" i="0">
                  <a:latin typeface="Cambria Math"/>
                </a:rPr>
                <a:t>𝑁º 𝑐𝑎𝑝𝑎𝑐𝑖𝑡𝑎𝑐𝑖𝑜𝑛𝑒𝑠 𝑟𝑒𝑎𝑙𝑖𝑧𝑎𝑑𝑎𝑠</a:t>
              </a:r>
              <a:r>
                <a:rPr lang="es-PE" sz="1400" b="0" i="0">
                  <a:latin typeface="Cambria Math" panose="02040503050406030204" pitchFamily="18" charset="0"/>
                </a:rPr>
                <a:t>)/(</a:t>
              </a:r>
              <a:r>
                <a:rPr lang="es-PE" sz="1400" b="0" i="0">
                  <a:latin typeface="Cambria Math"/>
                </a:rPr>
                <a:t>𝑁º 𝑐𝑎𝑝𝑎𝑐𝑖𝑡𝑎𝑐𝑖𝑜𝑛𝑒𝑠 𝑝𝑙𝑎𝑛𝑖𝑓𝑖𝑐𝑎𝑑𝑎𝑠</a:t>
              </a:r>
              <a:r>
                <a:rPr lang="es-PE" sz="1400" b="0" i="0">
                  <a:latin typeface="Cambria Math" panose="02040503050406030204" pitchFamily="18" charset="0"/>
                </a:rPr>
                <a:t>)</a:t>
              </a:r>
              <a:r>
                <a:rPr lang="es-PE" sz="1200"/>
                <a:t> x100%</a:t>
              </a:r>
              <a:endParaRPr lang="es-PE" sz="1200" b="1"/>
            </a:p>
          </xdr:txBody>
        </xdr:sp>
      </mc:Fallback>
    </mc:AlternateContent>
    <xdr:clientData/>
  </xdr:oneCellAnchor>
  <xdr:oneCellAnchor>
    <xdr:from>
      <xdr:col>4</xdr:col>
      <xdr:colOff>312208</xdr:colOff>
      <xdr:row>124</xdr:row>
      <xdr:rowOff>31751</xdr:rowOff>
    </xdr:from>
    <xdr:ext cx="2775857" cy="43005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41 CuadroTexto">
              <a:extLst>
                <a:ext uri="{FF2B5EF4-FFF2-40B4-BE49-F238E27FC236}">
                  <a16:creationId xmlns:a16="http://schemas.microsoft.com/office/drawing/2014/main" id="{B541FB6A-9770-476D-9E33-BD1FF07B9925}"/>
                </a:ext>
              </a:extLst>
            </xdr:cNvPr>
            <xdr:cNvSpPr txBox="1"/>
          </xdr:nvSpPr>
          <xdr:spPr>
            <a:xfrm>
              <a:off x="8297333" y="50371376"/>
              <a:ext cx="2775857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14:m>
                <m:oMath xmlns:m="http://schemas.openxmlformats.org/officeDocument/2006/math">
                  <m:f>
                    <m:fPr>
                      <m:ctrlPr>
                        <a:rPr lang="es-PE" sz="140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𝑀𝑜𝑛𝑖𝑡𝑜𝑟𝑒𝑜𝑠</m:t>
                      </m:r>
                      <m:r>
                        <a:rPr lang="es-PE" sz="1400" b="0" i="1">
                          <a:latin typeface="Cambria Math"/>
                        </a:rPr>
                        <m:t> </m:t>
                      </m:r>
                      <m:r>
                        <a:rPr lang="es-PE" sz="1400" b="0" i="1">
                          <a:latin typeface="Cambria Math"/>
                        </a:rPr>
                        <m:t>𝑟𝑒𝑎𝑙𝑖𝑧𝑎𝑑𝑎𝑠</m:t>
                      </m:r>
                    </m:num>
                    <m:den>
                      <m:r>
                        <a:rPr lang="es-PE" sz="1400" b="0" i="1">
                          <a:latin typeface="Cambria Math"/>
                        </a:rPr>
                        <m:t>𝑁</m:t>
                      </m:r>
                      <m:r>
                        <a:rPr lang="es-PE" sz="1400" b="0" i="1">
                          <a:latin typeface="Cambria Math"/>
                        </a:rPr>
                        <m:t>º </m:t>
                      </m:r>
                      <m:r>
                        <a:rPr lang="es-PE" sz="1400" b="0" i="1">
                          <a:latin typeface="Cambria Math" panose="02040503050406030204" pitchFamily="18" charset="0"/>
                        </a:rPr>
                        <m:t>𝑀𝑜𝑛𝑖𝑡𝑜𝑟𝑒𝑜𝑠</m:t>
                      </m:r>
                      <m:r>
                        <a:rPr lang="es-PE" sz="1400" b="0" i="1">
                          <a:latin typeface="Cambria Math"/>
                        </a:rPr>
                        <m:t> </m:t>
                      </m:r>
                      <m:r>
                        <a:rPr lang="es-PE" sz="1400" b="0" i="1">
                          <a:latin typeface="Cambria Math"/>
                        </a:rPr>
                        <m:t>𝑝𝑟𝑜𝑔𝑟𝑎𝑚𝑎𝑑𝑜𝑠</m:t>
                      </m:r>
                    </m:den>
                  </m:f>
                </m:oMath>
              </a14:m>
              <a:r>
                <a:rPr lang="es-PE" sz="1200"/>
                <a:t> x100%</a:t>
              </a:r>
            </a:p>
          </xdr:txBody>
        </xdr:sp>
      </mc:Choice>
      <mc:Fallback xmlns="">
        <xdr:sp macro="" textlink="">
          <xdr:nvSpPr>
            <xdr:cNvPr id="5" name="41 CuadroTexto">
              <a:extLst>
                <a:ext uri="{FF2B5EF4-FFF2-40B4-BE49-F238E27FC236}">
                  <a16:creationId xmlns:a16="http://schemas.microsoft.com/office/drawing/2014/main" id="{B541FB6A-9770-476D-9E33-BD1FF07B9925}"/>
                </a:ext>
              </a:extLst>
            </xdr:cNvPr>
            <xdr:cNvSpPr txBox="1"/>
          </xdr:nvSpPr>
          <xdr:spPr>
            <a:xfrm>
              <a:off x="8297333" y="50371376"/>
              <a:ext cx="2775857" cy="4300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 algn="ctr"/>
              <a:r>
                <a:rPr lang="es-PE" sz="1400" i="0">
                  <a:latin typeface="Cambria Math" panose="02040503050406030204" pitchFamily="18" charset="0"/>
                </a:rPr>
                <a:t>(</a:t>
              </a:r>
              <a:r>
                <a:rPr lang="es-PE" sz="1400" b="0" i="0">
                  <a:latin typeface="Cambria Math"/>
                </a:rPr>
                <a:t>𝑁º </a:t>
              </a:r>
              <a:r>
                <a:rPr lang="es-PE" sz="1400" b="0" i="0">
                  <a:latin typeface="Cambria Math" panose="02040503050406030204" pitchFamily="18" charset="0"/>
                </a:rPr>
                <a:t>𝑀𝑜𝑛𝑖𝑡𝑜𝑟𝑒𝑜𝑠</a:t>
              </a:r>
              <a:r>
                <a:rPr lang="es-PE" sz="1400" b="0" i="0">
                  <a:latin typeface="Cambria Math"/>
                </a:rPr>
                <a:t> 𝑟𝑒𝑎𝑙𝑖𝑧𝑎𝑑𝑎𝑠</a:t>
              </a:r>
              <a:r>
                <a:rPr lang="es-PE" sz="1400" b="0" i="0">
                  <a:latin typeface="Cambria Math" panose="02040503050406030204" pitchFamily="18" charset="0"/>
                </a:rPr>
                <a:t>)/(</a:t>
              </a:r>
              <a:r>
                <a:rPr lang="es-PE" sz="1400" b="0" i="0">
                  <a:latin typeface="Cambria Math"/>
                </a:rPr>
                <a:t>𝑁º </a:t>
              </a:r>
              <a:r>
                <a:rPr lang="es-PE" sz="1400" b="0" i="0">
                  <a:latin typeface="Cambria Math" panose="02040503050406030204" pitchFamily="18" charset="0"/>
                </a:rPr>
                <a:t>𝑀𝑜𝑛𝑖𝑡𝑜𝑟𝑒𝑜𝑠</a:t>
              </a:r>
              <a:r>
                <a:rPr lang="es-PE" sz="1400" b="0" i="0">
                  <a:latin typeface="Cambria Math"/>
                </a:rPr>
                <a:t> 𝑝</a:t>
              </a:r>
              <a:r>
                <a:rPr lang="es-PE" sz="1400" b="0" i="0">
                  <a:latin typeface="Cambria Math" panose="02040503050406030204" pitchFamily="18" charset="0"/>
                </a:rPr>
                <a:t>𝑟𝑜𝑔𝑟𝑎𝑚𝑎𝑑𝑜𝑠)</a:t>
              </a:r>
              <a:r>
                <a:rPr lang="es-PE" sz="1200"/>
                <a:t> x100%</a:t>
              </a:r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3</xdr:row>
      <xdr:rowOff>19050</xdr:rowOff>
    </xdr:from>
    <xdr:to>
      <xdr:col>11</xdr:col>
      <xdr:colOff>733425</xdr:colOff>
      <xdr:row>17</xdr:row>
      <xdr:rowOff>161925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017873A-D4D8-453B-B91B-5374816815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257174</xdr:colOff>
      <xdr:row>2</xdr:row>
      <xdr:rowOff>190499</xdr:rowOff>
    </xdr:from>
    <xdr:to>
      <xdr:col>16</xdr:col>
      <xdr:colOff>695325</xdr:colOff>
      <xdr:row>17</xdr:row>
      <xdr:rowOff>152400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54CB719-8F0C-47D1-9AF8-7250CB87CC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0.30874</cdr:x>
      <cdr:y>0.42453</cdr:y>
    </cdr:from>
    <cdr:to>
      <cdr:x>0.68579</cdr:x>
      <cdr:y>0.60692</cdr:y>
    </cdr:to>
    <cdr:sp macro="" textlink="Grafico!$C$18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4F59FDAC-8718-4BD3-B75C-8B2A90757EA5}"/>
            </a:ext>
          </a:extLst>
        </cdr:cNvPr>
        <cdr:cNvSpPr txBox="1"/>
      </cdr:nvSpPr>
      <cdr:spPr>
        <a:xfrm xmlns:a="http://schemas.openxmlformats.org/drawingml/2006/main">
          <a:off x="1076326" y="1285876"/>
          <a:ext cx="1314450" cy="5524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fld id="{5D937C8F-7105-4061-93AF-51EF375C8AD7}" type="TxLink">
            <a:rPr lang="en-US" sz="4000" b="1" i="0" u="none" strike="noStrike">
              <a:solidFill>
                <a:srgbClr val="00B050"/>
              </a:solidFill>
              <a:latin typeface="Bahnschrift Light SemiCondensed" panose="020B0502040204020203" pitchFamily="34" charset="0"/>
              <a:cs typeface="Calibri"/>
            </a:rPr>
            <a:pPr algn="ctr"/>
            <a:t>24%</a:t>
          </a:fld>
          <a:endParaRPr lang="es-PE" sz="2400">
            <a:solidFill>
              <a:srgbClr val="00B050"/>
            </a:solidFill>
            <a:latin typeface="Bahnschrift Light SemiCondensed" panose="020B0502040204020203" pitchFamily="34" charset="0"/>
          </a:endParaRPr>
        </a:p>
      </cdr:txBody>
    </cdr:sp>
  </cdr:relSizeAnchor>
  <cdr:relSizeAnchor xmlns:cdr="http://schemas.openxmlformats.org/drawingml/2006/chartDrawing">
    <cdr:from>
      <cdr:x>0.05738</cdr:x>
      <cdr:y>0.88179</cdr:y>
    </cdr:from>
    <cdr:to>
      <cdr:x>0.93989</cdr:x>
      <cdr:y>0.96805</cdr:y>
    </cdr:to>
    <cdr:sp macro="" textlink="Grafico!$B$18">
      <cdr:nvSpPr>
        <cdr:cNvPr id="3" name="CuadroTexto 2">
          <a:extLst xmlns:a="http://schemas.openxmlformats.org/drawingml/2006/main">
            <a:ext uri="{FF2B5EF4-FFF2-40B4-BE49-F238E27FC236}">
              <a16:creationId xmlns:a16="http://schemas.microsoft.com/office/drawing/2014/main" id="{288A59F1-8F2F-4414-87F5-017408A9AFA5}"/>
            </a:ext>
          </a:extLst>
        </cdr:cNvPr>
        <cdr:cNvSpPr txBox="1"/>
      </cdr:nvSpPr>
      <cdr:spPr>
        <a:xfrm xmlns:a="http://schemas.openxmlformats.org/drawingml/2006/main">
          <a:off x="200026" y="2628901"/>
          <a:ext cx="3076575" cy="2571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fld id="{A9411B27-93E1-4D0E-9A1D-C5233AF8744E}" type="TxLink">
            <a:rPr lang="en-US" sz="1400" b="0" i="0" u="none" strike="noStrike">
              <a:solidFill>
                <a:schemeClr val="bg1">
                  <a:lumMod val="50000"/>
                </a:schemeClr>
              </a:solidFill>
              <a:latin typeface="Calibri"/>
              <a:cs typeface="Calibri"/>
            </a:rPr>
            <a:pPr algn="ctr"/>
            <a:t>Cumplimiento General</a:t>
          </a:fld>
          <a:endParaRPr lang="es-PE" sz="1400" b="0">
            <a:solidFill>
              <a:schemeClr val="bg1">
                <a:lumMod val="50000"/>
              </a:schemeClr>
            </a:solidFill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38099</xdr:rowOff>
    </xdr:from>
    <xdr:to>
      <xdr:col>6</xdr:col>
      <xdr:colOff>0</xdr:colOff>
      <xdr:row>5</xdr:row>
      <xdr:rowOff>17099</xdr:rowOff>
    </xdr:to>
    <xdr:sp macro="" textlink="">
      <xdr:nvSpPr>
        <xdr:cNvPr id="4" name="Elipse 3">
          <a:extLst>
            <a:ext uri="{FF2B5EF4-FFF2-40B4-BE49-F238E27FC236}">
              <a16:creationId xmlns:a16="http://schemas.microsoft.com/office/drawing/2014/main" id="{7E88F0F5-CEB5-4BE5-9E16-1CA33781FB29}"/>
            </a:ext>
          </a:extLst>
        </xdr:cNvPr>
        <xdr:cNvSpPr/>
      </xdr:nvSpPr>
      <xdr:spPr>
        <a:xfrm>
          <a:off x="3810000" y="609599"/>
          <a:ext cx="0" cy="360000"/>
        </a:xfrm>
        <a:prstGeom prst="ellipse">
          <a:avLst/>
        </a:prstGeom>
        <a:noFill/>
        <a:ln w="12700">
          <a:solidFill>
            <a:srgbClr val="00B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34962-D3C5-495B-8D86-6C03814F1C7F}">
  <sheetPr codeName="Hoja1"/>
  <dimension ref="A1:BL275"/>
  <sheetViews>
    <sheetView showGridLines="0" tabSelected="1" topLeftCell="A141" zoomScale="60" zoomScaleNormal="60" zoomScaleSheetLayoutView="40" workbookViewId="0">
      <selection activeCell="M151" sqref="M151:N151"/>
    </sheetView>
  </sheetViews>
  <sheetFormatPr baseColWidth="10" defaultColWidth="11.42578125" defaultRowHeight="14.25" x14ac:dyDescent="0.2"/>
  <cols>
    <col min="1" max="2" width="32.85546875" style="2" customWidth="1"/>
    <col min="3" max="3" width="48.85546875" style="2" customWidth="1"/>
    <col min="4" max="4" width="14.140625" style="3" hidden="1" customWidth="1"/>
    <col min="5" max="5" width="49.140625" style="2" customWidth="1"/>
    <col min="6" max="6" width="44.85546875" style="2" customWidth="1"/>
    <col min="7" max="7" width="29.28515625" style="2" hidden="1" customWidth="1"/>
    <col min="8" max="8" width="24.28515625" style="2" hidden="1" customWidth="1"/>
    <col min="9" max="16" width="4.140625" style="3" customWidth="1"/>
    <col min="17" max="17" width="4.140625" style="14" customWidth="1"/>
    <col min="18" max="32" width="4.140625" style="3" customWidth="1"/>
    <col min="33" max="33" width="24.140625" style="3" customWidth="1"/>
    <col min="34" max="34" width="43.42578125" style="2" customWidth="1"/>
    <col min="35" max="16384" width="11.42578125" style="1"/>
  </cols>
  <sheetData>
    <row r="1" spans="1:64" ht="24" customHeight="1" x14ac:dyDescent="0.2">
      <c r="A1" s="228"/>
      <c r="B1" s="228"/>
      <c r="C1" s="228"/>
      <c r="D1" s="236" t="s">
        <v>16</v>
      </c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37"/>
      <c r="S1" s="237"/>
      <c r="T1" s="237"/>
      <c r="U1" s="237"/>
      <c r="V1" s="237"/>
      <c r="W1" s="237"/>
      <c r="X1" s="237"/>
      <c r="Y1" s="237"/>
      <c r="Z1" s="237"/>
      <c r="AA1" s="237"/>
      <c r="AB1" s="237"/>
      <c r="AC1" s="237"/>
      <c r="AD1" s="237"/>
      <c r="AE1" s="237"/>
      <c r="AF1" s="237"/>
      <c r="AG1" s="237"/>
      <c r="AH1" s="73" t="s">
        <v>46</v>
      </c>
    </row>
    <row r="2" spans="1:64" ht="24" customHeight="1" x14ac:dyDescent="0.2">
      <c r="A2" s="228"/>
      <c r="B2" s="228"/>
      <c r="C2" s="228"/>
      <c r="D2" s="238"/>
      <c r="E2" s="239"/>
      <c r="F2" s="239"/>
      <c r="G2" s="239"/>
      <c r="H2" s="239"/>
      <c r="I2" s="239"/>
      <c r="J2" s="239"/>
      <c r="K2" s="239"/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W2" s="239"/>
      <c r="X2" s="239"/>
      <c r="Y2" s="239"/>
      <c r="Z2" s="239"/>
      <c r="AA2" s="239"/>
      <c r="AB2" s="239"/>
      <c r="AC2" s="239"/>
      <c r="AD2" s="239"/>
      <c r="AE2" s="239"/>
      <c r="AF2" s="239"/>
      <c r="AG2" s="239"/>
      <c r="AH2" s="73" t="s">
        <v>143</v>
      </c>
    </row>
    <row r="3" spans="1:64" ht="36.75" customHeight="1" x14ac:dyDescent="0.2">
      <c r="A3" s="228"/>
      <c r="B3" s="228"/>
      <c r="C3" s="228"/>
      <c r="D3" s="240" t="s">
        <v>15</v>
      </c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73" t="s">
        <v>144</v>
      </c>
    </row>
    <row r="4" spans="1:64" ht="24.75" customHeight="1" x14ac:dyDescent="0.2">
      <c r="A4" s="242" t="s">
        <v>10</v>
      </c>
      <c r="B4" s="243"/>
      <c r="C4" s="243"/>
      <c r="D4" s="243"/>
      <c r="E4" s="243"/>
      <c r="F4" s="243"/>
      <c r="G4" s="243"/>
      <c r="H4" s="243"/>
      <c r="I4" s="243"/>
      <c r="J4" s="243"/>
      <c r="K4" s="243"/>
      <c r="L4" s="243"/>
      <c r="M4" s="243"/>
      <c r="N4" s="243"/>
      <c r="O4" s="243"/>
      <c r="P4" s="243"/>
      <c r="Q4" s="243"/>
      <c r="R4" s="243"/>
      <c r="S4" s="243"/>
      <c r="T4" s="243"/>
      <c r="U4" s="243"/>
      <c r="V4" s="243"/>
      <c r="W4" s="243"/>
      <c r="X4" s="243"/>
      <c r="Y4" s="243"/>
      <c r="Z4" s="243"/>
      <c r="AA4" s="243"/>
      <c r="AB4" s="243"/>
      <c r="AC4" s="243"/>
      <c r="AD4" s="243"/>
      <c r="AE4" s="243"/>
      <c r="AF4" s="243"/>
      <c r="AG4" s="243"/>
      <c r="AH4" s="244"/>
    </row>
    <row r="5" spans="1:64" ht="39.75" customHeight="1" x14ac:dyDescent="0.2">
      <c r="A5" s="245" t="s">
        <v>11</v>
      </c>
      <c r="B5" s="246"/>
      <c r="C5" s="247"/>
      <c r="D5" s="245" t="s">
        <v>12</v>
      </c>
      <c r="E5" s="247"/>
      <c r="F5" s="245" t="s">
        <v>13</v>
      </c>
      <c r="G5" s="246"/>
      <c r="H5" s="247"/>
      <c r="I5" s="248" t="s">
        <v>49</v>
      </c>
      <c r="J5" s="248"/>
      <c r="K5" s="248"/>
      <c r="L5" s="248"/>
      <c r="M5" s="248"/>
      <c r="N5" s="248"/>
      <c r="O5" s="248"/>
      <c r="P5" s="248"/>
      <c r="Q5" s="248"/>
      <c r="R5" s="248"/>
      <c r="S5" s="248"/>
      <c r="T5" s="248"/>
      <c r="U5" s="248"/>
      <c r="V5" s="248"/>
      <c r="W5" s="248"/>
      <c r="X5" s="248"/>
      <c r="Y5" s="248"/>
      <c r="Z5" s="248"/>
      <c r="AA5" s="248"/>
      <c r="AB5" s="248"/>
      <c r="AC5" s="248"/>
      <c r="AD5" s="248"/>
      <c r="AE5" s="248"/>
      <c r="AF5" s="248"/>
      <c r="AG5" s="248"/>
      <c r="AH5" s="38" t="s">
        <v>50</v>
      </c>
    </row>
    <row r="6" spans="1:64" ht="39.75" customHeight="1" x14ac:dyDescent="0.2">
      <c r="A6" s="229" t="s">
        <v>47</v>
      </c>
      <c r="B6" s="229"/>
      <c r="C6" s="229"/>
      <c r="D6" s="229">
        <v>20167930868</v>
      </c>
      <c r="E6" s="229"/>
      <c r="F6" s="230" t="s">
        <v>48</v>
      </c>
      <c r="G6" s="231"/>
      <c r="H6" s="232"/>
      <c r="I6" s="229" t="s">
        <v>51</v>
      </c>
      <c r="J6" s="229"/>
      <c r="K6" s="229"/>
      <c r="L6" s="229"/>
      <c r="M6" s="229"/>
      <c r="N6" s="229"/>
      <c r="O6" s="229"/>
      <c r="P6" s="229"/>
      <c r="Q6" s="229"/>
      <c r="R6" s="229"/>
      <c r="S6" s="229"/>
      <c r="T6" s="229"/>
      <c r="U6" s="229"/>
      <c r="V6" s="229"/>
      <c r="W6" s="229"/>
      <c r="X6" s="229"/>
      <c r="Y6" s="229"/>
      <c r="Z6" s="229"/>
      <c r="AA6" s="229"/>
      <c r="AB6" s="229"/>
      <c r="AC6" s="229"/>
      <c r="AD6" s="229"/>
      <c r="AE6" s="229"/>
      <c r="AF6" s="229"/>
      <c r="AG6" s="229"/>
      <c r="AH6" s="17">
        <v>110</v>
      </c>
    </row>
    <row r="7" spans="1:64" s="7" customFormat="1" ht="27.75" customHeight="1" x14ac:dyDescent="0.25">
      <c r="A7" s="10" t="s">
        <v>7</v>
      </c>
      <c r="B7" s="204" t="s">
        <v>52</v>
      </c>
      <c r="C7" s="205"/>
      <c r="D7" s="205"/>
      <c r="E7" s="205"/>
      <c r="F7" s="205"/>
      <c r="G7" s="205"/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6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</row>
    <row r="8" spans="1:64" s="7" customFormat="1" ht="12.75" customHeight="1" thickBot="1" x14ac:dyDescent="0.3">
      <c r="A8" s="249"/>
      <c r="B8" s="250"/>
      <c r="C8" s="250"/>
      <c r="D8" s="250"/>
      <c r="E8" s="250"/>
      <c r="F8" s="250"/>
      <c r="G8" s="250"/>
      <c r="H8" s="250"/>
      <c r="I8" s="250"/>
      <c r="J8" s="250"/>
      <c r="K8" s="250"/>
      <c r="L8" s="250"/>
      <c r="M8" s="250"/>
      <c r="N8" s="250"/>
      <c r="O8" s="250"/>
      <c r="P8" s="250"/>
      <c r="Q8" s="250"/>
      <c r="R8" s="250"/>
      <c r="S8" s="250"/>
      <c r="T8" s="250"/>
      <c r="U8" s="250"/>
      <c r="V8" s="250"/>
      <c r="W8" s="250"/>
      <c r="X8" s="250"/>
      <c r="Y8" s="250"/>
      <c r="Z8" s="250"/>
      <c r="AA8" s="250"/>
      <c r="AB8" s="250"/>
      <c r="AC8" s="250"/>
      <c r="AD8" s="250"/>
      <c r="AE8" s="250"/>
      <c r="AF8" s="250"/>
      <c r="AG8" s="250"/>
      <c r="AH8" s="251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</row>
    <row r="9" spans="1:64" s="7" customFormat="1" ht="27.75" customHeight="1" x14ac:dyDescent="0.25">
      <c r="A9" s="264" t="s">
        <v>37</v>
      </c>
      <c r="B9" s="154"/>
      <c r="C9" s="201" t="s">
        <v>145</v>
      </c>
      <c r="D9" s="252"/>
      <c r="E9" s="255" t="s">
        <v>38</v>
      </c>
      <c r="F9" s="201" t="s">
        <v>53</v>
      </c>
      <c r="G9" s="202"/>
      <c r="H9" s="202"/>
      <c r="I9" s="152" t="s">
        <v>45</v>
      </c>
      <c r="J9" s="153"/>
      <c r="K9" s="153"/>
      <c r="L9" s="153"/>
      <c r="M9" s="153"/>
      <c r="N9" s="154"/>
      <c r="O9" s="258" t="s">
        <v>55</v>
      </c>
      <c r="P9" s="259"/>
      <c r="Q9" s="259"/>
      <c r="R9" s="259"/>
      <c r="S9" s="259"/>
      <c r="T9" s="259"/>
      <c r="U9" s="259"/>
      <c r="V9" s="259"/>
      <c r="W9" s="259"/>
      <c r="X9" s="259"/>
      <c r="Y9" s="259"/>
      <c r="Z9" s="259"/>
      <c r="AA9" s="259"/>
      <c r="AB9" s="259"/>
      <c r="AC9" s="259"/>
      <c r="AD9" s="259"/>
      <c r="AE9" s="259"/>
      <c r="AF9" s="259"/>
      <c r="AG9" s="259"/>
      <c r="AH9" s="260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</row>
    <row r="10" spans="1:64" s="7" customFormat="1" ht="27.75" customHeight="1" x14ac:dyDescent="0.25">
      <c r="A10" s="265"/>
      <c r="B10" s="157"/>
      <c r="C10" s="148" t="s">
        <v>146</v>
      </c>
      <c r="D10" s="253"/>
      <c r="E10" s="256"/>
      <c r="F10" s="148" t="s">
        <v>54</v>
      </c>
      <c r="G10" s="149"/>
      <c r="H10" s="149"/>
      <c r="I10" s="155"/>
      <c r="J10" s="156"/>
      <c r="K10" s="156"/>
      <c r="L10" s="156"/>
      <c r="M10" s="156"/>
      <c r="N10" s="157"/>
      <c r="O10" s="261"/>
      <c r="P10" s="262"/>
      <c r="Q10" s="262"/>
      <c r="R10" s="262"/>
      <c r="S10" s="262"/>
      <c r="T10" s="262"/>
      <c r="U10" s="262"/>
      <c r="V10" s="262"/>
      <c r="W10" s="262"/>
      <c r="X10" s="262"/>
      <c r="Y10" s="262"/>
      <c r="Z10" s="262"/>
      <c r="AA10" s="262"/>
      <c r="AB10" s="262"/>
      <c r="AC10" s="262"/>
      <c r="AD10" s="262"/>
      <c r="AE10" s="262"/>
      <c r="AF10" s="262"/>
      <c r="AG10" s="262"/>
      <c r="AH10" s="263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64" s="7" customFormat="1" ht="46.5" customHeight="1" thickBot="1" x14ac:dyDescent="0.3">
      <c r="A11" s="266"/>
      <c r="B11" s="160"/>
      <c r="C11" s="150" t="s">
        <v>139</v>
      </c>
      <c r="D11" s="254"/>
      <c r="E11" s="257"/>
      <c r="F11" s="150" t="s">
        <v>147</v>
      </c>
      <c r="G11" s="151"/>
      <c r="H11" s="151"/>
      <c r="I11" s="158"/>
      <c r="J11" s="159"/>
      <c r="K11" s="159"/>
      <c r="L11" s="159"/>
      <c r="M11" s="159"/>
      <c r="N11" s="160"/>
      <c r="O11" s="185" t="s">
        <v>202</v>
      </c>
      <c r="P11" s="185"/>
      <c r="Q11" s="185"/>
      <c r="R11" s="185"/>
      <c r="S11" s="185"/>
      <c r="T11" s="185"/>
      <c r="U11" s="185"/>
      <c r="V11" s="185"/>
      <c r="W11" s="185"/>
      <c r="X11" s="185"/>
      <c r="Y11" s="185"/>
      <c r="Z11" s="185"/>
      <c r="AA11" s="185"/>
      <c r="AB11" s="185"/>
      <c r="AC11" s="185"/>
      <c r="AD11" s="185"/>
      <c r="AE11" s="185"/>
      <c r="AF11" s="185"/>
      <c r="AG11" s="185"/>
      <c r="AH11" s="186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64" s="7" customFormat="1" ht="9.75" customHeight="1" x14ac:dyDescent="0.25">
      <c r="A12" s="233"/>
      <c r="B12" s="234"/>
      <c r="C12" s="234"/>
      <c r="D12" s="234"/>
      <c r="E12" s="234"/>
      <c r="F12" s="234"/>
      <c r="G12" s="234"/>
      <c r="H12" s="234"/>
      <c r="I12" s="234"/>
      <c r="J12" s="234"/>
      <c r="K12" s="234"/>
      <c r="L12" s="234"/>
      <c r="M12" s="234"/>
      <c r="N12" s="234"/>
      <c r="O12" s="234"/>
      <c r="P12" s="234"/>
      <c r="Q12" s="234"/>
      <c r="R12" s="234"/>
      <c r="S12" s="234"/>
      <c r="T12" s="234"/>
      <c r="U12" s="234"/>
      <c r="V12" s="234"/>
      <c r="W12" s="234"/>
      <c r="X12" s="234"/>
      <c r="Y12" s="234"/>
      <c r="Z12" s="234"/>
      <c r="AA12" s="234"/>
      <c r="AB12" s="234"/>
      <c r="AC12" s="234"/>
      <c r="AD12" s="234"/>
      <c r="AE12" s="234"/>
      <c r="AF12" s="234"/>
      <c r="AG12" s="234"/>
      <c r="AH12" s="235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64" ht="20.25" customHeight="1" x14ac:dyDescent="0.2">
      <c r="A13" s="203" t="s">
        <v>0</v>
      </c>
      <c r="B13" s="267" t="s">
        <v>102</v>
      </c>
      <c r="C13" s="203" t="s">
        <v>1</v>
      </c>
      <c r="D13" s="203" t="s">
        <v>4</v>
      </c>
      <c r="E13" s="203" t="s">
        <v>5</v>
      </c>
      <c r="F13" s="203" t="s">
        <v>2</v>
      </c>
      <c r="G13" s="267" t="s">
        <v>9</v>
      </c>
      <c r="H13" s="267" t="s">
        <v>8</v>
      </c>
      <c r="I13" s="203" t="s">
        <v>203</v>
      </c>
      <c r="J13" s="203"/>
      <c r="K13" s="203"/>
      <c r="L13" s="203"/>
      <c r="M13" s="203"/>
      <c r="N13" s="203"/>
      <c r="O13" s="203"/>
      <c r="P13" s="203"/>
      <c r="Q13" s="203"/>
      <c r="R13" s="203"/>
      <c r="S13" s="203"/>
      <c r="T13" s="203"/>
      <c r="U13" s="203"/>
      <c r="V13" s="203"/>
      <c r="W13" s="203"/>
      <c r="X13" s="203"/>
      <c r="Y13" s="203"/>
      <c r="Z13" s="203"/>
      <c r="AA13" s="203"/>
      <c r="AB13" s="203"/>
      <c r="AC13" s="203"/>
      <c r="AD13" s="203"/>
      <c r="AE13" s="203"/>
      <c r="AF13" s="203"/>
      <c r="AG13" s="267" t="s">
        <v>32</v>
      </c>
      <c r="AH13" s="203" t="s">
        <v>3</v>
      </c>
    </row>
    <row r="14" spans="1:64" ht="20.25" customHeight="1" x14ac:dyDescent="0.2">
      <c r="A14" s="203"/>
      <c r="B14" s="268"/>
      <c r="C14" s="203"/>
      <c r="D14" s="203"/>
      <c r="E14" s="203"/>
      <c r="F14" s="203"/>
      <c r="G14" s="272"/>
      <c r="H14" s="272"/>
      <c r="I14" s="226" t="s">
        <v>19</v>
      </c>
      <c r="J14" s="227"/>
      <c r="K14" s="226" t="s">
        <v>20</v>
      </c>
      <c r="L14" s="227"/>
      <c r="M14" s="226" t="s">
        <v>21</v>
      </c>
      <c r="N14" s="227"/>
      <c r="O14" s="226" t="s">
        <v>22</v>
      </c>
      <c r="P14" s="227"/>
      <c r="Q14" s="226" t="s">
        <v>23</v>
      </c>
      <c r="R14" s="227"/>
      <c r="S14" s="226" t="s">
        <v>24</v>
      </c>
      <c r="T14" s="227"/>
      <c r="U14" s="226" t="s">
        <v>25</v>
      </c>
      <c r="V14" s="227"/>
      <c r="W14" s="226" t="s">
        <v>26</v>
      </c>
      <c r="X14" s="227"/>
      <c r="Y14" s="226" t="s">
        <v>27</v>
      </c>
      <c r="Z14" s="227"/>
      <c r="AA14" s="226" t="s">
        <v>28</v>
      </c>
      <c r="AB14" s="227"/>
      <c r="AC14" s="226" t="s">
        <v>29</v>
      </c>
      <c r="AD14" s="227"/>
      <c r="AE14" s="226" t="s">
        <v>31</v>
      </c>
      <c r="AF14" s="227"/>
      <c r="AG14" s="268"/>
      <c r="AH14" s="203"/>
    </row>
    <row r="15" spans="1:64" ht="20.25" customHeight="1" thickBot="1" x14ac:dyDescent="0.25">
      <c r="A15" s="162" t="s">
        <v>56</v>
      </c>
      <c r="B15" s="163"/>
      <c r="C15" s="163"/>
      <c r="D15" s="20"/>
      <c r="E15" s="20"/>
      <c r="F15" s="20"/>
      <c r="G15" s="20"/>
      <c r="H15" s="20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20"/>
      <c r="AH15" s="21"/>
    </row>
    <row r="16" spans="1:64" ht="53.25" customHeight="1" x14ac:dyDescent="0.2">
      <c r="A16" s="39" t="s">
        <v>57</v>
      </c>
      <c r="B16" s="138" t="s">
        <v>103</v>
      </c>
      <c r="C16" s="16" t="s">
        <v>58</v>
      </c>
      <c r="D16" s="11" t="s">
        <v>6</v>
      </c>
      <c r="E16" s="12"/>
      <c r="F16" s="5" t="s">
        <v>59</v>
      </c>
      <c r="G16" s="12" t="s">
        <v>14</v>
      </c>
      <c r="H16" s="40" t="s">
        <v>60</v>
      </c>
      <c r="I16" s="42" t="s">
        <v>30</v>
      </c>
      <c r="J16" s="43" t="s">
        <v>200</v>
      </c>
      <c r="K16" s="42" t="s">
        <v>30</v>
      </c>
      <c r="L16" s="43" t="s">
        <v>200</v>
      </c>
      <c r="M16" s="42" t="s">
        <v>30</v>
      </c>
      <c r="N16" s="43" t="s">
        <v>200</v>
      </c>
      <c r="O16" s="42" t="s">
        <v>30</v>
      </c>
      <c r="P16" s="43"/>
      <c r="Q16" s="46" t="s">
        <v>30</v>
      </c>
      <c r="R16" s="43"/>
      <c r="S16" s="42" t="s">
        <v>30</v>
      </c>
      <c r="T16" s="43"/>
      <c r="U16" s="42" t="s">
        <v>30</v>
      </c>
      <c r="V16" s="43"/>
      <c r="W16" s="42" t="s">
        <v>30</v>
      </c>
      <c r="X16" s="43"/>
      <c r="Y16" s="42" t="s">
        <v>30</v>
      </c>
      <c r="Z16" s="43"/>
      <c r="AA16" s="42" t="s">
        <v>30</v>
      </c>
      <c r="AB16" s="43"/>
      <c r="AC16" s="42" t="s">
        <v>30</v>
      </c>
      <c r="AD16" s="43"/>
      <c r="AE16" s="42" t="s">
        <v>30</v>
      </c>
      <c r="AF16" s="43"/>
      <c r="AG16" s="13">
        <f>COUNTIF(I16:AF16,"E")/COUNTIF(I16:AF16,"P")</f>
        <v>0.25</v>
      </c>
      <c r="AH16" s="12"/>
    </row>
    <row r="17" spans="1:34" ht="53.25" customHeight="1" x14ac:dyDescent="0.2">
      <c r="A17" s="39" t="s">
        <v>61</v>
      </c>
      <c r="B17" s="139"/>
      <c r="C17" s="16" t="s">
        <v>62</v>
      </c>
      <c r="D17" s="15" t="s">
        <v>6</v>
      </c>
      <c r="E17" s="118"/>
      <c r="F17" s="53" t="s">
        <v>63</v>
      </c>
      <c r="G17" s="118" t="s">
        <v>14</v>
      </c>
      <c r="H17" s="119">
        <v>200</v>
      </c>
      <c r="I17" s="79"/>
      <c r="J17" s="120"/>
      <c r="K17" s="79" t="s">
        <v>30</v>
      </c>
      <c r="L17" s="120" t="s">
        <v>200</v>
      </c>
      <c r="M17" s="79"/>
      <c r="N17" s="120"/>
      <c r="O17" s="79"/>
      <c r="P17" s="120"/>
      <c r="Q17" s="121" t="s">
        <v>30</v>
      </c>
      <c r="R17" s="120"/>
      <c r="S17" s="79"/>
      <c r="T17" s="120"/>
      <c r="U17" s="79"/>
      <c r="V17" s="120"/>
      <c r="W17" s="79" t="s">
        <v>30</v>
      </c>
      <c r="X17" s="120"/>
      <c r="Y17" s="79"/>
      <c r="Z17" s="120"/>
      <c r="AA17" s="79"/>
      <c r="AB17" s="120"/>
      <c r="AC17" s="79" t="s">
        <v>30</v>
      </c>
      <c r="AD17" s="120"/>
      <c r="AE17" s="79"/>
      <c r="AF17" s="120"/>
      <c r="AG17" s="112">
        <f>COUNTIF(I17:AF17,"E")/COUNTIF(I17:AF17,"P")</f>
        <v>0.25</v>
      </c>
      <c r="AH17" s="118"/>
    </row>
    <row r="18" spans="1:34" ht="25.5" customHeight="1" x14ac:dyDescent="0.2">
      <c r="A18" s="6" t="s">
        <v>204</v>
      </c>
      <c r="B18" s="123" t="s">
        <v>205</v>
      </c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  <c r="AC18" s="123"/>
      <c r="AD18" s="123"/>
      <c r="AE18" s="123"/>
      <c r="AF18" s="123"/>
      <c r="AG18" s="123"/>
      <c r="AH18" s="123"/>
    </row>
    <row r="19" spans="1:34" ht="24" customHeight="1" x14ac:dyDescent="0.2">
      <c r="A19" s="6" t="s">
        <v>206</v>
      </c>
      <c r="B19" s="123" t="s">
        <v>207</v>
      </c>
      <c r="C19" s="123"/>
      <c r="D19" s="123"/>
      <c r="E19" s="123"/>
      <c r="F19" s="123"/>
      <c r="G19" s="123"/>
      <c r="H19" s="123"/>
      <c r="I19" s="123"/>
      <c r="J19" s="123"/>
      <c r="K19" s="123"/>
      <c r="L19" s="123"/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  <c r="AD19" s="123"/>
      <c r="AE19" s="123"/>
      <c r="AF19" s="123"/>
      <c r="AG19" s="123"/>
      <c r="AH19" s="123"/>
    </row>
    <row r="20" spans="1:34" ht="23.25" customHeight="1" x14ac:dyDescent="0.2">
      <c r="A20" s="6" t="s">
        <v>208</v>
      </c>
      <c r="B20" s="123" t="s">
        <v>209</v>
      </c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</row>
    <row r="21" spans="1:34" ht="20.25" customHeight="1" x14ac:dyDescent="0.2">
      <c r="A21" s="125" t="s">
        <v>64</v>
      </c>
      <c r="B21" s="126"/>
      <c r="C21" s="170"/>
      <c r="D21" s="129" t="s">
        <v>4</v>
      </c>
      <c r="E21" s="129" t="s">
        <v>5</v>
      </c>
      <c r="F21" s="129" t="s">
        <v>2</v>
      </c>
      <c r="G21" s="130" t="s">
        <v>9</v>
      </c>
      <c r="H21" s="130" t="s">
        <v>8</v>
      </c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  <c r="AB21" s="129"/>
      <c r="AC21" s="129"/>
      <c r="AD21" s="129"/>
      <c r="AE21" s="129"/>
      <c r="AF21" s="129"/>
      <c r="AG21" s="130" t="s">
        <v>32</v>
      </c>
      <c r="AH21" s="129" t="s">
        <v>3</v>
      </c>
    </row>
    <row r="22" spans="1:34" ht="20.25" customHeight="1" thickBot="1" x14ac:dyDescent="0.25">
      <c r="A22" s="133"/>
      <c r="B22" s="134"/>
      <c r="C22" s="171"/>
      <c r="D22" s="129"/>
      <c r="E22" s="129"/>
      <c r="F22" s="129"/>
      <c r="G22" s="131"/>
      <c r="H22" s="131"/>
      <c r="I22" s="146" t="s">
        <v>19</v>
      </c>
      <c r="J22" s="147"/>
      <c r="K22" s="146" t="s">
        <v>20</v>
      </c>
      <c r="L22" s="147"/>
      <c r="M22" s="146" t="s">
        <v>21</v>
      </c>
      <c r="N22" s="147"/>
      <c r="O22" s="146" t="s">
        <v>22</v>
      </c>
      <c r="P22" s="147"/>
      <c r="Q22" s="146" t="s">
        <v>23</v>
      </c>
      <c r="R22" s="147"/>
      <c r="S22" s="146" t="s">
        <v>24</v>
      </c>
      <c r="T22" s="147"/>
      <c r="U22" s="146" t="s">
        <v>25</v>
      </c>
      <c r="V22" s="147"/>
      <c r="W22" s="146" t="s">
        <v>26</v>
      </c>
      <c r="X22" s="147"/>
      <c r="Y22" s="146" t="s">
        <v>27</v>
      </c>
      <c r="Z22" s="147"/>
      <c r="AA22" s="146" t="s">
        <v>28</v>
      </c>
      <c r="AB22" s="147"/>
      <c r="AC22" s="146" t="s">
        <v>29</v>
      </c>
      <c r="AD22" s="147"/>
      <c r="AE22" s="146" t="s">
        <v>31</v>
      </c>
      <c r="AF22" s="147"/>
      <c r="AG22" s="143"/>
      <c r="AH22" s="129"/>
    </row>
    <row r="23" spans="1:34" ht="177" customHeight="1" thickBot="1" x14ac:dyDescent="0.25">
      <c r="A23" s="39" t="s">
        <v>65</v>
      </c>
      <c r="B23" s="74" t="s">
        <v>104</v>
      </c>
      <c r="C23" s="16" t="s">
        <v>66</v>
      </c>
      <c r="D23" s="11" t="s">
        <v>6</v>
      </c>
      <c r="E23" s="12"/>
      <c r="F23" s="5" t="s">
        <v>59</v>
      </c>
      <c r="G23" s="12" t="s">
        <v>14</v>
      </c>
      <c r="H23" s="40" t="s">
        <v>60</v>
      </c>
      <c r="I23" s="47" t="s">
        <v>30</v>
      </c>
      <c r="J23" s="48" t="s">
        <v>200</v>
      </c>
      <c r="K23" s="47" t="s">
        <v>30</v>
      </c>
      <c r="L23" s="48" t="s">
        <v>200</v>
      </c>
      <c r="M23" s="47" t="s">
        <v>30</v>
      </c>
      <c r="N23" s="48" t="s">
        <v>200</v>
      </c>
      <c r="O23" s="47" t="s">
        <v>30</v>
      </c>
      <c r="P23" s="48"/>
      <c r="Q23" s="49" t="s">
        <v>30</v>
      </c>
      <c r="R23" s="48"/>
      <c r="S23" s="47" t="s">
        <v>30</v>
      </c>
      <c r="T23" s="48"/>
      <c r="U23" s="47" t="s">
        <v>30</v>
      </c>
      <c r="V23" s="48"/>
      <c r="W23" s="47" t="s">
        <v>30</v>
      </c>
      <c r="X23" s="48"/>
      <c r="Y23" s="47" t="s">
        <v>30</v>
      </c>
      <c r="Z23" s="48"/>
      <c r="AA23" s="47" t="s">
        <v>30</v>
      </c>
      <c r="AB23" s="48"/>
      <c r="AC23" s="47" t="s">
        <v>30</v>
      </c>
      <c r="AD23" s="48"/>
      <c r="AE23" s="47" t="s">
        <v>30</v>
      </c>
      <c r="AF23" s="48"/>
      <c r="AG23" s="13">
        <f>COUNTIF(I23:AF23,"E")/COUNTIF(I23:AF23,"P")</f>
        <v>0.25</v>
      </c>
      <c r="AH23" s="12"/>
    </row>
    <row r="24" spans="1:34" ht="23.25" customHeight="1" x14ac:dyDescent="0.2">
      <c r="A24" s="6" t="s">
        <v>204</v>
      </c>
      <c r="B24" s="123" t="s">
        <v>205</v>
      </c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23"/>
      <c r="AH24" s="123"/>
    </row>
    <row r="25" spans="1:34" ht="24" customHeight="1" x14ac:dyDescent="0.2">
      <c r="A25" s="6" t="s">
        <v>206</v>
      </c>
      <c r="B25" s="123" t="s">
        <v>207</v>
      </c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23"/>
      <c r="AH25" s="123"/>
    </row>
    <row r="26" spans="1:34" ht="24" customHeight="1" x14ac:dyDescent="0.2">
      <c r="A26" s="6" t="s">
        <v>208</v>
      </c>
      <c r="B26" s="123" t="s">
        <v>209</v>
      </c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23"/>
      <c r="AH26" s="123"/>
    </row>
    <row r="27" spans="1:34" ht="20.25" customHeight="1" x14ac:dyDescent="0.2">
      <c r="A27" s="125" t="s">
        <v>82</v>
      </c>
      <c r="B27" s="126"/>
      <c r="C27" s="170"/>
      <c r="D27" s="129" t="s">
        <v>4</v>
      </c>
      <c r="E27" s="129" t="s">
        <v>5</v>
      </c>
      <c r="F27" s="129" t="s">
        <v>2</v>
      </c>
      <c r="G27" s="130" t="s">
        <v>9</v>
      </c>
      <c r="H27" s="130" t="s">
        <v>8</v>
      </c>
      <c r="I27" s="129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  <c r="AF27" s="129"/>
      <c r="AG27" s="130" t="s">
        <v>32</v>
      </c>
      <c r="AH27" s="129" t="s">
        <v>3</v>
      </c>
    </row>
    <row r="28" spans="1:34" ht="20.25" customHeight="1" thickBot="1" x14ac:dyDescent="0.25">
      <c r="A28" s="133"/>
      <c r="B28" s="134"/>
      <c r="C28" s="171"/>
      <c r="D28" s="129"/>
      <c r="E28" s="129"/>
      <c r="F28" s="129"/>
      <c r="G28" s="131"/>
      <c r="H28" s="131"/>
      <c r="I28" s="146" t="s">
        <v>19</v>
      </c>
      <c r="J28" s="147"/>
      <c r="K28" s="146" t="s">
        <v>20</v>
      </c>
      <c r="L28" s="147"/>
      <c r="M28" s="146" t="s">
        <v>21</v>
      </c>
      <c r="N28" s="147"/>
      <c r="O28" s="146" t="s">
        <v>22</v>
      </c>
      <c r="P28" s="147"/>
      <c r="Q28" s="146" t="s">
        <v>23</v>
      </c>
      <c r="R28" s="147"/>
      <c r="S28" s="146" t="s">
        <v>24</v>
      </c>
      <c r="T28" s="147"/>
      <c r="U28" s="146" t="s">
        <v>25</v>
      </c>
      <c r="V28" s="147"/>
      <c r="W28" s="146" t="s">
        <v>26</v>
      </c>
      <c r="X28" s="147"/>
      <c r="Y28" s="146" t="s">
        <v>27</v>
      </c>
      <c r="Z28" s="147"/>
      <c r="AA28" s="146" t="s">
        <v>28</v>
      </c>
      <c r="AB28" s="147"/>
      <c r="AC28" s="146" t="s">
        <v>29</v>
      </c>
      <c r="AD28" s="147"/>
      <c r="AE28" s="146" t="s">
        <v>31</v>
      </c>
      <c r="AF28" s="147"/>
      <c r="AG28" s="143"/>
      <c r="AH28" s="129"/>
    </row>
    <row r="29" spans="1:34" ht="54" customHeight="1" x14ac:dyDescent="0.2">
      <c r="A29" s="75" t="s">
        <v>69</v>
      </c>
      <c r="B29" s="269" t="s">
        <v>103</v>
      </c>
      <c r="C29" s="16" t="s">
        <v>101</v>
      </c>
      <c r="D29" s="15" t="s">
        <v>6</v>
      </c>
      <c r="E29" s="4"/>
      <c r="F29" s="6" t="s">
        <v>67</v>
      </c>
      <c r="G29" s="12" t="s">
        <v>68</v>
      </c>
      <c r="H29" s="40" t="s">
        <v>60</v>
      </c>
      <c r="I29" s="42"/>
      <c r="J29" s="43"/>
      <c r="K29" s="42"/>
      <c r="L29" s="43"/>
      <c r="M29" s="42"/>
      <c r="N29" s="43"/>
      <c r="O29" s="42"/>
      <c r="P29" s="43"/>
      <c r="Q29" s="42"/>
      <c r="R29" s="43"/>
      <c r="S29" s="42" t="s">
        <v>30</v>
      </c>
      <c r="T29" s="43"/>
      <c r="U29" s="42"/>
      <c r="V29" s="43"/>
      <c r="W29" s="42"/>
      <c r="X29" s="43"/>
      <c r="Y29" s="42"/>
      <c r="Z29" s="43"/>
      <c r="AA29" s="42"/>
      <c r="AB29" s="43"/>
      <c r="AC29" s="42" t="s">
        <v>30</v>
      </c>
      <c r="AD29" s="43"/>
      <c r="AE29" s="42"/>
      <c r="AF29" s="43"/>
      <c r="AG29" s="13">
        <f>COUNTIF(I29:AF29,"E")/COUNTIF(I29:AF29,"P")</f>
        <v>0</v>
      </c>
      <c r="AH29" s="12"/>
    </row>
    <row r="30" spans="1:34" ht="54" customHeight="1" x14ac:dyDescent="0.2">
      <c r="A30" s="6" t="s">
        <v>140</v>
      </c>
      <c r="B30" s="270"/>
      <c r="C30" s="16" t="s">
        <v>141</v>
      </c>
      <c r="D30" s="15" t="s">
        <v>6</v>
      </c>
      <c r="E30" s="4"/>
      <c r="F30" s="6" t="s">
        <v>149</v>
      </c>
      <c r="G30" s="12" t="s">
        <v>68</v>
      </c>
      <c r="H30" s="50" t="s">
        <v>60</v>
      </c>
      <c r="I30" s="51" t="s">
        <v>30</v>
      </c>
      <c r="J30" s="52" t="s">
        <v>200</v>
      </c>
      <c r="K30" s="51"/>
      <c r="L30" s="52"/>
      <c r="M30" s="51"/>
      <c r="N30" s="52"/>
      <c r="O30" s="51"/>
      <c r="P30" s="52"/>
      <c r="Q30" s="51"/>
      <c r="R30" s="52"/>
      <c r="S30" s="51"/>
      <c r="T30" s="52"/>
      <c r="U30" s="51"/>
      <c r="V30" s="52"/>
      <c r="W30" s="51"/>
      <c r="X30" s="52"/>
      <c r="Y30" s="51"/>
      <c r="Z30" s="52"/>
      <c r="AA30" s="51"/>
      <c r="AB30" s="52"/>
      <c r="AC30" s="51"/>
      <c r="AD30" s="52"/>
      <c r="AE30" s="51"/>
      <c r="AF30" s="52"/>
      <c r="AG30" s="13">
        <f>COUNTIF(I30:AF30,"E")/COUNTIF(I30:AF30,"P")</f>
        <v>1</v>
      </c>
      <c r="AH30" s="12"/>
    </row>
    <row r="31" spans="1:34" ht="54" customHeight="1" x14ac:dyDescent="0.2">
      <c r="A31" s="6" t="s">
        <v>142</v>
      </c>
      <c r="B31" s="270"/>
      <c r="C31" s="16" t="s">
        <v>141</v>
      </c>
      <c r="D31" s="15" t="s">
        <v>6</v>
      </c>
      <c r="E31" s="4"/>
      <c r="F31" s="6" t="s">
        <v>148</v>
      </c>
      <c r="G31" s="12" t="s">
        <v>68</v>
      </c>
      <c r="H31" s="40" t="s">
        <v>60</v>
      </c>
      <c r="I31" s="51" t="s">
        <v>30</v>
      </c>
      <c r="J31" s="52" t="s">
        <v>200</v>
      </c>
      <c r="K31" s="51"/>
      <c r="L31" s="52"/>
      <c r="M31" s="51"/>
      <c r="N31" s="52"/>
      <c r="O31" s="51"/>
      <c r="P31" s="52"/>
      <c r="Q31" s="51"/>
      <c r="R31" s="52"/>
      <c r="S31" s="51"/>
      <c r="T31" s="52"/>
      <c r="U31" s="51"/>
      <c r="V31" s="52"/>
      <c r="W31" s="51"/>
      <c r="X31" s="52"/>
      <c r="Y31" s="51"/>
      <c r="Z31" s="52"/>
      <c r="AA31" s="51"/>
      <c r="AB31" s="52"/>
      <c r="AC31" s="51"/>
      <c r="AD31" s="52"/>
      <c r="AE31" s="51"/>
      <c r="AF31" s="52"/>
      <c r="AG31" s="13">
        <f>COUNTIF(I31:AF31,"E")/COUNTIF(I31:AF31,"P")</f>
        <v>1</v>
      </c>
      <c r="AH31" s="12"/>
    </row>
    <row r="32" spans="1:34" ht="54" customHeight="1" x14ac:dyDescent="0.2">
      <c r="A32" s="6" t="s">
        <v>71</v>
      </c>
      <c r="B32" s="270"/>
      <c r="C32" s="16" t="s">
        <v>70</v>
      </c>
      <c r="D32" s="15" t="s">
        <v>6</v>
      </c>
      <c r="E32" s="4"/>
      <c r="F32" s="6" t="s">
        <v>150</v>
      </c>
      <c r="G32" s="12" t="s">
        <v>68</v>
      </c>
      <c r="H32" s="40" t="s">
        <v>60</v>
      </c>
      <c r="I32" s="51" t="s">
        <v>30</v>
      </c>
      <c r="J32" s="52" t="s">
        <v>200</v>
      </c>
      <c r="K32" s="51"/>
      <c r="L32" s="52"/>
      <c r="M32" s="51"/>
      <c r="N32" s="52"/>
      <c r="O32" s="51"/>
      <c r="P32" s="52"/>
      <c r="Q32" s="51"/>
      <c r="R32" s="52"/>
      <c r="S32" s="51"/>
      <c r="T32" s="52"/>
      <c r="U32" s="51"/>
      <c r="V32" s="52"/>
      <c r="W32" s="51"/>
      <c r="X32" s="52"/>
      <c r="Y32" s="51"/>
      <c r="Z32" s="52"/>
      <c r="AA32" s="51"/>
      <c r="AB32" s="52"/>
      <c r="AC32" s="51"/>
      <c r="AD32" s="52"/>
      <c r="AE32" s="51"/>
      <c r="AF32" s="52"/>
      <c r="AG32" s="13">
        <f>COUNTIF(I32:AF32,"E")/COUNTIF(I32:AF32,"P")</f>
        <v>1</v>
      </c>
      <c r="AH32" s="12"/>
    </row>
    <row r="33" spans="1:34" ht="54" customHeight="1" x14ac:dyDescent="0.2">
      <c r="A33" s="75" t="s">
        <v>72</v>
      </c>
      <c r="B33" s="270"/>
      <c r="C33" s="16" t="s">
        <v>73</v>
      </c>
      <c r="D33" s="15" t="s">
        <v>6</v>
      </c>
      <c r="E33" s="4"/>
      <c r="F33" s="6" t="s">
        <v>151</v>
      </c>
      <c r="G33" s="12" t="s">
        <v>68</v>
      </c>
      <c r="H33" s="40" t="s">
        <v>60</v>
      </c>
      <c r="I33" s="51"/>
      <c r="J33" s="52"/>
      <c r="K33" s="51" t="s">
        <v>30</v>
      </c>
      <c r="L33" s="52" t="s">
        <v>200</v>
      </c>
      <c r="M33" s="51" t="s">
        <v>30</v>
      </c>
      <c r="N33" s="52" t="s">
        <v>200</v>
      </c>
      <c r="O33" s="51" t="s">
        <v>30</v>
      </c>
      <c r="P33" s="52"/>
      <c r="Q33" s="51" t="s">
        <v>30</v>
      </c>
      <c r="R33" s="52"/>
      <c r="S33" s="51"/>
      <c r="T33" s="52"/>
      <c r="U33" s="51"/>
      <c r="V33" s="52"/>
      <c r="W33" s="51"/>
      <c r="X33" s="52"/>
      <c r="Y33" s="51"/>
      <c r="Z33" s="52"/>
      <c r="AA33" s="51"/>
      <c r="AB33" s="52"/>
      <c r="AC33" s="51"/>
      <c r="AD33" s="52"/>
      <c r="AE33" s="51"/>
      <c r="AF33" s="52"/>
      <c r="AG33" s="13">
        <f>COUNTIF(I33:AF33,"E")/COUNTIF(I33:AF33,"P")</f>
        <v>0.5</v>
      </c>
      <c r="AH33" s="12"/>
    </row>
    <row r="34" spans="1:34" ht="54" customHeight="1" x14ac:dyDescent="0.2">
      <c r="A34" s="167" t="s">
        <v>74</v>
      </c>
      <c r="B34" s="270"/>
      <c r="C34" s="167" t="s">
        <v>75</v>
      </c>
      <c r="D34" s="164" t="s">
        <v>6</v>
      </c>
      <c r="E34" s="164"/>
      <c r="F34" s="6" t="s">
        <v>152</v>
      </c>
      <c r="G34" s="12" t="s">
        <v>68</v>
      </c>
      <c r="H34" s="40" t="s">
        <v>60</v>
      </c>
      <c r="I34" s="51" t="s">
        <v>30</v>
      </c>
      <c r="J34" s="52" t="s">
        <v>200</v>
      </c>
      <c r="K34" s="51"/>
      <c r="L34" s="52"/>
      <c r="M34" s="51"/>
      <c r="N34" s="52"/>
      <c r="O34" s="51"/>
      <c r="P34" s="52"/>
      <c r="Q34" s="51"/>
      <c r="R34" s="52"/>
      <c r="S34" s="51"/>
      <c r="T34" s="52"/>
      <c r="U34" s="51"/>
      <c r="V34" s="52"/>
      <c r="W34" s="51"/>
      <c r="X34" s="52"/>
      <c r="Y34" s="51"/>
      <c r="Z34" s="52"/>
      <c r="AA34" s="51"/>
      <c r="AB34" s="52"/>
      <c r="AC34" s="51"/>
      <c r="AD34" s="52"/>
      <c r="AE34" s="51"/>
      <c r="AF34" s="52"/>
      <c r="AG34" s="13">
        <f t="shared" ref="AG34:AG38" si="0">COUNTIF(I34:AF34,"E")/COUNTIF(I34:AF34,"P")</f>
        <v>1</v>
      </c>
      <c r="AH34" s="12"/>
    </row>
    <row r="35" spans="1:34" ht="54" customHeight="1" x14ac:dyDescent="0.2">
      <c r="A35" s="168"/>
      <c r="B35" s="270"/>
      <c r="C35" s="168"/>
      <c r="D35" s="165"/>
      <c r="E35" s="165"/>
      <c r="F35" s="6" t="s">
        <v>153</v>
      </c>
      <c r="G35" s="12" t="s">
        <v>68</v>
      </c>
      <c r="H35" s="40" t="s">
        <v>60</v>
      </c>
      <c r="I35" s="51" t="s">
        <v>30</v>
      </c>
      <c r="J35" s="52" t="s">
        <v>200</v>
      </c>
      <c r="K35" s="51"/>
      <c r="L35" s="52"/>
      <c r="M35" s="51"/>
      <c r="N35" s="52"/>
      <c r="O35" s="51"/>
      <c r="P35" s="52"/>
      <c r="Q35" s="51"/>
      <c r="R35" s="52"/>
      <c r="S35" s="51"/>
      <c r="T35" s="52"/>
      <c r="U35" s="51"/>
      <c r="V35" s="52"/>
      <c r="W35" s="51"/>
      <c r="X35" s="52"/>
      <c r="Y35" s="51"/>
      <c r="Z35" s="52"/>
      <c r="AA35" s="51"/>
      <c r="AB35" s="52"/>
      <c r="AC35" s="51"/>
      <c r="AD35" s="52"/>
      <c r="AE35" s="51"/>
      <c r="AF35" s="52"/>
      <c r="AG35" s="13">
        <f t="shared" si="0"/>
        <v>1</v>
      </c>
      <c r="AH35" s="12"/>
    </row>
    <row r="36" spans="1:34" ht="54" customHeight="1" x14ac:dyDescent="0.2">
      <c r="A36" s="168"/>
      <c r="B36" s="270"/>
      <c r="C36" s="168"/>
      <c r="D36" s="165"/>
      <c r="E36" s="165"/>
      <c r="F36" s="6" t="s">
        <v>154</v>
      </c>
      <c r="G36" s="12" t="s">
        <v>68</v>
      </c>
      <c r="H36" s="40" t="s">
        <v>60</v>
      </c>
      <c r="I36" s="51" t="s">
        <v>30</v>
      </c>
      <c r="J36" s="52" t="s">
        <v>200</v>
      </c>
      <c r="K36" s="51"/>
      <c r="L36" s="52"/>
      <c r="M36" s="51"/>
      <c r="N36" s="52"/>
      <c r="O36" s="51"/>
      <c r="P36" s="52"/>
      <c r="Q36" s="51"/>
      <c r="R36" s="52"/>
      <c r="S36" s="51"/>
      <c r="T36" s="52"/>
      <c r="U36" s="51"/>
      <c r="V36" s="52"/>
      <c r="W36" s="51"/>
      <c r="X36" s="52"/>
      <c r="Y36" s="51"/>
      <c r="Z36" s="52"/>
      <c r="AA36" s="51"/>
      <c r="AB36" s="52"/>
      <c r="AC36" s="51"/>
      <c r="AD36" s="52"/>
      <c r="AE36" s="51"/>
      <c r="AF36" s="52"/>
      <c r="AG36" s="13">
        <f t="shared" si="0"/>
        <v>1</v>
      </c>
      <c r="AH36" s="12"/>
    </row>
    <row r="37" spans="1:34" ht="54" customHeight="1" x14ac:dyDescent="0.2">
      <c r="A37" s="168"/>
      <c r="B37" s="270"/>
      <c r="C37" s="168"/>
      <c r="D37" s="165"/>
      <c r="E37" s="165"/>
      <c r="F37" s="6" t="s">
        <v>155</v>
      </c>
      <c r="G37" s="12" t="s">
        <v>68</v>
      </c>
      <c r="H37" s="40" t="s">
        <v>60</v>
      </c>
      <c r="I37" s="51" t="s">
        <v>30</v>
      </c>
      <c r="J37" s="52" t="s">
        <v>200</v>
      </c>
      <c r="K37" s="51"/>
      <c r="L37" s="52"/>
      <c r="M37" s="51"/>
      <c r="N37" s="52"/>
      <c r="O37" s="51"/>
      <c r="P37" s="52"/>
      <c r="Q37" s="51"/>
      <c r="R37" s="52"/>
      <c r="S37" s="51"/>
      <c r="T37" s="52"/>
      <c r="U37" s="51"/>
      <c r="V37" s="52"/>
      <c r="W37" s="51"/>
      <c r="X37" s="52"/>
      <c r="Y37" s="51"/>
      <c r="Z37" s="52"/>
      <c r="AA37" s="51"/>
      <c r="AB37" s="52"/>
      <c r="AC37" s="51"/>
      <c r="AD37" s="52"/>
      <c r="AE37" s="51"/>
      <c r="AF37" s="52"/>
      <c r="AG37" s="13">
        <f>COUNTIF(I37:AF37,"E")/COUNTIF(I37:AF37,"P")</f>
        <v>1</v>
      </c>
      <c r="AH37" s="12"/>
    </row>
    <row r="38" spans="1:34" ht="54" customHeight="1" x14ac:dyDescent="0.2">
      <c r="A38" s="168"/>
      <c r="B38" s="270"/>
      <c r="C38" s="168"/>
      <c r="D38" s="165"/>
      <c r="E38" s="165"/>
      <c r="F38" s="6" t="s">
        <v>156</v>
      </c>
      <c r="G38" s="12" t="s">
        <v>68</v>
      </c>
      <c r="H38" s="40" t="s">
        <v>60</v>
      </c>
      <c r="I38" s="51" t="s">
        <v>30</v>
      </c>
      <c r="J38" s="52" t="s">
        <v>200</v>
      </c>
      <c r="K38" s="51"/>
      <c r="L38" s="52"/>
      <c r="M38" s="51"/>
      <c r="N38" s="52"/>
      <c r="O38" s="51"/>
      <c r="P38" s="52"/>
      <c r="Q38" s="51"/>
      <c r="R38" s="52"/>
      <c r="S38" s="51"/>
      <c r="T38" s="52"/>
      <c r="U38" s="51"/>
      <c r="V38" s="52"/>
      <c r="W38" s="51"/>
      <c r="X38" s="52"/>
      <c r="Y38" s="51"/>
      <c r="Z38" s="52"/>
      <c r="AA38" s="51"/>
      <c r="AB38" s="52"/>
      <c r="AC38" s="51"/>
      <c r="AD38" s="52"/>
      <c r="AE38" s="51"/>
      <c r="AF38" s="52"/>
      <c r="AG38" s="13">
        <f t="shared" si="0"/>
        <v>1</v>
      </c>
      <c r="AH38" s="12"/>
    </row>
    <row r="39" spans="1:34" ht="60.6" customHeight="1" thickBot="1" x14ac:dyDescent="0.25">
      <c r="A39" s="169"/>
      <c r="B39" s="271"/>
      <c r="C39" s="169"/>
      <c r="D39" s="166"/>
      <c r="E39" s="166"/>
      <c r="F39" s="6" t="s">
        <v>157</v>
      </c>
      <c r="G39" s="12" t="s">
        <v>68</v>
      </c>
      <c r="H39" s="40" t="s">
        <v>60</v>
      </c>
      <c r="I39" s="44" t="s">
        <v>30</v>
      </c>
      <c r="J39" s="45" t="s">
        <v>200</v>
      </c>
      <c r="K39" s="44"/>
      <c r="L39" s="45"/>
      <c r="M39" s="44"/>
      <c r="N39" s="45"/>
      <c r="O39" s="44"/>
      <c r="P39" s="45"/>
      <c r="Q39" s="44"/>
      <c r="R39" s="45"/>
      <c r="S39" s="44"/>
      <c r="T39" s="45"/>
      <c r="U39" s="44"/>
      <c r="V39" s="45"/>
      <c r="W39" s="44"/>
      <c r="X39" s="45"/>
      <c r="Y39" s="44"/>
      <c r="Z39" s="45"/>
      <c r="AA39" s="44"/>
      <c r="AB39" s="45"/>
      <c r="AC39" s="44"/>
      <c r="AD39" s="45"/>
      <c r="AE39" s="44"/>
      <c r="AF39" s="45"/>
      <c r="AG39" s="13">
        <f>COUNTIF(I39:AF39,"E")/COUNTIF(I39:AF39,"P")</f>
        <v>1</v>
      </c>
      <c r="AH39" s="12"/>
    </row>
    <row r="40" spans="1:34" ht="24.75" customHeight="1" x14ac:dyDescent="0.2">
      <c r="A40" s="6" t="s">
        <v>204</v>
      </c>
      <c r="B40" s="123" t="s">
        <v>205</v>
      </c>
      <c r="C40" s="123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23"/>
      <c r="AG40" s="123"/>
      <c r="AH40" s="123"/>
    </row>
    <row r="41" spans="1:34" ht="26.25" customHeight="1" x14ac:dyDescent="0.2">
      <c r="A41" s="6" t="s">
        <v>206</v>
      </c>
      <c r="B41" s="123" t="s">
        <v>207</v>
      </c>
      <c r="C41" s="123"/>
      <c r="D41" s="123"/>
      <c r="E41" s="123"/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23"/>
      <c r="AG41" s="123"/>
      <c r="AH41" s="123"/>
    </row>
    <row r="42" spans="1:34" ht="24" customHeight="1" x14ac:dyDescent="0.2">
      <c r="A42" s="6" t="s">
        <v>208</v>
      </c>
      <c r="B42" s="123" t="s">
        <v>209</v>
      </c>
      <c r="C42" s="123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  <c r="AC42" s="123"/>
      <c r="AD42" s="123"/>
      <c r="AE42" s="123"/>
      <c r="AF42" s="123"/>
      <c r="AG42" s="123"/>
      <c r="AH42" s="123"/>
    </row>
    <row r="43" spans="1:34" ht="20.25" customHeight="1" x14ac:dyDescent="0.2">
      <c r="A43" s="125" t="s">
        <v>81</v>
      </c>
      <c r="B43" s="126"/>
      <c r="C43" s="170"/>
      <c r="D43" s="129" t="s">
        <v>4</v>
      </c>
      <c r="E43" s="129" t="s">
        <v>5</v>
      </c>
      <c r="F43" s="129" t="s">
        <v>2</v>
      </c>
      <c r="G43" s="130" t="s">
        <v>9</v>
      </c>
      <c r="H43" s="130" t="s">
        <v>8</v>
      </c>
      <c r="I43" s="129"/>
      <c r="J43" s="129"/>
      <c r="K43" s="129"/>
      <c r="L43" s="129"/>
      <c r="M43" s="129"/>
      <c r="N43" s="129"/>
      <c r="O43" s="129"/>
      <c r="P43" s="129"/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30" t="s">
        <v>32</v>
      </c>
      <c r="AH43" s="129" t="s">
        <v>3</v>
      </c>
    </row>
    <row r="44" spans="1:34" ht="20.25" customHeight="1" thickBot="1" x14ac:dyDescent="0.25">
      <c r="A44" s="133"/>
      <c r="B44" s="134"/>
      <c r="C44" s="171"/>
      <c r="D44" s="129"/>
      <c r="E44" s="129"/>
      <c r="F44" s="129"/>
      <c r="G44" s="131"/>
      <c r="H44" s="131"/>
      <c r="I44" s="144" t="s">
        <v>19</v>
      </c>
      <c r="J44" s="145"/>
      <c r="K44" s="144" t="s">
        <v>20</v>
      </c>
      <c r="L44" s="145"/>
      <c r="M44" s="144" t="s">
        <v>21</v>
      </c>
      <c r="N44" s="145"/>
      <c r="O44" s="144" t="s">
        <v>22</v>
      </c>
      <c r="P44" s="145"/>
      <c r="Q44" s="144" t="s">
        <v>23</v>
      </c>
      <c r="R44" s="145"/>
      <c r="S44" s="144" t="s">
        <v>24</v>
      </c>
      <c r="T44" s="145"/>
      <c r="U44" s="144" t="s">
        <v>25</v>
      </c>
      <c r="V44" s="145"/>
      <c r="W44" s="144" t="s">
        <v>26</v>
      </c>
      <c r="X44" s="145"/>
      <c r="Y44" s="144" t="s">
        <v>27</v>
      </c>
      <c r="Z44" s="145"/>
      <c r="AA44" s="144" t="s">
        <v>28</v>
      </c>
      <c r="AB44" s="145"/>
      <c r="AC44" s="144" t="s">
        <v>29</v>
      </c>
      <c r="AD44" s="145"/>
      <c r="AE44" s="144" t="s">
        <v>31</v>
      </c>
      <c r="AF44" s="145"/>
      <c r="AG44" s="143"/>
      <c r="AH44" s="129"/>
    </row>
    <row r="45" spans="1:34" ht="42.75" customHeight="1" x14ac:dyDescent="0.2">
      <c r="A45" s="197" t="s">
        <v>17</v>
      </c>
      <c r="B45" s="138" t="s">
        <v>103</v>
      </c>
      <c r="C45" s="138" t="s">
        <v>18</v>
      </c>
      <c r="D45" s="164" t="s">
        <v>6</v>
      </c>
      <c r="E45" s="138"/>
      <c r="F45" s="5" t="s">
        <v>80</v>
      </c>
      <c r="G45" s="12" t="s">
        <v>68</v>
      </c>
      <c r="H45" s="40" t="s">
        <v>60</v>
      </c>
      <c r="I45" s="42" t="s">
        <v>30</v>
      </c>
      <c r="J45" s="43" t="s">
        <v>200</v>
      </c>
      <c r="K45" s="42"/>
      <c r="L45" s="43"/>
      <c r="M45" s="42"/>
      <c r="N45" s="43"/>
      <c r="O45" s="42"/>
      <c r="P45" s="43"/>
      <c r="Q45" s="42" t="s">
        <v>30</v>
      </c>
      <c r="R45" s="43"/>
      <c r="S45" s="42"/>
      <c r="T45" s="43"/>
      <c r="U45" s="42"/>
      <c r="V45" s="43"/>
      <c r="W45" s="42"/>
      <c r="X45" s="43"/>
      <c r="Y45" s="42" t="s">
        <v>30</v>
      </c>
      <c r="Z45" s="43"/>
      <c r="AA45" s="42"/>
      <c r="AB45" s="43"/>
      <c r="AC45" s="42"/>
      <c r="AD45" s="43"/>
      <c r="AE45" s="42"/>
      <c r="AF45" s="43"/>
      <c r="AG45" s="13">
        <f>COUNTIF(I45:AF45,"E")/COUNTIF(I45:AF45,"P")</f>
        <v>0.33333333333333331</v>
      </c>
      <c r="AH45" s="12"/>
    </row>
    <row r="46" spans="1:34" ht="43.5" customHeight="1" x14ac:dyDescent="0.2">
      <c r="A46" s="198"/>
      <c r="B46" s="139"/>
      <c r="C46" s="139"/>
      <c r="D46" s="165"/>
      <c r="E46" s="139"/>
      <c r="F46" s="6" t="s">
        <v>158</v>
      </c>
      <c r="G46" s="12" t="s">
        <v>68</v>
      </c>
      <c r="H46" s="40" t="s">
        <v>60</v>
      </c>
      <c r="I46" s="51" t="s">
        <v>30</v>
      </c>
      <c r="J46" s="52" t="s">
        <v>200</v>
      </c>
      <c r="K46" s="51"/>
      <c r="L46" s="52"/>
      <c r="M46" s="51"/>
      <c r="N46" s="52"/>
      <c r="O46" s="51"/>
      <c r="P46" s="52"/>
      <c r="Q46" s="54"/>
      <c r="R46" s="52"/>
      <c r="S46" s="51"/>
      <c r="T46" s="52"/>
      <c r="U46" s="51"/>
      <c r="V46" s="52"/>
      <c r="W46" s="51"/>
      <c r="X46" s="52"/>
      <c r="Y46" s="51"/>
      <c r="Z46" s="52"/>
      <c r="AA46" s="51"/>
      <c r="AB46" s="52"/>
      <c r="AC46" s="51"/>
      <c r="AD46" s="52"/>
      <c r="AE46" s="51"/>
      <c r="AF46" s="52"/>
      <c r="AG46" s="13">
        <f t="shared" ref="AG46:AG56" si="1">COUNTIF(I46:AF46,"E")/COUNTIF(I46:AF46,"P")</f>
        <v>1</v>
      </c>
      <c r="AH46" s="12"/>
    </row>
    <row r="47" spans="1:34" ht="43.5" customHeight="1" x14ac:dyDescent="0.2">
      <c r="A47" s="198"/>
      <c r="B47" s="139"/>
      <c r="C47" s="139"/>
      <c r="D47" s="165"/>
      <c r="E47" s="139"/>
      <c r="F47" s="6" t="s">
        <v>159</v>
      </c>
      <c r="G47" s="12" t="s">
        <v>68</v>
      </c>
      <c r="H47" s="40" t="s">
        <v>60</v>
      </c>
      <c r="I47" s="51" t="s">
        <v>30</v>
      </c>
      <c r="J47" s="52" t="s">
        <v>200</v>
      </c>
      <c r="K47" s="51"/>
      <c r="L47" s="52"/>
      <c r="M47" s="51"/>
      <c r="N47" s="52"/>
      <c r="O47" s="51"/>
      <c r="P47" s="52"/>
      <c r="Q47" s="54"/>
      <c r="R47" s="52"/>
      <c r="S47" s="51"/>
      <c r="T47" s="52"/>
      <c r="U47" s="51"/>
      <c r="V47" s="52"/>
      <c r="W47" s="51"/>
      <c r="X47" s="52"/>
      <c r="Y47" s="51"/>
      <c r="Z47" s="52"/>
      <c r="AA47" s="51"/>
      <c r="AB47" s="52"/>
      <c r="AC47" s="51"/>
      <c r="AD47" s="52"/>
      <c r="AE47" s="51"/>
      <c r="AF47" s="52"/>
      <c r="AG47" s="13">
        <f t="shared" si="1"/>
        <v>1</v>
      </c>
      <c r="AH47" s="12"/>
    </row>
    <row r="48" spans="1:34" ht="43.5" customHeight="1" x14ac:dyDescent="0.2">
      <c r="A48" s="198"/>
      <c r="B48" s="139"/>
      <c r="C48" s="139"/>
      <c r="D48" s="165"/>
      <c r="E48" s="139"/>
      <c r="F48" s="6" t="s">
        <v>160</v>
      </c>
      <c r="G48" s="12" t="s">
        <v>68</v>
      </c>
      <c r="H48" s="40" t="s">
        <v>60</v>
      </c>
      <c r="I48" s="51" t="s">
        <v>30</v>
      </c>
      <c r="J48" s="52" t="s">
        <v>200</v>
      </c>
      <c r="K48" s="51"/>
      <c r="L48" s="52"/>
      <c r="M48" s="51"/>
      <c r="N48" s="52"/>
      <c r="O48" s="51"/>
      <c r="P48" s="52"/>
      <c r="Q48" s="51"/>
      <c r="R48" s="52"/>
      <c r="S48" s="51"/>
      <c r="T48" s="52"/>
      <c r="U48" s="51"/>
      <c r="V48" s="52"/>
      <c r="W48" s="51"/>
      <c r="X48" s="52"/>
      <c r="Y48" s="51"/>
      <c r="Z48" s="52"/>
      <c r="AA48" s="51"/>
      <c r="AB48" s="52"/>
      <c r="AC48" s="51"/>
      <c r="AD48" s="52"/>
      <c r="AE48" s="51"/>
      <c r="AF48" s="52"/>
      <c r="AG48" s="13">
        <f t="shared" si="1"/>
        <v>1</v>
      </c>
      <c r="AH48" s="12"/>
    </row>
    <row r="49" spans="1:34" ht="43.5" customHeight="1" x14ac:dyDescent="0.2">
      <c r="A49" s="198"/>
      <c r="B49" s="139"/>
      <c r="C49" s="139"/>
      <c r="D49" s="165"/>
      <c r="E49" s="139"/>
      <c r="F49" s="6" t="s">
        <v>161</v>
      </c>
      <c r="G49" s="12" t="s">
        <v>68</v>
      </c>
      <c r="H49" s="40" t="s">
        <v>60</v>
      </c>
      <c r="I49" s="51" t="s">
        <v>30</v>
      </c>
      <c r="J49" s="52" t="s">
        <v>200</v>
      </c>
      <c r="K49" s="51"/>
      <c r="L49" s="52"/>
      <c r="M49" s="51"/>
      <c r="N49" s="52"/>
      <c r="O49" s="51"/>
      <c r="P49" s="52"/>
      <c r="Q49" s="54"/>
      <c r="R49" s="52"/>
      <c r="S49" s="51"/>
      <c r="T49" s="52"/>
      <c r="U49" s="51"/>
      <c r="V49" s="52"/>
      <c r="W49" s="51"/>
      <c r="X49" s="52"/>
      <c r="Y49" s="51"/>
      <c r="Z49" s="52"/>
      <c r="AA49" s="51"/>
      <c r="AB49" s="52"/>
      <c r="AC49" s="51"/>
      <c r="AD49" s="52"/>
      <c r="AE49" s="51"/>
      <c r="AF49" s="52"/>
      <c r="AG49" s="13">
        <f t="shared" si="1"/>
        <v>1</v>
      </c>
      <c r="AH49" s="12"/>
    </row>
    <row r="50" spans="1:34" ht="43.5" customHeight="1" x14ac:dyDescent="0.2">
      <c r="A50" s="198"/>
      <c r="B50" s="139"/>
      <c r="C50" s="139"/>
      <c r="D50" s="165"/>
      <c r="E50" s="139"/>
      <c r="F50" s="6" t="s">
        <v>162</v>
      </c>
      <c r="G50" s="12" t="s">
        <v>68</v>
      </c>
      <c r="H50" s="40" t="s">
        <v>60</v>
      </c>
      <c r="I50" s="51" t="s">
        <v>30</v>
      </c>
      <c r="J50" s="52" t="s">
        <v>200</v>
      </c>
      <c r="K50" s="51"/>
      <c r="L50" s="52"/>
      <c r="M50" s="51"/>
      <c r="N50" s="52"/>
      <c r="O50" s="51"/>
      <c r="P50" s="52"/>
      <c r="Q50" s="54"/>
      <c r="R50" s="52"/>
      <c r="S50" s="51"/>
      <c r="T50" s="52"/>
      <c r="U50" s="51"/>
      <c r="V50" s="52"/>
      <c r="W50" s="51"/>
      <c r="X50" s="52"/>
      <c r="Y50" s="51"/>
      <c r="Z50" s="52"/>
      <c r="AA50" s="51"/>
      <c r="AB50" s="52"/>
      <c r="AC50" s="51"/>
      <c r="AD50" s="52"/>
      <c r="AE50" s="51"/>
      <c r="AF50" s="52"/>
      <c r="AG50" s="13">
        <f t="shared" si="1"/>
        <v>1</v>
      </c>
      <c r="AH50" s="12"/>
    </row>
    <row r="51" spans="1:34" ht="43.5" customHeight="1" x14ac:dyDescent="0.2">
      <c r="A51" s="198"/>
      <c r="B51" s="139"/>
      <c r="C51" s="139"/>
      <c r="D51" s="165"/>
      <c r="E51" s="139"/>
      <c r="F51" s="6" t="s">
        <v>163</v>
      </c>
      <c r="G51" s="12" t="s">
        <v>68</v>
      </c>
      <c r="H51" s="40" t="s">
        <v>60</v>
      </c>
      <c r="I51" s="51" t="s">
        <v>30</v>
      </c>
      <c r="J51" s="52" t="s">
        <v>200</v>
      </c>
      <c r="K51" s="51"/>
      <c r="L51" s="52"/>
      <c r="M51" s="51"/>
      <c r="N51" s="52"/>
      <c r="O51" s="51"/>
      <c r="P51" s="52"/>
      <c r="Q51" s="54"/>
      <c r="R51" s="52"/>
      <c r="S51" s="51"/>
      <c r="T51" s="52"/>
      <c r="U51" s="51"/>
      <c r="V51" s="52"/>
      <c r="W51" s="51"/>
      <c r="X51" s="52"/>
      <c r="Y51" s="51"/>
      <c r="Z51" s="52"/>
      <c r="AA51" s="51"/>
      <c r="AB51" s="52"/>
      <c r="AC51" s="51"/>
      <c r="AD51" s="52"/>
      <c r="AE51" s="51"/>
      <c r="AF51" s="52"/>
      <c r="AG51" s="13">
        <f>COUNTIF(I51:AF51,"E")/COUNTIF(I51:AF51,"P")</f>
        <v>1</v>
      </c>
      <c r="AH51" s="12"/>
    </row>
    <row r="52" spans="1:34" ht="43.5" customHeight="1" x14ac:dyDescent="0.2">
      <c r="A52" s="198"/>
      <c r="B52" s="139"/>
      <c r="C52" s="139"/>
      <c r="D52" s="165"/>
      <c r="E52" s="139"/>
      <c r="F52" s="6" t="s">
        <v>164</v>
      </c>
      <c r="G52" s="12" t="s">
        <v>68</v>
      </c>
      <c r="H52" s="40" t="s">
        <v>60</v>
      </c>
      <c r="I52" s="51" t="s">
        <v>30</v>
      </c>
      <c r="J52" s="52" t="s">
        <v>200</v>
      </c>
      <c r="K52" s="51"/>
      <c r="L52" s="52"/>
      <c r="M52" s="51"/>
      <c r="N52" s="52"/>
      <c r="O52" s="51"/>
      <c r="P52" s="52"/>
      <c r="Q52" s="54"/>
      <c r="R52" s="52"/>
      <c r="S52" s="51"/>
      <c r="T52" s="52"/>
      <c r="U52" s="51"/>
      <c r="V52" s="52"/>
      <c r="W52" s="51"/>
      <c r="X52" s="52"/>
      <c r="Y52" s="51"/>
      <c r="Z52" s="52"/>
      <c r="AA52" s="51"/>
      <c r="AB52" s="52"/>
      <c r="AC52" s="51"/>
      <c r="AD52" s="52"/>
      <c r="AE52" s="51"/>
      <c r="AF52" s="52"/>
      <c r="AG52" s="13">
        <f t="shared" si="1"/>
        <v>1</v>
      </c>
      <c r="AH52" s="12"/>
    </row>
    <row r="53" spans="1:34" ht="43.5" customHeight="1" x14ac:dyDescent="0.2">
      <c r="A53" s="198"/>
      <c r="B53" s="139"/>
      <c r="C53" s="139"/>
      <c r="D53" s="165"/>
      <c r="E53" s="139"/>
      <c r="F53" s="6" t="s">
        <v>165</v>
      </c>
      <c r="G53" s="12" t="s">
        <v>68</v>
      </c>
      <c r="H53" s="40" t="s">
        <v>60</v>
      </c>
      <c r="I53" s="51" t="s">
        <v>30</v>
      </c>
      <c r="J53" s="52" t="s">
        <v>200</v>
      </c>
      <c r="K53" s="51"/>
      <c r="L53" s="52"/>
      <c r="M53" s="51"/>
      <c r="N53" s="52"/>
      <c r="O53" s="51"/>
      <c r="P53" s="52"/>
      <c r="Q53" s="54"/>
      <c r="R53" s="52"/>
      <c r="S53" s="51"/>
      <c r="T53" s="52"/>
      <c r="U53" s="51"/>
      <c r="V53" s="52"/>
      <c r="W53" s="51"/>
      <c r="X53" s="52"/>
      <c r="Y53" s="51"/>
      <c r="Z53" s="52"/>
      <c r="AA53" s="51"/>
      <c r="AB53" s="52"/>
      <c r="AC53" s="51"/>
      <c r="AD53" s="52"/>
      <c r="AE53" s="51"/>
      <c r="AF53" s="52"/>
      <c r="AG53" s="13">
        <f t="shared" si="1"/>
        <v>1</v>
      </c>
      <c r="AH53" s="12"/>
    </row>
    <row r="54" spans="1:34" ht="43.5" customHeight="1" x14ac:dyDescent="0.2">
      <c r="A54" s="198"/>
      <c r="B54" s="139"/>
      <c r="C54" s="139"/>
      <c r="D54" s="165"/>
      <c r="E54" s="139"/>
      <c r="F54" s="6" t="s">
        <v>166</v>
      </c>
      <c r="G54" s="12" t="s">
        <v>68</v>
      </c>
      <c r="H54" s="40" t="s">
        <v>60</v>
      </c>
      <c r="I54" s="51" t="s">
        <v>30</v>
      </c>
      <c r="J54" s="52" t="s">
        <v>200</v>
      </c>
      <c r="K54" s="51"/>
      <c r="L54" s="52"/>
      <c r="M54" s="51"/>
      <c r="N54" s="52"/>
      <c r="O54" s="51"/>
      <c r="P54" s="52"/>
      <c r="Q54" s="54"/>
      <c r="R54" s="52"/>
      <c r="S54" s="51"/>
      <c r="T54" s="52"/>
      <c r="U54" s="51"/>
      <c r="V54" s="52"/>
      <c r="W54" s="51"/>
      <c r="X54" s="52"/>
      <c r="Y54" s="51"/>
      <c r="Z54" s="52"/>
      <c r="AA54" s="51"/>
      <c r="AB54" s="52"/>
      <c r="AC54" s="51"/>
      <c r="AD54" s="52"/>
      <c r="AE54" s="51"/>
      <c r="AF54" s="52"/>
      <c r="AG54" s="13">
        <f t="shared" si="1"/>
        <v>1</v>
      </c>
      <c r="AH54" s="12"/>
    </row>
    <row r="55" spans="1:34" ht="43.5" customHeight="1" x14ac:dyDescent="0.2">
      <c r="A55" s="198"/>
      <c r="B55" s="139"/>
      <c r="C55" s="139"/>
      <c r="D55" s="165"/>
      <c r="E55" s="139"/>
      <c r="F55" s="5" t="s">
        <v>167</v>
      </c>
      <c r="G55" s="12" t="s">
        <v>68</v>
      </c>
      <c r="H55" s="40" t="s">
        <v>60</v>
      </c>
      <c r="I55" s="51" t="s">
        <v>30</v>
      </c>
      <c r="J55" s="52"/>
      <c r="K55" s="51"/>
      <c r="L55" s="52"/>
      <c r="M55" s="51"/>
      <c r="N55" s="52"/>
      <c r="O55" s="51"/>
      <c r="P55" s="52"/>
      <c r="Q55" s="51"/>
      <c r="R55" s="52"/>
      <c r="S55" s="51"/>
      <c r="T55" s="52"/>
      <c r="U55" s="51"/>
      <c r="V55" s="52"/>
      <c r="W55" s="51"/>
      <c r="X55" s="52"/>
      <c r="Y55" s="51"/>
      <c r="Z55" s="52"/>
      <c r="AA55" s="51"/>
      <c r="AB55" s="52"/>
      <c r="AC55" s="51"/>
      <c r="AD55" s="52"/>
      <c r="AE55" s="51"/>
      <c r="AF55" s="52"/>
      <c r="AG55" s="13">
        <f>COUNTIF(I55:AF55,"E")/COUNTIF(I55:AF55,"P")</f>
        <v>0</v>
      </c>
      <c r="AH55" s="12"/>
    </row>
    <row r="56" spans="1:34" ht="43.5" customHeight="1" thickBot="1" x14ac:dyDescent="0.25">
      <c r="A56" s="207"/>
      <c r="B56" s="140"/>
      <c r="C56" s="140"/>
      <c r="D56" s="166"/>
      <c r="E56" s="140"/>
      <c r="F56" s="6" t="s">
        <v>168</v>
      </c>
      <c r="G56" s="12" t="s">
        <v>68</v>
      </c>
      <c r="H56" s="40" t="s">
        <v>60</v>
      </c>
      <c r="I56" s="44" t="s">
        <v>30</v>
      </c>
      <c r="J56" s="45" t="s">
        <v>200</v>
      </c>
      <c r="K56" s="44"/>
      <c r="L56" s="45"/>
      <c r="M56" s="44"/>
      <c r="N56" s="45"/>
      <c r="O56" s="44"/>
      <c r="P56" s="45"/>
      <c r="Q56" s="44"/>
      <c r="R56" s="45"/>
      <c r="S56" s="44"/>
      <c r="T56" s="45"/>
      <c r="U56" s="44"/>
      <c r="V56" s="45"/>
      <c r="W56" s="44"/>
      <c r="X56" s="45"/>
      <c r="Y56" s="44"/>
      <c r="Z56" s="45"/>
      <c r="AA56" s="44"/>
      <c r="AB56" s="45"/>
      <c r="AC56" s="44"/>
      <c r="AD56" s="45"/>
      <c r="AE56" s="44"/>
      <c r="AF56" s="45"/>
      <c r="AG56" s="13">
        <f t="shared" si="1"/>
        <v>1</v>
      </c>
      <c r="AH56" s="12"/>
    </row>
    <row r="57" spans="1:34" ht="28.5" customHeight="1" x14ac:dyDescent="0.2">
      <c r="A57" s="6" t="s">
        <v>204</v>
      </c>
      <c r="B57" s="123" t="s">
        <v>205</v>
      </c>
      <c r="C57" s="123"/>
      <c r="D57" s="123"/>
      <c r="E57" s="123"/>
      <c r="F57" s="123"/>
      <c r="G57" s="123"/>
      <c r="H57" s="123"/>
      <c r="I57" s="123"/>
      <c r="J57" s="123"/>
      <c r="K57" s="123"/>
      <c r="L57" s="123"/>
      <c r="M57" s="123"/>
      <c r="N57" s="123"/>
      <c r="O57" s="123"/>
      <c r="P57" s="123"/>
      <c r="Q57" s="123"/>
      <c r="R57" s="123"/>
      <c r="S57" s="123"/>
      <c r="T57" s="123"/>
      <c r="U57" s="123"/>
      <c r="V57" s="123"/>
      <c r="W57" s="123"/>
      <c r="X57" s="123"/>
      <c r="Y57" s="123"/>
      <c r="Z57" s="123"/>
      <c r="AA57" s="123"/>
      <c r="AB57" s="123"/>
      <c r="AC57" s="123"/>
      <c r="AD57" s="123"/>
      <c r="AE57" s="123"/>
      <c r="AF57" s="123"/>
      <c r="AG57" s="123"/>
      <c r="AH57" s="123"/>
    </row>
    <row r="58" spans="1:34" ht="27" customHeight="1" x14ac:dyDescent="0.2">
      <c r="A58" s="6" t="s">
        <v>206</v>
      </c>
      <c r="B58" s="123" t="s">
        <v>207</v>
      </c>
      <c r="C58" s="123"/>
      <c r="D58" s="123"/>
      <c r="E58" s="123"/>
      <c r="F58" s="123"/>
      <c r="G58" s="123"/>
      <c r="H58" s="123"/>
      <c r="I58" s="123"/>
      <c r="J58" s="123"/>
      <c r="K58" s="123"/>
      <c r="L58" s="123"/>
      <c r="M58" s="123"/>
      <c r="N58" s="123"/>
      <c r="O58" s="123"/>
      <c r="P58" s="123"/>
      <c r="Q58" s="123"/>
      <c r="R58" s="123"/>
      <c r="S58" s="123"/>
      <c r="T58" s="123"/>
      <c r="U58" s="123"/>
      <c r="V58" s="123"/>
      <c r="W58" s="123"/>
      <c r="X58" s="123"/>
      <c r="Y58" s="123"/>
      <c r="Z58" s="123"/>
      <c r="AA58" s="123"/>
      <c r="AB58" s="123"/>
      <c r="AC58" s="123"/>
      <c r="AD58" s="123"/>
      <c r="AE58" s="123"/>
      <c r="AF58" s="123"/>
      <c r="AG58" s="123"/>
      <c r="AH58" s="123"/>
    </row>
    <row r="59" spans="1:34" ht="27" customHeight="1" x14ac:dyDescent="0.2">
      <c r="A59" s="6" t="s">
        <v>208</v>
      </c>
      <c r="B59" s="123" t="s">
        <v>209</v>
      </c>
      <c r="C59" s="123"/>
      <c r="D59" s="123"/>
      <c r="E59" s="123"/>
      <c r="F59" s="123"/>
      <c r="G59" s="123"/>
      <c r="H59" s="123"/>
      <c r="I59" s="123"/>
      <c r="J59" s="123"/>
      <c r="K59" s="123"/>
      <c r="L59" s="123"/>
      <c r="M59" s="123"/>
      <c r="N59" s="123"/>
      <c r="O59" s="123"/>
      <c r="P59" s="123"/>
      <c r="Q59" s="123"/>
      <c r="R59" s="123"/>
      <c r="S59" s="123"/>
      <c r="T59" s="123"/>
      <c r="U59" s="123"/>
      <c r="V59" s="123"/>
      <c r="W59" s="123"/>
      <c r="X59" s="123"/>
      <c r="Y59" s="123"/>
      <c r="Z59" s="123"/>
      <c r="AA59" s="123"/>
      <c r="AB59" s="123"/>
      <c r="AC59" s="123"/>
      <c r="AD59" s="123"/>
      <c r="AE59" s="123"/>
      <c r="AF59" s="123"/>
      <c r="AG59" s="123"/>
      <c r="AH59" s="123"/>
    </row>
    <row r="60" spans="1:34" ht="20.25" customHeight="1" x14ac:dyDescent="0.2">
      <c r="A60" s="125" t="s">
        <v>76</v>
      </c>
      <c r="B60" s="126"/>
      <c r="C60" s="170"/>
      <c r="D60" s="129" t="s">
        <v>4</v>
      </c>
      <c r="E60" s="129" t="s">
        <v>5</v>
      </c>
      <c r="F60" s="129" t="s">
        <v>2</v>
      </c>
      <c r="G60" s="130" t="s">
        <v>9</v>
      </c>
      <c r="H60" s="130" t="s">
        <v>8</v>
      </c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  <c r="AF60" s="143"/>
      <c r="AG60" s="130" t="s">
        <v>32</v>
      </c>
      <c r="AH60" s="129" t="s">
        <v>3</v>
      </c>
    </row>
    <row r="61" spans="1:34" ht="20.25" customHeight="1" thickBot="1" x14ac:dyDescent="0.25">
      <c r="A61" s="133"/>
      <c r="B61" s="134"/>
      <c r="C61" s="171"/>
      <c r="D61" s="129"/>
      <c r="E61" s="129"/>
      <c r="F61" s="129"/>
      <c r="G61" s="131"/>
      <c r="H61" s="131"/>
      <c r="I61" s="144" t="s">
        <v>19</v>
      </c>
      <c r="J61" s="145"/>
      <c r="K61" s="144" t="s">
        <v>20</v>
      </c>
      <c r="L61" s="145"/>
      <c r="M61" s="144" t="s">
        <v>21</v>
      </c>
      <c r="N61" s="145"/>
      <c r="O61" s="144" t="s">
        <v>22</v>
      </c>
      <c r="P61" s="145"/>
      <c r="Q61" s="144" t="s">
        <v>23</v>
      </c>
      <c r="R61" s="145"/>
      <c r="S61" s="144" t="s">
        <v>24</v>
      </c>
      <c r="T61" s="145"/>
      <c r="U61" s="144" t="s">
        <v>25</v>
      </c>
      <c r="V61" s="145"/>
      <c r="W61" s="144" t="s">
        <v>26</v>
      </c>
      <c r="X61" s="145"/>
      <c r="Y61" s="144" t="s">
        <v>27</v>
      </c>
      <c r="Z61" s="145"/>
      <c r="AA61" s="144" t="s">
        <v>28</v>
      </c>
      <c r="AB61" s="145"/>
      <c r="AC61" s="144" t="s">
        <v>29</v>
      </c>
      <c r="AD61" s="145"/>
      <c r="AE61" s="144" t="s">
        <v>31</v>
      </c>
      <c r="AF61" s="145"/>
      <c r="AG61" s="143"/>
      <c r="AH61" s="129"/>
    </row>
    <row r="62" spans="1:34" ht="42.75" customHeight="1" x14ac:dyDescent="0.2">
      <c r="A62" s="215" t="s">
        <v>77</v>
      </c>
      <c r="B62" s="138" t="s">
        <v>103</v>
      </c>
      <c r="C62" s="215" t="s">
        <v>78</v>
      </c>
      <c r="D62" s="214" t="s">
        <v>6</v>
      </c>
      <c r="E62" s="123" t="s">
        <v>79</v>
      </c>
      <c r="F62" s="5" t="s">
        <v>80</v>
      </c>
      <c r="G62" s="12" t="s">
        <v>68</v>
      </c>
      <c r="H62" s="40" t="s">
        <v>60</v>
      </c>
      <c r="I62" s="42" t="s">
        <v>30</v>
      </c>
      <c r="J62" s="43" t="s">
        <v>200</v>
      </c>
      <c r="K62" s="42"/>
      <c r="L62" s="43"/>
      <c r="M62" s="42"/>
      <c r="N62" s="43"/>
      <c r="O62" s="42"/>
      <c r="P62" s="43"/>
      <c r="Q62" s="42" t="s">
        <v>30</v>
      </c>
      <c r="R62" s="43"/>
      <c r="S62" s="42"/>
      <c r="T62" s="43"/>
      <c r="U62" s="42"/>
      <c r="V62" s="43"/>
      <c r="W62" s="42"/>
      <c r="X62" s="43"/>
      <c r="Y62" s="42" t="s">
        <v>30</v>
      </c>
      <c r="Z62" s="43"/>
      <c r="AA62" s="42"/>
      <c r="AB62" s="43"/>
      <c r="AC62" s="42"/>
      <c r="AD62" s="43"/>
      <c r="AE62" s="42"/>
      <c r="AF62" s="43"/>
      <c r="AG62" s="13">
        <f>COUNTIF(I62:AF62,"E")/COUNTIF(I62:AF62,"P")</f>
        <v>0.33333333333333331</v>
      </c>
      <c r="AH62" s="12"/>
    </row>
    <row r="63" spans="1:34" ht="42.75" customHeight="1" x14ac:dyDescent="0.2">
      <c r="A63" s="215"/>
      <c r="B63" s="139"/>
      <c r="C63" s="215"/>
      <c r="D63" s="214"/>
      <c r="E63" s="123"/>
      <c r="F63" s="6" t="s">
        <v>169</v>
      </c>
      <c r="G63" s="12" t="s">
        <v>68</v>
      </c>
      <c r="H63" s="40" t="s">
        <v>60</v>
      </c>
      <c r="I63" s="51"/>
      <c r="J63" s="52"/>
      <c r="K63" s="51" t="s">
        <v>30</v>
      </c>
      <c r="L63" s="52" t="s">
        <v>200</v>
      </c>
      <c r="M63" s="51"/>
      <c r="N63" s="52"/>
      <c r="O63" s="51"/>
      <c r="P63" s="52"/>
      <c r="Q63" s="51"/>
      <c r="R63" s="52"/>
      <c r="S63" s="51" t="s">
        <v>30</v>
      </c>
      <c r="T63" s="52"/>
      <c r="U63" s="51"/>
      <c r="V63" s="52"/>
      <c r="W63" s="51"/>
      <c r="X63" s="52"/>
      <c r="Y63" s="51"/>
      <c r="Z63" s="52"/>
      <c r="AA63" s="51"/>
      <c r="AB63" s="52"/>
      <c r="AC63" s="51"/>
      <c r="AD63" s="52"/>
      <c r="AE63" s="51"/>
      <c r="AF63" s="52"/>
      <c r="AG63" s="13">
        <f>COUNTIF(I63:AF63,"E")/COUNTIF(I63:AF63,"P")</f>
        <v>0.5</v>
      </c>
      <c r="AH63" s="12"/>
    </row>
    <row r="64" spans="1:34" ht="42.75" customHeight="1" x14ac:dyDescent="0.2">
      <c r="A64" s="215"/>
      <c r="B64" s="139"/>
      <c r="C64" s="215"/>
      <c r="D64" s="214"/>
      <c r="E64" s="123"/>
      <c r="F64" s="5" t="s">
        <v>170</v>
      </c>
      <c r="G64" s="12" t="s">
        <v>68</v>
      </c>
      <c r="H64" s="40" t="s">
        <v>60</v>
      </c>
      <c r="I64" s="51"/>
      <c r="J64" s="52"/>
      <c r="K64" s="51"/>
      <c r="L64" s="52"/>
      <c r="M64" s="51" t="s">
        <v>30</v>
      </c>
      <c r="N64" s="52" t="s">
        <v>200</v>
      </c>
      <c r="O64" s="51"/>
      <c r="P64" s="52"/>
      <c r="Q64" s="51"/>
      <c r="R64" s="52"/>
      <c r="S64" s="51"/>
      <c r="T64" s="52"/>
      <c r="U64" s="51" t="s">
        <v>30</v>
      </c>
      <c r="V64" s="52"/>
      <c r="W64" s="51"/>
      <c r="X64" s="52"/>
      <c r="Y64" s="51"/>
      <c r="Z64" s="52"/>
      <c r="AA64" s="51"/>
      <c r="AB64" s="52"/>
      <c r="AC64" s="51"/>
      <c r="AD64" s="52"/>
      <c r="AE64" s="51"/>
      <c r="AF64" s="52"/>
      <c r="AG64" s="13">
        <f>COUNTIF(I64:AF64,"E")/COUNTIF(I64:AF64,"P")</f>
        <v>0.5</v>
      </c>
      <c r="AH64" s="12"/>
    </row>
    <row r="65" spans="1:34" ht="42.75" customHeight="1" x14ac:dyDescent="0.2">
      <c r="A65" s="215"/>
      <c r="B65" s="139"/>
      <c r="C65" s="215"/>
      <c r="D65" s="214"/>
      <c r="E65" s="123"/>
      <c r="F65" s="5" t="s">
        <v>171</v>
      </c>
      <c r="G65" s="12" t="s">
        <v>68</v>
      </c>
      <c r="H65" s="40" t="s">
        <v>60</v>
      </c>
      <c r="I65" s="51"/>
      <c r="J65" s="52"/>
      <c r="K65" s="51" t="s">
        <v>30</v>
      </c>
      <c r="L65" s="52" t="s">
        <v>200</v>
      </c>
      <c r="M65" s="51"/>
      <c r="N65" s="52"/>
      <c r="O65" s="51"/>
      <c r="P65" s="52"/>
      <c r="Q65" s="51"/>
      <c r="R65" s="52"/>
      <c r="S65" s="51" t="s">
        <v>30</v>
      </c>
      <c r="T65" s="52"/>
      <c r="U65" s="51"/>
      <c r="V65" s="52"/>
      <c r="W65" s="51"/>
      <c r="X65" s="52"/>
      <c r="Y65" s="51"/>
      <c r="Z65" s="52"/>
      <c r="AA65" s="51"/>
      <c r="AB65" s="52"/>
      <c r="AC65" s="51"/>
      <c r="AD65" s="52"/>
      <c r="AE65" s="51"/>
      <c r="AF65" s="52"/>
      <c r="AG65" s="13">
        <f>COUNTIF(I65:AF65,"E")/COUNTIF(I65:AF65,"P")</f>
        <v>0.5</v>
      </c>
      <c r="AH65" s="12"/>
    </row>
    <row r="66" spans="1:34" ht="42.75" customHeight="1" thickBot="1" x14ac:dyDescent="0.25">
      <c r="A66" s="215"/>
      <c r="B66" s="140"/>
      <c r="C66" s="215"/>
      <c r="D66" s="214"/>
      <c r="E66" s="123"/>
      <c r="F66" s="5" t="s">
        <v>172</v>
      </c>
      <c r="G66" s="12" t="s">
        <v>68</v>
      </c>
      <c r="H66" s="40" t="s">
        <v>60</v>
      </c>
      <c r="I66" s="44"/>
      <c r="J66" s="45"/>
      <c r="K66" s="44"/>
      <c r="L66" s="45"/>
      <c r="M66" s="44" t="s">
        <v>30</v>
      </c>
      <c r="N66" s="45" t="s">
        <v>200</v>
      </c>
      <c r="O66" s="44"/>
      <c r="P66" s="45"/>
      <c r="Q66" s="44"/>
      <c r="R66" s="45"/>
      <c r="S66" s="44"/>
      <c r="T66" s="45"/>
      <c r="U66" s="44" t="s">
        <v>30</v>
      </c>
      <c r="V66" s="45"/>
      <c r="W66" s="44"/>
      <c r="X66" s="45"/>
      <c r="Y66" s="44"/>
      <c r="Z66" s="45"/>
      <c r="AA66" s="44"/>
      <c r="AB66" s="45"/>
      <c r="AC66" s="44"/>
      <c r="AD66" s="45"/>
      <c r="AE66" s="44"/>
      <c r="AF66" s="45"/>
      <c r="AG66" s="13">
        <f>COUNTIF(I66:AF66,"E")/COUNTIF(I66:AF66,"P")</f>
        <v>0.5</v>
      </c>
      <c r="AH66" s="12"/>
    </row>
    <row r="67" spans="1:34" ht="31.5" customHeight="1" x14ac:dyDescent="0.2">
      <c r="A67" s="6" t="s">
        <v>204</v>
      </c>
      <c r="B67" s="123" t="s">
        <v>205</v>
      </c>
      <c r="C67" s="123"/>
      <c r="D67" s="123"/>
      <c r="E67" s="123"/>
      <c r="F67" s="123"/>
      <c r="G67" s="123"/>
      <c r="H67" s="123"/>
      <c r="I67" s="123"/>
      <c r="J67" s="123"/>
      <c r="K67" s="123"/>
      <c r="L67" s="123"/>
      <c r="M67" s="123"/>
      <c r="N67" s="123"/>
      <c r="O67" s="123"/>
      <c r="P67" s="123"/>
      <c r="Q67" s="123"/>
      <c r="R67" s="123"/>
      <c r="S67" s="123"/>
      <c r="T67" s="123"/>
      <c r="U67" s="123"/>
      <c r="V67" s="123"/>
      <c r="W67" s="123"/>
      <c r="X67" s="123"/>
      <c r="Y67" s="123"/>
      <c r="Z67" s="123"/>
      <c r="AA67" s="123"/>
      <c r="AB67" s="123"/>
      <c r="AC67" s="123"/>
      <c r="AD67" s="123"/>
      <c r="AE67" s="123"/>
      <c r="AF67" s="123"/>
      <c r="AG67" s="123"/>
      <c r="AH67" s="123"/>
    </row>
    <row r="68" spans="1:34" ht="26.25" customHeight="1" x14ac:dyDescent="0.2">
      <c r="A68" s="6" t="s">
        <v>206</v>
      </c>
      <c r="B68" s="123" t="s">
        <v>210</v>
      </c>
      <c r="C68" s="123"/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23"/>
      <c r="Z68" s="123"/>
      <c r="AA68" s="123"/>
      <c r="AB68" s="123"/>
      <c r="AC68" s="123"/>
      <c r="AD68" s="123"/>
      <c r="AE68" s="123"/>
      <c r="AF68" s="123"/>
      <c r="AG68" s="123"/>
      <c r="AH68" s="123"/>
    </row>
    <row r="69" spans="1:34" ht="27.75" customHeight="1" x14ac:dyDescent="0.2">
      <c r="A69" s="6" t="s">
        <v>208</v>
      </c>
      <c r="B69" s="122">
        <v>1500</v>
      </c>
      <c r="C69" s="122"/>
      <c r="D69" s="122"/>
      <c r="E69" s="122"/>
      <c r="F69" s="122"/>
      <c r="G69" s="122"/>
      <c r="H69" s="122"/>
      <c r="I69" s="122"/>
      <c r="J69" s="122"/>
      <c r="K69" s="122"/>
      <c r="L69" s="122"/>
      <c r="M69" s="122"/>
      <c r="N69" s="122"/>
      <c r="O69" s="122"/>
      <c r="P69" s="122"/>
      <c r="Q69" s="122"/>
      <c r="R69" s="122"/>
      <c r="S69" s="122"/>
      <c r="T69" s="122"/>
      <c r="U69" s="122"/>
      <c r="V69" s="122"/>
      <c r="W69" s="122"/>
      <c r="X69" s="122"/>
      <c r="Y69" s="122"/>
      <c r="Z69" s="122"/>
      <c r="AA69" s="122"/>
      <c r="AB69" s="122"/>
      <c r="AC69" s="122"/>
      <c r="AD69" s="122"/>
      <c r="AE69" s="122"/>
      <c r="AF69" s="122"/>
      <c r="AG69" s="122"/>
      <c r="AH69" s="122"/>
    </row>
    <row r="70" spans="1:34" ht="20.25" customHeight="1" x14ac:dyDescent="0.2">
      <c r="A70" s="125" t="s">
        <v>83</v>
      </c>
      <c r="B70" s="126"/>
      <c r="C70" s="126"/>
      <c r="D70" s="129" t="s">
        <v>4</v>
      </c>
      <c r="E70" s="129" t="s">
        <v>5</v>
      </c>
      <c r="F70" s="129" t="s">
        <v>2</v>
      </c>
      <c r="G70" s="130" t="s">
        <v>9</v>
      </c>
      <c r="H70" s="130" t="s">
        <v>8</v>
      </c>
      <c r="I70" s="129"/>
      <c r="J70" s="129"/>
      <c r="K70" s="129"/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29"/>
      <c r="Z70" s="129"/>
      <c r="AA70" s="129"/>
      <c r="AB70" s="129"/>
      <c r="AC70" s="129"/>
      <c r="AD70" s="129"/>
      <c r="AE70" s="129"/>
      <c r="AF70" s="129"/>
      <c r="AG70" s="130" t="s">
        <v>32</v>
      </c>
      <c r="AH70" s="129" t="s">
        <v>3</v>
      </c>
    </row>
    <row r="71" spans="1:34" ht="20.25" customHeight="1" thickBot="1" x14ac:dyDescent="0.25">
      <c r="A71" s="133"/>
      <c r="B71" s="134"/>
      <c r="C71" s="128"/>
      <c r="D71" s="129"/>
      <c r="E71" s="129"/>
      <c r="F71" s="130"/>
      <c r="G71" s="131"/>
      <c r="H71" s="131"/>
      <c r="I71" s="130" t="s">
        <v>19</v>
      </c>
      <c r="J71" s="130"/>
      <c r="K71" s="130" t="s">
        <v>20</v>
      </c>
      <c r="L71" s="130"/>
      <c r="M71" s="130" t="s">
        <v>21</v>
      </c>
      <c r="N71" s="130"/>
      <c r="O71" s="130" t="s">
        <v>22</v>
      </c>
      <c r="P71" s="130"/>
      <c r="Q71" s="130" t="s">
        <v>23</v>
      </c>
      <c r="R71" s="130"/>
      <c r="S71" s="130" t="s">
        <v>24</v>
      </c>
      <c r="T71" s="130"/>
      <c r="U71" s="130" t="s">
        <v>25</v>
      </c>
      <c r="V71" s="130"/>
      <c r="W71" s="130" t="s">
        <v>26</v>
      </c>
      <c r="X71" s="130"/>
      <c r="Y71" s="130" t="s">
        <v>27</v>
      </c>
      <c r="Z71" s="130"/>
      <c r="AA71" s="130" t="s">
        <v>28</v>
      </c>
      <c r="AB71" s="130"/>
      <c r="AC71" s="130" t="s">
        <v>29</v>
      </c>
      <c r="AD71" s="130"/>
      <c r="AE71" s="130" t="s">
        <v>31</v>
      </c>
      <c r="AF71" s="130"/>
      <c r="AG71" s="200"/>
      <c r="AH71" s="130"/>
    </row>
    <row r="72" spans="1:34" ht="27.95" customHeight="1" x14ac:dyDescent="0.2">
      <c r="A72" s="212" t="s">
        <v>116</v>
      </c>
      <c r="B72" s="210" t="s">
        <v>115</v>
      </c>
      <c r="C72" s="221" t="s">
        <v>109</v>
      </c>
      <c r="D72" s="199" t="s">
        <v>6</v>
      </c>
      <c r="E72" s="208"/>
      <c r="F72" s="95" t="s">
        <v>173</v>
      </c>
      <c r="G72" s="86" t="s">
        <v>14</v>
      </c>
      <c r="H72" s="124">
        <v>2500</v>
      </c>
      <c r="I72" s="56"/>
      <c r="J72" s="62"/>
      <c r="K72" s="56" t="s">
        <v>30</v>
      </c>
      <c r="L72" s="62" t="s">
        <v>200</v>
      </c>
      <c r="M72" s="56"/>
      <c r="N72" s="62"/>
      <c r="O72" s="56"/>
      <c r="P72" s="89"/>
      <c r="Q72" s="42"/>
      <c r="R72" s="89"/>
      <c r="S72" s="42"/>
      <c r="T72" s="62"/>
      <c r="U72" s="56"/>
      <c r="V72" s="57"/>
      <c r="W72" s="65"/>
      <c r="X72" s="57"/>
      <c r="Y72" s="65"/>
      <c r="Z72" s="57"/>
      <c r="AA72" s="65"/>
      <c r="AB72" s="57"/>
      <c r="AC72" s="65"/>
      <c r="AD72" s="57"/>
      <c r="AE72" s="65"/>
      <c r="AF72" s="57"/>
      <c r="AG72" s="90">
        <f t="shared" ref="AG72:AG105" si="2">COUNTIF(I72:AF72,"E")/COUNTIF(I72:AF72,"P")</f>
        <v>1</v>
      </c>
      <c r="AH72" s="91"/>
    </row>
    <row r="73" spans="1:34" ht="30" customHeight="1" x14ac:dyDescent="0.2">
      <c r="A73" s="212"/>
      <c r="B73" s="210"/>
      <c r="C73" s="222"/>
      <c r="D73" s="199"/>
      <c r="E73" s="208"/>
      <c r="F73" s="96" t="s">
        <v>174</v>
      </c>
      <c r="G73" s="86" t="s">
        <v>14</v>
      </c>
      <c r="H73" s="124"/>
      <c r="I73" s="58"/>
      <c r="J73" s="63"/>
      <c r="K73" s="58"/>
      <c r="L73" s="63"/>
      <c r="M73" s="58"/>
      <c r="N73" s="63"/>
      <c r="O73" s="58" t="s">
        <v>30</v>
      </c>
      <c r="P73" s="71"/>
      <c r="Q73" s="51"/>
      <c r="R73" s="71"/>
      <c r="S73" s="51"/>
      <c r="T73" s="63"/>
      <c r="U73" s="58"/>
      <c r="V73" s="59"/>
      <c r="W73" s="55"/>
      <c r="X73" s="59"/>
      <c r="Y73" s="55"/>
      <c r="Z73" s="59"/>
      <c r="AA73" s="55"/>
      <c r="AB73" s="59"/>
      <c r="AC73" s="55"/>
      <c r="AD73" s="59"/>
      <c r="AE73" s="55"/>
      <c r="AF73" s="59"/>
      <c r="AG73" s="13">
        <f t="shared" si="2"/>
        <v>0</v>
      </c>
      <c r="AH73" s="92"/>
    </row>
    <row r="74" spans="1:34" ht="30" customHeight="1" x14ac:dyDescent="0.2">
      <c r="A74" s="212"/>
      <c r="B74" s="210"/>
      <c r="C74" s="222"/>
      <c r="D74" s="199"/>
      <c r="E74" s="208"/>
      <c r="F74" s="96" t="s">
        <v>175</v>
      </c>
      <c r="G74" s="86"/>
      <c r="H74" s="124"/>
      <c r="I74" s="58"/>
      <c r="J74" s="63"/>
      <c r="K74" s="58"/>
      <c r="L74" s="63"/>
      <c r="M74" s="58"/>
      <c r="N74" s="63"/>
      <c r="O74" s="58"/>
      <c r="P74" s="71"/>
      <c r="Q74" s="51"/>
      <c r="R74" s="71"/>
      <c r="S74" s="51" t="s">
        <v>30</v>
      </c>
      <c r="T74" s="63"/>
      <c r="U74" s="58"/>
      <c r="V74" s="59"/>
      <c r="W74" s="55"/>
      <c r="X74" s="59"/>
      <c r="Y74" s="55"/>
      <c r="Z74" s="59"/>
      <c r="AA74" s="55"/>
      <c r="AB74" s="59"/>
      <c r="AC74" s="55"/>
      <c r="AD74" s="59"/>
      <c r="AE74" s="55"/>
      <c r="AF74" s="59"/>
      <c r="AG74" s="13">
        <f t="shared" si="2"/>
        <v>0</v>
      </c>
      <c r="AH74" s="92"/>
    </row>
    <row r="75" spans="1:34" ht="30" customHeight="1" x14ac:dyDescent="0.2">
      <c r="A75" s="212"/>
      <c r="B75" s="210"/>
      <c r="C75" s="222"/>
      <c r="D75" s="199"/>
      <c r="E75" s="208"/>
      <c r="F75" s="96" t="s">
        <v>176</v>
      </c>
      <c r="G75" s="86"/>
      <c r="H75" s="124"/>
      <c r="I75" s="58"/>
      <c r="J75" s="63"/>
      <c r="K75" s="58"/>
      <c r="L75" s="63"/>
      <c r="M75" s="58"/>
      <c r="N75" s="63"/>
      <c r="O75" s="58"/>
      <c r="P75" s="71"/>
      <c r="Q75" s="51"/>
      <c r="R75" s="71"/>
      <c r="S75" s="51"/>
      <c r="T75" s="63"/>
      <c r="U75" s="58"/>
      <c r="V75" s="59"/>
      <c r="W75" s="55" t="s">
        <v>30</v>
      </c>
      <c r="X75" s="59"/>
      <c r="Y75" s="55"/>
      <c r="Z75" s="59"/>
      <c r="AA75" s="55"/>
      <c r="AB75" s="59"/>
      <c r="AC75" s="55"/>
      <c r="AD75" s="59"/>
      <c r="AE75" s="55"/>
      <c r="AF75" s="59"/>
      <c r="AG75" s="13">
        <f t="shared" si="2"/>
        <v>0</v>
      </c>
      <c r="AH75" s="92"/>
    </row>
    <row r="76" spans="1:34" ht="30" customHeight="1" x14ac:dyDescent="0.2">
      <c r="A76" s="212"/>
      <c r="B76" s="210"/>
      <c r="C76" s="222"/>
      <c r="D76" s="199"/>
      <c r="E76" s="208"/>
      <c r="F76" s="96" t="s">
        <v>177</v>
      </c>
      <c r="G76" s="86" t="s">
        <v>14</v>
      </c>
      <c r="H76" s="124"/>
      <c r="I76" s="58"/>
      <c r="J76" s="63"/>
      <c r="K76" s="58"/>
      <c r="L76" s="63"/>
      <c r="M76" s="58"/>
      <c r="N76" s="63"/>
      <c r="O76" s="58"/>
      <c r="P76" s="71"/>
      <c r="Q76" s="51"/>
      <c r="R76" s="71"/>
      <c r="S76" s="51"/>
      <c r="T76" s="63"/>
      <c r="U76" s="58"/>
      <c r="V76" s="59"/>
      <c r="W76" s="55"/>
      <c r="X76" s="59"/>
      <c r="Y76" s="55"/>
      <c r="Z76" s="59"/>
      <c r="AA76" s="55" t="s">
        <v>30</v>
      </c>
      <c r="AB76" s="59"/>
      <c r="AC76" s="55"/>
      <c r="AD76" s="59"/>
      <c r="AE76" s="55"/>
      <c r="AF76" s="59"/>
      <c r="AG76" s="13">
        <f t="shared" si="2"/>
        <v>0</v>
      </c>
      <c r="AH76" s="92"/>
    </row>
    <row r="77" spans="1:34" ht="30" customHeight="1" thickBot="1" x14ac:dyDescent="0.25">
      <c r="A77" s="212"/>
      <c r="B77" s="210"/>
      <c r="C77" s="223"/>
      <c r="D77" s="199"/>
      <c r="E77" s="208"/>
      <c r="F77" s="97" t="s">
        <v>178</v>
      </c>
      <c r="G77" s="86" t="s">
        <v>14</v>
      </c>
      <c r="H77" s="124"/>
      <c r="I77" s="60"/>
      <c r="J77" s="64"/>
      <c r="K77" s="60"/>
      <c r="L77" s="64"/>
      <c r="M77" s="60"/>
      <c r="N77" s="64"/>
      <c r="O77" s="60"/>
      <c r="P77" s="72"/>
      <c r="Q77" s="44"/>
      <c r="R77" s="72"/>
      <c r="S77" s="44"/>
      <c r="T77" s="64"/>
      <c r="U77" s="60"/>
      <c r="V77" s="61"/>
      <c r="W77" s="66"/>
      <c r="X77" s="61"/>
      <c r="Y77" s="66"/>
      <c r="Z77" s="61"/>
      <c r="AA77" s="66"/>
      <c r="AB77" s="61"/>
      <c r="AC77" s="66" t="s">
        <v>30</v>
      </c>
      <c r="AD77" s="61"/>
      <c r="AE77" s="66"/>
      <c r="AF77" s="61"/>
      <c r="AG77" s="93">
        <f t="shared" si="2"/>
        <v>0</v>
      </c>
      <c r="AH77" s="94"/>
    </row>
    <row r="78" spans="1:34" ht="30" customHeight="1" x14ac:dyDescent="0.2">
      <c r="A78" s="212"/>
      <c r="B78" s="210"/>
      <c r="C78" s="216" t="s">
        <v>110</v>
      </c>
      <c r="D78" s="199"/>
      <c r="E78" s="208"/>
      <c r="F78" s="95" t="s">
        <v>107</v>
      </c>
      <c r="G78" s="86" t="s">
        <v>14</v>
      </c>
      <c r="H78" s="124"/>
      <c r="I78" s="98"/>
      <c r="J78" s="99"/>
      <c r="K78" s="98"/>
      <c r="L78" s="99"/>
      <c r="M78" s="56" t="s">
        <v>30</v>
      </c>
      <c r="N78" s="99" t="s">
        <v>200</v>
      </c>
      <c r="O78" s="98"/>
      <c r="P78" s="100"/>
      <c r="Q78" s="101"/>
      <c r="R78" s="100"/>
      <c r="S78" s="101"/>
      <c r="T78" s="99"/>
      <c r="U78" s="98"/>
      <c r="V78" s="102"/>
      <c r="W78" s="103"/>
      <c r="X78" s="102"/>
      <c r="Y78" s="103"/>
      <c r="Z78" s="102"/>
      <c r="AA78" s="103"/>
      <c r="AB78" s="102"/>
      <c r="AC78" s="103"/>
      <c r="AD78" s="102"/>
      <c r="AE78" s="103"/>
      <c r="AF78" s="102"/>
      <c r="AG78" s="90">
        <f t="shared" si="2"/>
        <v>1</v>
      </c>
      <c r="AH78" s="104"/>
    </row>
    <row r="79" spans="1:34" ht="30" customHeight="1" thickBot="1" x14ac:dyDescent="0.25">
      <c r="A79" s="212"/>
      <c r="B79" s="210"/>
      <c r="C79" s="217"/>
      <c r="D79" s="199"/>
      <c r="E79" s="208"/>
      <c r="F79" s="105" t="s">
        <v>108</v>
      </c>
      <c r="G79" s="74" t="s">
        <v>14</v>
      </c>
      <c r="H79" s="218"/>
      <c r="I79" s="106"/>
      <c r="J79" s="107"/>
      <c r="K79" s="106"/>
      <c r="L79" s="107"/>
      <c r="M79" s="106"/>
      <c r="N79" s="107"/>
      <c r="O79" s="106"/>
      <c r="P79" s="108"/>
      <c r="Q79" s="109"/>
      <c r="R79" s="108"/>
      <c r="S79" s="109"/>
      <c r="T79" s="107"/>
      <c r="U79" s="67" t="s">
        <v>30</v>
      </c>
      <c r="V79" s="110"/>
      <c r="W79" s="111"/>
      <c r="X79" s="110"/>
      <c r="Y79" s="111"/>
      <c r="Z79" s="110"/>
      <c r="AA79" s="111"/>
      <c r="AB79" s="110"/>
      <c r="AC79" s="111"/>
      <c r="AD79" s="110"/>
      <c r="AE79" s="111"/>
      <c r="AF79" s="110"/>
      <c r="AG79" s="112">
        <f t="shared" si="2"/>
        <v>0</v>
      </c>
      <c r="AH79" s="113"/>
    </row>
    <row r="80" spans="1:34" ht="29.45" customHeight="1" x14ac:dyDescent="0.2">
      <c r="A80" s="212"/>
      <c r="B80" s="210"/>
      <c r="C80" s="221" t="s">
        <v>117</v>
      </c>
      <c r="D80" s="199"/>
      <c r="E80" s="208"/>
      <c r="F80" s="114" t="s">
        <v>197</v>
      </c>
      <c r="G80" s="115" t="s">
        <v>14</v>
      </c>
      <c r="H80" s="219">
        <v>3500</v>
      </c>
      <c r="I80" s="56" t="s">
        <v>30</v>
      </c>
      <c r="J80" s="62" t="s">
        <v>200</v>
      </c>
      <c r="K80" s="56"/>
      <c r="L80" s="62"/>
      <c r="M80" s="56"/>
      <c r="N80" s="62"/>
      <c r="O80" s="56"/>
      <c r="P80" s="89"/>
      <c r="Q80" s="42"/>
      <c r="R80" s="89"/>
      <c r="S80" s="42"/>
      <c r="T80" s="62"/>
      <c r="U80" s="56"/>
      <c r="V80" s="57"/>
      <c r="W80" s="65"/>
      <c r="X80" s="57"/>
      <c r="Y80" s="65"/>
      <c r="Z80" s="57"/>
      <c r="AA80" s="65"/>
      <c r="AB80" s="57"/>
      <c r="AC80" s="65"/>
      <c r="AD80" s="57"/>
      <c r="AE80" s="65"/>
      <c r="AF80" s="57"/>
      <c r="AG80" s="90">
        <f t="shared" si="2"/>
        <v>1</v>
      </c>
      <c r="AH80" s="91"/>
    </row>
    <row r="81" spans="1:34" ht="28.5" customHeight="1" x14ac:dyDescent="0.2">
      <c r="A81" s="212"/>
      <c r="B81" s="210"/>
      <c r="C81" s="222"/>
      <c r="D81" s="199"/>
      <c r="E81" s="208"/>
      <c r="F81" s="79" t="s">
        <v>111</v>
      </c>
      <c r="G81" s="12" t="s">
        <v>14</v>
      </c>
      <c r="H81" s="132"/>
      <c r="I81" s="58"/>
      <c r="J81" s="63"/>
      <c r="K81" s="58" t="s">
        <v>30</v>
      </c>
      <c r="L81" s="63" t="s">
        <v>200</v>
      </c>
      <c r="M81" s="58"/>
      <c r="N81" s="63"/>
      <c r="O81" s="58"/>
      <c r="P81" s="71"/>
      <c r="Q81" s="51"/>
      <c r="R81" s="71"/>
      <c r="S81" s="51"/>
      <c r="T81" s="63"/>
      <c r="U81" s="58"/>
      <c r="V81" s="59"/>
      <c r="W81" s="55"/>
      <c r="X81" s="59"/>
      <c r="Y81" s="55"/>
      <c r="Z81" s="59"/>
      <c r="AA81" s="55"/>
      <c r="AB81" s="59"/>
      <c r="AC81" s="55"/>
      <c r="AD81" s="59"/>
      <c r="AE81" s="55"/>
      <c r="AF81" s="59"/>
      <c r="AG81" s="13">
        <f t="shared" si="2"/>
        <v>1</v>
      </c>
      <c r="AH81" s="92"/>
    </row>
    <row r="82" spans="1:34" ht="30" customHeight="1" x14ac:dyDescent="0.2">
      <c r="A82" s="212"/>
      <c r="B82" s="210"/>
      <c r="C82" s="222"/>
      <c r="D82" s="199"/>
      <c r="E82" s="208"/>
      <c r="F82" s="79" t="s">
        <v>198</v>
      </c>
      <c r="G82" s="12" t="s">
        <v>14</v>
      </c>
      <c r="H82" s="132"/>
      <c r="I82" s="58"/>
      <c r="J82" s="63"/>
      <c r="K82" s="58"/>
      <c r="L82" s="63"/>
      <c r="M82" s="58" t="s">
        <v>30</v>
      </c>
      <c r="N82" s="63" t="s">
        <v>200</v>
      </c>
      <c r="O82" s="58"/>
      <c r="P82" s="71"/>
      <c r="Q82" s="51"/>
      <c r="R82" s="71"/>
      <c r="S82" s="51"/>
      <c r="T82" s="63"/>
      <c r="U82" s="58"/>
      <c r="V82" s="59"/>
      <c r="W82" s="55"/>
      <c r="X82" s="59"/>
      <c r="Y82" s="55"/>
      <c r="Z82" s="59"/>
      <c r="AA82" s="55"/>
      <c r="AB82" s="59"/>
      <c r="AC82" s="55"/>
      <c r="AD82" s="59"/>
      <c r="AE82" s="55"/>
      <c r="AF82" s="59"/>
      <c r="AG82" s="13">
        <f t="shared" si="2"/>
        <v>1</v>
      </c>
      <c r="AH82" s="92"/>
    </row>
    <row r="83" spans="1:34" ht="30" customHeight="1" x14ac:dyDescent="0.2">
      <c r="A83" s="212"/>
      <c r="B83" s="210"/>
      <c r="C83" s="222"/>
      <c r="D83" s="199"/>
      <c r="E83" s="208"/>
      <c r="F83" s="79" t="s">
        <v>199</v>
      </c>
      <c r="G83" s="12" t="s">
        <v>14</v>
      </c>
      <c r="H83" s="132"/>
      <c r="I83" s="58"/>
      <c r="J83" s="63"/>
      <c r="K83" s="58"/>
      <c r="L83" s="63"/>
      <c r="M83" s="58"/>
      <c r="N83" s="63"/>
      <c r="O83" s="58" t="s">
        <v>30</v>
      </c>
      <c r="P83" s="71"/>
      <c r="Q83" s="51"/>
      <c r="R83" s="71"/>
      <c r="S83" s="51"/>
      <c r="T83" s="63"/>
      <c r="U83" s="58"/>
      <c r="V83" s="59"/>
      <c r="W83" s="55"/>
      <c r="X83" s="59"/>
      <c r="Y83" s="55"/>
      <c r="Z83" s="59"/>
      <c r="AA83" s="55"/>
      <c r="AB83" s="59"/>
      <c r="AC83" s="55"/>
      <c r="AD83" s="59"/>
      <c r="AE83" s="55"/>
      <c r="AF83" s="59"/>
      <c r="AG83" s="13">
        <f t="shared" si="2"/>
        <v>0</v>
      </c>
      <c r="AH83" s="92"/>
    </row>
    <row r="84" spans="1:34" ht="70.5" customHeight="1" x14ac:dyDescent="0.2">
      <c r="A84" s="212"/>
      <c r="B84" s="210"/>
      <c r="C84" s="222"/>
      <c r="D84" s="199"/>
      <c r="E84" s="208"/>
      <c r="F84" s="79" t="s">
        <v>112</v>
      </c>
      <c r="G84" s="12" t="s">
        <v>14</v>
      </c>
      <c r="H84" s="132"/>
      <c r="I84" s="58"/>
      <c r="J84" s="63"/>
      <c r="K84" s="58"/>
      <c r="L84" s="63"/>
      <c r="M84" s="58"/>
      <c r="N84" s="63"/>
      <c r="O84" s="58"/>
      <c r="P84" s="71"/>
      <c r="Q84" s="51" t="s">
        <v>30</v>
      </c>
      <c r="R84" s="71" t="s">
        <v>200</v>
      </c>
      <c r="S84" s="51"/>
      <c r="T84" s="63"/>
      <c r="U84" s="58"/>
      <c r="V84" s="59"/>
      <c r="W84" s="55"/>
      <c r="X84" s="59"/>
      <c r="Y84" s="55"/>
      <c r="Z84" s="59"/>
      <c r="AA84" s="55"/>
      <c r="AB84" s="59"/>
      <c r="AC84" s="55"/>
      <c r="AD84" s="59"/>
      <c r="AE84" s="55"/>
      <c r="AF84" s="59"/>
      <c r="AG84" s="13">
        <f t="shared" si="2"/>
        <v>1</v>
      </c>
      <c r="AH84" s="92"/>
    </row>
    <row r="85" spans="1:34" ht="30" customHeight="1" x14ac:dyDescent="0.2">
      <c r="A85" s="212"/>
      <c r="B85" s="210"/>
      <c r="C85" s="222"/>
      <c r="D85" s="199"/>
      <c r="E85" s="208"/>
      <c r="F85" s="79" t="s">
        <v>179</v>
      </c>
      <c r="G85" s="12" t="s">
        <v>14</v>
      </c>
      <c r="H85" s="132"/>
      <c r="I85" s="58"/>
      <c r="J85" s="63"/>
      <c r="K85" s="58"/>
      <c r="L85" s="63"/>
      <c r="M85" s="58"/>
      <c r="N85" s="63"/>
      <c r="O85" s="58"/>
      <c r="P85" s="71"/>
      <c r="Q85" s="51"/>
      <c r="R85" s="71"/>
      <c r="S85" s="51" t="s">
        <v>30</v>
      </c>
      <c r="T85" s="63"/>
      <c r="U85" s="58"/>
      <c r="V85" s="59"/>
      <c r="W85" s="55"/>
      <c r="X85" s="59"/>
      <c r="Y85" s="55"/>
      <c r="Z85" s="59"/>
      <c r="AA85" s="55"/>
      <c r="AB85" s="59"/>
      <c r="AC85" s="55"/>
      <c r="AD85" s="59"/>
      <c r="AE85" s="55"/>
      <c r="AF85" s="59"/>
      <c r="AG85" s="13">
        <f t="shared" si="2"/>
        <v>0</v>
      </c>
      <c r="AH85" s="92"/>
    </row>
    <row r="86" spans="1:34" ht="30" customHeight="1" x14ac:dyDescent="0.2">
      <c r="A86" s="212"/>
      <c r="B86" s="210"/>
      <c r="C86" s="222"/>
      <c r="D86" s="199"/>
      <c r="E86" s="208"/>
      <c r="F86" s="79" t="s">
        <v>113</v>
      </c>
      <c r="G86" s="12" t="s">
        <v>14</v>
      </c>
      <c r="H86" s="132"/>
      <c r="I86" s="58"/>
      <c r="J86" s="63"/>
      <c r="K86" s="58"/>
      <c r="L86" s="63"/>
      <c r="M86" s="58"/>
      <c r="N86" s="63"/>
      <c r="O86" s="58"/>
      <c r="P86" s="71"/>
      <c r="Q86" s="51"/>
      <c r="R86" s="71"/>
      <c r="S86" s="51"/>
      <c r="T86" s="63"/>
      <c r="U86" s="58" t="s">
        <v>30</v>
      </c>
      <c r="V86" s="59"/>
      <c r="W86" s="55"/>
      <c r="X86" s="59"/>
      <c r="Y86" s="55"/>
      <c r="Z86" s="59"/>
      <c r="AA86" s="55"/>
      <c r="AB86" s="59"/>
      <c r="AC86" s="55"/>
      <c r="AD86" s="59"/>
      <c r="AE86" s="55"/>
      <c r="AF86" s="59"/>
      <c r="AG86" s="13">
        <f t="shared" si="2"/>
        <v>0</v>
      </c>
      <c r="AH86" s="92"/>
    </row>
    <row r="87" spans="1:34" ht="30" customHeight="1" x14ac:dyDescent="0.2">
      <c r="A87" s="212"/>
      <c r="B87" s="210"/>
      <c r="C87" s="222"/>
      <c r="D87" s="199"/>
      <c r="E87" s="208"/>
      <c r="F87" s="79" t="s">
        <v>180</v>
      </c>
      <c r="G87" s="12" t="s">
        <v>14</v>
      </c>
      <c r="H87" s="132"/>
      <c r="I87" s="58"/>
      <c r="J87" s="63"/>
      <c r="K87" s="58"/>
      <c r="L87" s="63"/>
      <c r="M87" s="58"/>
      <c r="N87" s="63"/>
      <c r="O87" s="58"/>
      <c r="P87" s="71"/>
      <c r="Q87" s="51"/>
      <c r="R87" s="71"/>
      <c r="S87" s="51"/>
      <c r="T87" s="63"/>
      <c r="U87" s="58"/>
      <c r="V87" s="59"/>
      <c r="W87" s="55" t="s">
        <v>30</v>
      </c>
      <c r="X87" s="59"/>
      <c r="Y87" s="55"/>
      <c r="Z87" s="59"/>
      <c r="AA87" s="55"/>
      <c r="AB87" s="59"/>
      <c r="AC87" s="55"/>
      <c r="AD87" s="59"/>
      <c r="AE87" s="55"/>
      <c r="AF87" s="59"/>
      <c r="AG87" s="13">
        <f t="shared" si="2"/>
        <v>0</v>
      </c>
      <c r="AH87" s="92"/>
    </row>
    <row r="88" spans="1:34" ht="30" customHeight="1" x14ac:dyDescent="0.2">
      <c r="A88" s="212"/>
      <c r="B88" s="210"/>
      <c r="C88" s="222"/>
      <c r="D88" s="199"/>
      <c r="E88" s="208"/>
      <c r="F88" s="79" t="s">
        <v>181</v>
      </c>
      <c r="G88" s="12" t="s">
        <v>14</v>
      </c>
      <c r="H88" s="132"/>
      <c r="I88" s="58"/>
      <c r="J88" s="63"/>
      <c r="K88" s="58"/>
      <c r="L88" s="63"/>
      <c r="M88" s="58"/>
      <c r="N88" s="63"/>
      <c r="O88" s="58"/>
      <c r="P88" s="71"/>
      <c r="Q88" s="51"/>
      <c r="R88" s="71"/>
      <c r="S88" s="51"/>
      <c r="T88" s="63"/>
      <c r="U88" s="58"/>
      <c r="V88" s="59"/>
      <c r="W88" s="55"/>
      <c r="X88" s="59"/>
      <c r="Y88" s="55" t="s">
        <v>30</v>
      </c>
      <c r="Z88" s="59"/>
      <c r="AA88" s="55"/>
      <c r="AB88" s="59"/>
      <c r="AC88" s="55"/>
      <c r="AD88" s="59"/>
      <c r="AE88" s="55"/>
      <c r="AF88" s="59"/>
      <c r="AG88" s="13">
        <f t="shared" si="2"/>
        <v>0</v>
      </c>
      <c r="AH88" s="92"/>
    </row>
    <row r="89" spans="1:34" ht="30" customHeight="1" x14ac:dyDescent="0.2">
      <c r="A89" s="212"/>
      <c r="B89" s="210"/>
      <c r="C89" s="222"/>
      <c r="D89" s="199"/>
      <c r="E89" s="208"/>
      <c r="F89" s="79" t="s">
        <v>182</v>
      </c>
      <c r="G89" s="12" t="s">
        <v>14</v>
      </c>
      <c r="H89" s="132"/>
      <c r="I89" s="58"/>
      <c r="J89" s="63"/>
      <c r="K89" s="58"/>
      <c r="L89" s="63"/>
      <c r="M89" s="58"/>
      <c r="N89" s="63"/>
      <c r="O89" s="58"/>
      <c r="P89" s="71"/>
      <c r="Q89" s="51"/>
      <c r="R89" s="71"/>
      <c r="S89" s="51"/>
      <c r="T89" s="63"/>
      <c r="U89" s="58"/>
      <c r="V89" s="59"/>
      <c r="W89" s="55"/>
      <c r="X89" s="59"/>
      <c r="Y89" s="55"/>
      <c r="Z89" s="59"/>
      <c r="AA89" s="55" t="s">
        <v>30</v>
      </c>
      <c r="AB89" s="59"/>
      <c r="AC89" s="55"/>
      <c r="AD89" s="59"/>
      <c r="AE89" s="55"/>
      <c r="AF89" s="59"/>
      <c r="AG89" s="13">
        <f t="shared" si="2"/>
        <v>0</v>
      </c>
      <c r="AH89" s="92"/>
    </row>
    <row r="90" spans="1:34" ht="30" customHeight="1" x14ac:dyDescent="0.2">
      <c r="A90" s="212"/>
      <c r="B90" s="210"/>
      <c r="C90" s="222"/>
      <c r="D90" s="199"/>
      <c r="E90" s="208"/>
      <c r="F90" s="79" t="s">
        <v>183</v>
      </c>
      <c r="G90" s="12" t="s">
        <v>14</v>
      </c>
      <c r="H90" s="132"/>
      <c r="I90" s="58"/>
      <c r="J90" s="63"/>
      <c r="K90" s="58"/>
      <c r="L90" s="63"/>
      <c r="M90" s="58"/>
      <c r="N90" s="63"/>
      <c r="O90" s="58"/>
      <c r="P90" s="71"/>
      <c r="Q90" s="51"/>
      <c r="R90" s="71"/>
      <c r="S90" s="51"/>
      <c r="T90" s="63"/>
      <c r="U90" s="58"/>
      <c r="V90" s="59"/>
      <c r="W90" s="55"/>
      <c r="X90" s="59"/>
      <c r="Y90" s="55"/>
      <c r="Z90" s="59"/>
      <c r="AA90" s="55"/>
      <c r="AB90" s="59"/>
      <c r="AC90" s="55" t="s">
        <v>30</v>
      </c>
      <c r="AD90" s="59"/>
      <c r="AE90" s="55"/>
      <c r="AF90" s="59"/>
      <c r="AG90" s="13">
        <f t="shared" si="2"/>
        <v>0</v>
      </c>
      <c r="AH90" s="92"/>
    </row>
    <row r="91" spans="1:34" ht="30" customHeight="1" x14ac:dyDescent="0.2">
      <c r="A91" s="212"/>
      <c r="B91" s="210"/>
      <c r="C91" s="222"/>
      <c r="D91" s="199"/>
      <c r="E91" s="208"/>
      <c r="F91" s="79" t="s">
        <v>184</v>
      </c>
      <c r="G91" s="12" t="s">
        <v>14</v>
      </c>
      <c r="H91" s="132"/>
      <c r="I91" s="58"/>
      <c r="J91" s="63"/>
      <c r="K91" s="58"/>
      <c r="L91" s="63"/>
      <c r="M91" s="58"/>
      <c r="N91" s="63"/>
      <c r="O91" s="58"/>
      <c r="P91" s="71"/>
      <c r="Q91" s="51"/>
      <c r="R91" s="71"/>
      <c r="S91" s="51"/>
      <c r="T91" s="63"/>
      <c r="U91" s="58"/>
      <c r="V91" s="59"/>
      <c r="W91" s="55"/>
      <c r="X91" s="59"/>
      <c r="Y91" s="55"/>
      <c r="Z91" s="59"/>
      <c r="AA91" s="55"/>
      <c r="AB91" s="59"/>
      <c r="AC91" s="55"/>
      <c r="AD91" s="59"/>
      <c r="AE91" s="55" t="s">
        <v>30</v>
      </c>
      <c r="AF91" s="59"/>
      <c r="AG91" s="13">
        <f t="shared" si="2"/>
        <v>0</v>
      </c>
      <c r="AH91" s="92"/>
    </row>
    <row r="92" spans="1:34" ht="30" customHeight="1" x14ac:dyDescent="0.2">
      <c r="A92" s="212"/>
      <c r="B92" s="210"/>
      <c r="C92" s="222"/>
      <c r="D92" s="199"/>
      <c r="E92" s="208"/>
      <c r="F92" s="79" t="s">
        <v>84</v>
      </c>
      <c r="G92" s="12" t="s">
        <v>14</v>
      </c>
      <c r="H92" s="132"/>
      <c r="I92" s="58" t="s">
        <v>30</v>
      </c>
      <c r="J92" s="63" t="s">
        <v>200</v>
      </c>
      <c r="K92" s="58"/>
      <c r="L92" s="63"/>
      <c r="M92" s="58"/>
      <c r="N92" s="63"/>
      <c r="O92" s="58"/>
      <c r="P92" s="71"/>
      <c r="Q92" s="51"/>
      <c r="R92" s="71"/>
      <c r="S92" s="51"/>
      <c r="T92" s="63"/>
      <c r="U92" s="58"/>
      <c r="V92" s="59"/>
      <c r="W92" s="55"/>
      <c r="X92" s="59"/>
      <c r="Y92" s="55"/>
      <c r="Z92" s="59"/>
      <c r="AA92" s="55"/>
      <c r="AB92" s="59"/>
      <c r="AC92" s="55"/>
      <c r="AD92" s="59"/>
      <c r="AE92" s="55"/>
      <c r="AF92" s="59"/>
      <c r="AG92" s="13">
        <f t="shared" si="2"/>
        <v>1</v>
      </c>
      <c r="AH92" s="92"/>
    </row>
    <row r="93" spans="1:34" ht="30" customHeight="1" x14ac:dyDescent="0.2">
      <c r="A93" s="212"/>
      <c r="B93" s="210"/>
      <c r="C93" s="222"/>
      <c r="D93" s="199"/>
      <c r="E93" s="208"/>
      <c r="F93" s="79" t="s">
        <v>185</v>
      </c>
      <c r="G93" s="12" t="s">
        <v>14</v>
      </c>
      <c r="H93" s="132"/>
      <c r="I93" s="58"/>
      <c r="J93" s="63"/>
      <c r="K93" s="58" t="s">
        <v>30</v>
      </c>
      <c r="L93" s="63" t="s">
        <v>200</v>
      </c>
      <c r="M93" s="58"/>
      <c r="N93" s="63"/>
      <c r="O93" s="58"/>
      <c r="P93" s="71"/>
      <c r="Q93" s="51"/>
      <c r="R93" s="71"/>
      <c r="S93" s="51"/>
      <c r="T93" s="63"/>
      <c r="U93" s="58"/>
      <c r="V93" s="59"/>
      <c r="W93" s="55"/>
      <c r="X93" s="59"/>
      <c r="Y93" s="55"/>
      <c r="Z93" s="59"/>
      <c r="AA93" s="55"/>
      <c r="AB93" s="59"/>
      <c r="AC93" s="55"/>
      <c r="AD93" s="59"/>
      <c r="AE93" s="55"/>
      <c r="AF93" s="59"/>
      <c r="AG93" s="13">
        <f t="shared" si="2"/>
        <v>1</v>
      </c>
      <c r="AH93" s="92"/>
    </row>
    <row r="94" spans="1:34" ht="30" customHeight="1" x14ac:dyDescent="0.2">
      <c r="A94" s="212"/>
      <c r="B94" s="210"/>
      <c r="C94" s="222"/>
      <c r="D94" s="199"/>
      <c r="E94" s="208"/>
      <c r="F94" s="116" t="s">
        <v>186</v>
      </c>
      <c r="G94" s="12"/>
      <c r="H94" s="132"/>
      <c r="I94" s="67"/>
      <c r="J94" s="69"/>
      <c r="K94" s="67"/>
      <c r="L94" s="69"/>
      <c r="M94" s="67" t="s">
        <v>30</v>
      </c>
      <c r="N94" s="69" t="s">
        <v>200</v>
      </c>
      <c r="O94" s="67"/>
      <c r="P94" s="78"/>
      <c r="Q94" s="79"/>
      <c r="R94" s="78"/>
      <c r="S94" s="79"/>
      <c r="T94" s="69"/>
      <c r="U94" s="67"/>
      <c r="V94" s="68"/>
      <c r="W94" s="70"/>
      <c r="X94" s="68"/>
      <c r="Y94" s="70"/>
      <c r="Z94" s="68"/>
      <c r="AA94" s="70"/>
      <c r="AB94" s="68"/>
      <c r="AC94" s="70"/>
      <c r="AD94" s="68"/>
      <c r="AE94" s="70"/>
      <c r="AF94" s="68"/>
      <c r="AG94" s="13">
        <f t="shared" si="2"/>
        <v>1</v>
      </c>
      <c r="AH94" s="92"/>
    </row>
    <row r="95" spans="1:34" ht="30" customHeight="1" x14ac:dyDescent="0.2">
      <c r="A95" s="212"/>
      <c r="B95" s="210"/>
      <c r="C95" s="222"/>
      <c r="D95" s="199"/>
      <c r="E95" s="208"/>
      <c r="F95" s="116" t="s">
        <v>187</v>
      </c>
      <c r="G95" s="12"/>
      <c r="H95" s="132"/>
      <c r="I95" s="67"/>
      <c r="J95" s="69"/>
      <c r="K95" s="67"/>
      <c r="L95" s="69"/>
      <c r="M95" s="67"/>
      <c r="N95" s="69"/>
      <c r="O95" s="67" t="s">
        <v>30</v>
      </c>
      <c r="P95" s="78"/>
      <c r="Q95" s="79"/>
      <c r="R95" s="78"/>
      <c r="S95" s="79"/>
      <c r="T95" s="69"/>
      <c r="U95" s="67"/>
      <c r="V95" s="68"/>
      <c r="W95" s="70"/>
      <c r="X95" s="68"/>
      <c r="Y95" s="70"/>
      <c r="Z95" s="68"/>
      <c r="AA95" s="70"/>
      <c r="AB95" s="68"/>
      <c r="AC95" s="70"/>
      <c r="AD95" s="68"/>
      <c r="AE95" s="70"/>
      <c r="AF95" s="68"/>
      <c r="AG95" s="13">
        <f t="shared" si="2"/>
        <v>0</v>
      </c>
      <c r="AH95" s="92"/>
    </row>
    <row r="96" spans="1:34" ht="30" customHeight="1" x14ac:dyDescent="0.2">
      <c r="A96" s="212"/>
      <c r="B96" s="210"/>
      <c r="C96" s="222"/>
      <c r="D96" s="199"/>
      <c r="E96" s="208"/>
      <c r="F96" s="116" t="s">
        <v>188</v>
      </c>
      <c r="G96" s="12"/>
      <c r="H96" s="132"/>
      <c r="I96" s="67"/>
      <c r="J96" s="69"/>
      <c r="K96" s="67"/>
      <c r="L96" s="69"/>
      <c r="M96" s="67"/>
      <c r="N96" s="69"/>
      <c r="O96" s="67"/>
      <c r="P96" s="78"/>
      <c r="Q96" s="79" t="s">
        <v>30</v>
      </c>
      <c r="R96" s="78"/>
      <c r="S96" s="79"/>
      <c r="T96" s="69"/>
      <c r="U96" s="67"/>
      <c r="V96" s="68"/>
      <c r="W96" s="70"/>
      <c r="X96" s="68"/>
      <c r="Y96" s="70"/>
      <c r="Z96" s="68"/>
      <c r="AA96" s="70"/>
      <c r="AB96" s="68"/>
      <c r="AC96" s="70"/>
      <c r="AD96" s="68"/>
      <c r="AE96" s="70"/>
      <c r="AF96" s="68"/>
      <c r="AG96" s="13">
        <f t="shared" si="2"/>
        <v>0</v>
      </c>
      <c r="AH96" s="92"/>
    </row>
    <row r="97" spans="1:34" ht="30" customHeight="1" x14ac:dyDescent="0.2">
      <c r="A97" s="212"/>
      <c r="B97" s="210"/>
      <c r="C97" s="222"/>
      <c r="D97" s="199"/>
      <c r="E97" s="208"/>
      <c r="F97" s="116" t="s">
        <v>189</v>
      </c>
      <c r="G97" s="12"/>
      <c r="H97" s="132"/>
      <c r="I97" s="67"/>
      <c r="J97" s="69"/>
      <c r="K97" s="67"/>
      <c r="L97" s="69"/>
      <c r="M97" s="67"/>
      <c r="N97" s="69"/>
      <c r="O97" s="67"/>
      <c r="P97" s="78"/>
      <c r="Q97" s="79"/>
      <c r="R97" s="78"/>
      <c r="S97" s="79" t="s">
        <v>30</v>
      </c>
      <c r="T97" s="69"/>
      <c r="U97" s="67"/>
      <c r="V97" s="68"/>
      <c r="W97" s="70"/>
      <c r="X97" s="68"/>
      <c r="Y97" s="70"/>
      <c r="Z97" s="68"/>
      <c r="AA97" s="70"/>
      <c r="AB97" s="68"/>
      <c r="AC97" s="70"/>
      <c r="AD97" s="68"/>
      <c r="AE97" s="70"/>
      <c r="AF97" s="68"/>
      <c r="AG97" s="13">
        <f t="shared" si="2"/>
        <v>0</v>
      </c>
      <c r="AH97" s="92"/>
    </row>
    <row r="98" spans="1:34" ht="30" customHeight="1" x14ac:dyDescent="0.2">
      <c r="A98" s="212"/>
      <c r="B98" s="210"/>
      <c r="C98" s="222"/>
      <c r="D98" s="199"/>
      <c r="E98" s="208"/>
      <c r="F98" s="116" t="s">
        <v>190</v>
      </c>
      <c r="G98" s="12"/>
      <c r="H98" s="132"/>
      <c r="I98" s="67"/>
      <c r="J98" s="69"/>
      <c r="K98" s="67"/>
      <c r="L98" s="69"/>
      <c r="M98" s="67"/>
      <c r="N98" s="69"/>
      <c r="O98" s="67"/>
      <c r="P98" s="78"/>
      <c r="Q98" s="79"/>
      <c r="R98" s="78"/>
      <c r="S98" s="79"/>
      <c r="T98" s="69"/>
      <c r="U98" s="67" t="s">
        <v>30</v>
      </c>
      <c r="V98" s="68"/>
      <c r="W98" s="70"/>
      <c r="X98" s="68"/>
      <c r="Y98" s="70"/>
      <c r="Z98" s="68"/>
      <c r="AA98" s="70"/>
      <c r="AB98" s="68"/>
      <c r="AC98" s="70"/>
      <c r="AD98" s="68"/>
      <c r="AE98" s="70"/>
      <c r="AF98" s="68"/>
      <c r="AG98" s="13">
        <f t="shared" si="2"/>
        <v>0</v>
      </c>
      <c r="AH98" s="92"/>
    </row>
    <row r="99" spans="1:34" ht="30" customHeight="1" x14ac:dyDescent="0.2">
      <c r="A99" s="212"/>
      <c r="B99" s="210"/>
      <c r="C99" s="222"/>
      <c r="D99" s="199"/>
      <c r="E99" s="208"/>
      <c r="F99" s="116" t="s">
        <v>191</v>
      </c>
      <c r="G99" s="12"/>
      <c r="H99" s="132"/>
      <c r="I99" s="67"/>
      <c r="J99" s="69"/>
      <c r="K99" s="67"/>
      <c r="L99" s="69"/>
      <c r="M99" s="67"/>
      <c r="N99" s="69"/>
      <c r="O99" s="67"/>
      <c r="P99" s="78"/>
      <c r="Q99" s="79"/>
      <c r="R99" s="78"/>
      <c r="S99" s="79"/>
      <c r="T99" s="69"/>
      <c r="U99" s="67"/>
      <c r="V99" s="68"/>
      <c r="W99" s="70" t="s">
        <v>30</v>
      </c>
      <c r="X99" s="68"/>
      <c r="Y99" s="70"/>
      <c r="Z99" s="68"/>
      <c r="AA99" s="70"/>
      <c r="AB99" s="68"/>
      <c r="AC99" s="70"/>
      <c r="AD99" s="68"/>
      <c r="AE99" s="70"/>
      <c r="AF99" s="68"/>
      <c r="AG99" s="13">
        <f t="shared" si="2"/>
        <v>0</v>
      </c>
      <c r="AH99" s="92"/>
    </row>
    <row r="100" spans="1:34" ht="30" customHeight="1" x14ac:dyDescent="0.2">
      <c r="A100" s="212"/>
      <c r="B100" s="210"/>
      <c r="C100" s="222"/>
      <c r="D100" s="199"/>
      <c r="E100" s="208"/>
      <c r="F100" s="116" t="s">
        <v>192</v>
      </c>
      <c r="G100" s="12"/>
      <c r="H100" s="132"/>
      <c r="I100" s="67"/>
      <c r="J100" s="69"/>
      <c r="K100" s="67"/>
      <c r="L100" s="69"/>
      <c r="M100" s="67"/>
      <c r="N100" s="69"/>
      <c r="O100" s="67"/>
      <c r="P100" s="78"/>
      <c r="Q100" s="79"/>
      <c r="R100" s="78"/>
      <c r="S100" s="79"/>
      <c r="T100" s="69"/>
      <c r="U100" s="67"/>
      <c r="V100" s="68"/>
      <c r="W100" s="70"/>
      <c r="X100" s="68"/>
      <c r="Y100" s="70" t="s">
        <v>30</v>
      </c>
      <c r="Z100" s="68"/>
      <c r="AA100" s="70"/>
      <c r="AB100" s="68"/>
      <c r="AC100" s="70"/>
      <c r="AD100" s="68"/>
      <c r="AE100" s="70"/>
      <c r="AF100" s="68"/>
      <c r="AG100" s="13">
        <f t="shared" si="2"/>
        <v>0</v>
      </c>
      <c r="AH100" s="92"/>
    </row>
    <row r="101" spans="1:34" ht="30" customHeight="1" x14ac:dyDescent="0.2">
      <c r="A101" s="212"/>
      <c r="B101" s="210"/>
      <c r="C101" s="222"/>
      <c r="D101" s="199"/>
      <c r="E101" s="208"/>
      <c r="F101" s="116" t="s">
        <v>193</v>
      </c>
      <c r="G101" s="12"/>
      <c r="H101" s="132"/>
      <c r="I101" s="67"/>
      <c r="J101" s="69"/>
      <c r="K101" s="67"/>
      <c r="L101" s="69"/>
      <c r="M101" s="67"/>
      <c r="N101" s="69"/>
      <c r="O101" s="67"/>
      <c r="P101" s="78"/>
      <c r="Q101" s="79"/>
      <c r="R101" s="78"/>
      <c r="S101" s="79"/>
      <c r="T101" s="69"/>
      <c r="U101" s="67"/>
      <c r="V101" s="68"/>
      <c r="W101" s="70"/>
      <c r="X101" s="68"/>
      <c r="Y101" s="70"/>
      <c r="Z101" s="68"/>
      <c r="AA101" s="70" t="s">
        <v>30</v>
      </c>
      <c r="AB101" s="68"/>
      <c r="AC101" s="70"/>
      <c r="AD101" s="68"/>
      <c r="AE101" s="70"/>
      <c r="AF101" s="68"/>
      <c r="AG101" s="13">
        <f t="shared" si="2"/>
        <v>0</v>
      </c>
      <c r="AH101" s="92"/>
    </row>
    <row r="102" spans="1:34" ht="30" customHeight="1" x14ac:dyDescent="0.2">
      <c r="A102" s="212"/>
      <c r="B102" s="210"/>
      <c r="C102" s="222"/>
      <c r="D102" s="199"/>
      <c r="E102" s="208"/>
      <c r="F102" s="116" t="s">
        <v>194</v>
      </c>
      <c r="G102" s="12"/>
      <c r="H102" s="132"/>
      <c r="I102" s="67" t="s">
        <v>30</v>
      </c>
      <c r="J102" s="69" t="s">
        <v>200</v>
      </c>
      <c r="K102" s="67"/>
      <c r="L102" s="69"/>
      <c r="M102" s="67"/>
      <c r="N102" s="69"/>
      <c r="O102" s="67"/>
      <c r="P102" s="78"/>
      <c r="Q102" s="79"/>
      <c r="R102" s="78"/>
      <c r="S102" s="79"/>
      <c r="T102" s="69"/>
      <c r="U102" s="67"/>
      <c r="V102" s="68"/>
      <c r="W102" s="70"/>
      <c r="X102" s="68"/>
      <c r="Y102" s="70"/>
      <c r="Z102" s="68"/>
      <c r="AA102" s="70"/>
      <c r="AB102" s="68"/>
      <c r="AC102" s="70" t="s">
        <v>30</v>
      </c>
      <c r="AD102" s="68"/>
      <c r="AE102" s="70"/>
      <c r="AF102" s="68"/>
      <c r="AG102" s="13">
        <f t="shared" si="2"/>
        <v>0.5</v>
      </c>
      <c r="AH102" s="92"/>
    </row>
    <row r="103" spans="1:34" ht="30" customHeight="1" x14ac:dyDescent="0.2">
      <c r="A103" s="212"/>
      <c r="B103" s="210"/>
      <c r="C103" s="222"/>
      <c r="D103" s="199"/>
      <c r="E103" s="208"/>
      <c r="F103" s="116" t="s">
        <v>196</v>
      </c>
      <c r="G103" s="12"/>
      <c r="H103" s="132"/>
      <c r="I103" s="67"/>
      <c r="J103" s="69"/>
      <c r="K103" s="67"/>
      <c r="L103" s="69"/>
      <c r="M103" s="67"/>
      <c r="N103" s="69"/>
      <c r="O103" s="67"/>
      <c r="P103" s="78"/>
      <c r="Q103" s="79"/>
      <c r="R103" s="78"/>
      <c r="S103" s="79"/>
      <c r="T103" s="69"/>
      <c r="U103" s="67"/>
      <c r="V103" s="68"/>
      <c r="W103" s="70"/>
      <c r="X103" s="68"/>
      <c r="Y103" s="70"/>
      <c r="Z103" s="68"/>
      <c r="AA103" s="70"/>
      <c r="AB103" s="68"/>
      <c r="AC103" s="70"/>
      <c r="AD103" s="68"/>
      <c r="AE103" s="70" t="s">
        <v>30</v>
      </c>
      <c r="AF103" s="68"/>
      <c r="AG103" s="13">
        <f t="shared" si="2"/>
        <v>0</v>
      </c>
      <c r="AH103" s="92"/>
    </row>
    <row r="104" spans="1:34" ht="30" customHeight="1" x14ac:dyDescent="0.2">
      <c r="A104" s="212"/>
      <c r="B104" s="210"/>
      <c r="C104" s="222"/>
      <c r="D104" s="199"/>
      <c r="E104" s="208"/>
      <c r="F104" s="116" t="s">
        <v>195</v>
      </c>
      <c r="G104" s="12"/>
      <c r="H104" s="132"/>
      <c r="I104" s="67" t="s">
        <v>30</v>
      </c>
      <c r="J104" s="69" t="s">
        <v>200</v>
      </c>
      <c r="K104" s="67"/>
      <c r="L104" s="69"/>
      <c r="M104" s="67"/>
      <c r="N104" s="69"/>
      <c r="O104" s="67"/>
      <c r="P104" s="78"/>
      <c r="Q104" s="79"/>
      <c r="R104" s="78"/>
      <c r="S104" s="79"/>
      <c r="T104" s="69"/>
      <c r="U104" s="67"/>
      <c r="V104" s="68"/>
      <c r="W104" s="70"/>
      <c r="X104" s="68"/>
      <c r="Y104" s="70"/>
      <c r="Z104" s="68"/>
      <c r="AA104" s="70"/>
      <c r="AB104" s="68"/>
      <c r="AC104" s="70"/>
      <c r="AD104" s="68"/>
      <c r="AE104" s="70"/>
      <c r="AF104" s="68"/>
      <c r="AG104" s="13">
        <f t="shared" si="2"/>
        <v>1</v>
      </c>
      <c r="AH104" s="92"/>
    </row>
    <row r="105" spans="1:34" ht="30" customHeight="1" thickBot="1" x14ac:dyDescent="0.25">
      <c r="A105" s="213"/>
      <c r="B105" s="211"/>
      <c r="C105" s="223"/>
      <c r="D105" s="199"/>
      <c r="E105" s="209"/>
      <c r="F105" s="117" t="s">
        <v>114</v>
      </c>
      <c r="G105" s="88" t="s">
        <v>14</v>
      </c>
      <c r="H105" s="220"/>
      <c r="I105" s="60"/>
      <c r="J105" s="64"/>
      <c r="K105" s="60" t="s">
        <v>30</v>
      </c>
      <c r="L105" s="64" t="s">
        <v>200</v>
      </c>
      <c r="M105" s="60"/>
      <c r="N105" s="64"/>
      <c r="O105" s="60"/>
      <c r="P105" s="72"/>
      <c r="Q105" s="44"/>
      <c r="R105" s="72"/>
      <c r="S105" s="44"/>
      <c r="T105" s="64"/>
      <c r="U105" s="60"/>
      <c r="V105" s="61"/>
      <c r="W105" s="66"/>
      <c r="X105" s="61"/>
      <c r="Y105" s="66"/>
      <c r="Z105" s="61"/>
      <c r="AA105" s="66"/>
      <c r="AB105" s="61"/>
      <c r="AC105" s="66"/>
      <c r="AD105" s="61"/>
      <c r="AE105" s="66"/>
      <c r="AF105" s="61"/>
      <c r="AG105" s="93">
        <f t="shared" si="2"/>
        <v>1</v>
      </c>
      <c r="AH105" s="94"/>
    </row>
    <row r="106" spans="1:34" ht="30" customHeight="1" x14ac:dyDescent="0.2">
      <c r="A106" s="6" t="s">
        <v>204</v>
      </c>
      <c r="B106" s="123" t="s">
        <v>205</v>
      </c>
      <c r="C106" s="123"/>
      <c r="D106" s="123"/>
      <c r="E106" s="123"/>
      <c r="F106" s="123"/>
      <c r="G106" s="123"/>
      <c r="H106" s="123"/>
      <c r="I106" s="123"/>
      <c r="J106" s="123"/>
      <c r="K106" s="123"/>
      <c r="L106" s="123"/>
      <c r="M106" s="123"/>
      <c r="N106" s="123"/>
      <c r="O106" s="123"/>
      <c r="P106" s="123"/>
      <c r="Q106" s="123"/>
      <c r="R106" s="123"/>
      <c r="S106" s="123"/>
      <c r="T106" s="123"/>
      <c r="U106" s="123"/>
      <c r="V106" s="123"/>
      <c r="W106" s="123"/>
      <c r="X106" s="123"/>
      <c r="Y106" s="123"/>
      <c r="Z106" s="123"/>
      <c r="AA106" s="123"/>
      <c r="AB106" s="123"/>
      <c r="AC106" s="123"/>
      <c r="AD106" s="123"/>
      <c r="AE106" s="123"/>
      <c r="AF106" s="123"/>
      <c r="AG106" s="123"/>
      <c r="AH106" s="123"/>
    </row>
    <row r="107" spans="1:34" ht="30" customHeight="1" x14ac:dyDescent="0.2">
      <c r="A107" s="6" t="s">
        <v>206</v>
      </c>
      <c r="B107" s="123" t="s">
        <v>211</v>
      </c>
      <c r="C107" s="123"/>
      <c r="D107" s="123"/>
      <c r="E107" s="123"/>
      <c r="F107" s="123"/>
      <c r="G107" s="123"/>
      <c r="H107" s="123"/>
      <c r="I107" s="123"/>
      <c r="J107" s="123"/>
      <c r="K107" s="123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123"/>
      <c r="Y107" s="123"/>
      <c r="Z107" s="123"/>
      <c r="AA107" s="123"/>
      <c r="AB107" s="123"/>
      <c r="AC107" s="123"/>
      <c r="AD107" s="123"/>
      <c r="AE107" s="123"/>
      <c r="AF107" s="123"/>
      <c r="AG107" s="123"/>
      <c r="AH107" s="123"/>
    </row>
    <row r="108" spans="1:34" ht="30" customHeight="1" x14ac:dyDescent="0.2">
      <c r="A108" s="6" t="s">
        <v>208</v>
      </c>
      <c r="B108" s="122">
        <v>4500</v>
      </c>
      <c r="C108" s="122"/>
      <c r="D108" s="122"/>
      <c r="E108" s="122"/>
      <c r="F108" s="122"/>
      <c r="G108" s="122"/>
      <c r="H108" s="122"/>
      <c r="I108" s="122"/>
      <c r="J108" s="122"/>
      <c r="K108" s="122"/>
      <c r="L108" s="122"/>
      <c r="M108" s="122"/>
      <c r="N108" s="122"/>
      <c r="O108" s="122"/>
      <c r="P108" s="122"/>
      <c r="Q108" s="122"/>
      <c r="R108" s="122"/>
      <c r="S108" s="122"/>
      <c r="T108" s="122"/>
      <c r="U108" s="122"/>
      <c r="V108" s="122"/>
      <c r="W108" s="122"/>
      <c r="X108" s="122"/>
      <c r="Y108" s="122"/>
      <c r="Z108" s="122"/>
      <c r="AA108" s="122"/>
      <c r="AB108" s="122"/>
      <c r="AC108" s="122"/>
      <c r="AD108" s="122"/>
      <c r="AE108" s="122"/>
      <c r="AF108" s="122"/>
      <c r="AG108" s="122"/>
      <c r="AH108" s="122"/>
    </row>
    <row r="109" spans="1:34" ht="20.25" customHeight="1" x14ac:dyDescent="0.2">
      <c r="A109" s="126" t="s">
        <v>130</v>
      </c>
      <c r="B109" s="126"/>
      <c r="C109" s="128"/>
      <c r="D109" s="129" t="s">
        <v>4</v>
      </c>
      <c r="E109" s="129" t="s">
        <v>5</v>
      </c>
      <c r="F109" s="143" t="s">
        <v>2</v>
      </c>
      <c r="G109" s="131" t="s">
        <v>9</v>
      </c>
      <c r="H109" s="131" t="s">
        <v>8</v>
      </c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43"/>
      <c r="AB109" s="143"/>
      <c r="AC109" s="143"/>
      <c r="AD109" s="143"/>
      <c r="AE109" s="143"/>
      <c r="AF109" s="143"/>
      <c r="AG109" s="131" t="s">
        <v>32</v>
      </c>
      <c r="AH109" s="143" t="s">
        <v>3</v>
      </c>
    </row>
    <row r="110" spans="1:34" ht="20.25" customHeight="1" thickBot="1" x14ac:dyDescent="0.25">
      <c r="A110" s="134"/>
      <c r="B110" s="134"/>
      <c r="C110" s="134"/>
      <c r="D110" s="129"/>
      <c r="E110" s="129"/>
      <c r="F110" s="129"/>
      <c r="G110" s="131"/>
      <c r="H110" s="131"/>
      <c r="I110" s="144" t="s">
        <v>19</v>
      </c>
      <c r="J110" s="145"/>
      <c r="K110" s="144" t="s">
        <v>20</v>
      </c>
      <c r="L110" s="145"/>
      <c r="M110" s="144" t="s">
        <v>21</v>
      </c>
      <c r="N110" s="145"/>
      <c r="O110" s="144" t="s">
        <v>22</v>
      </c>
      <c r="P110" s="145"/>
      <c r="Q110" s="144" t="s">
        <v>23</v>
      </c>
      <c r="R110" s="145"/>
      <c r="S110" s="144" t="s">
        <v>24</v>
      </c>
      <c r="T110" s="145"/>
      <c r="U110" s="144" t="s">
        <v>25</v>
      </c>
      <c r="V110" s="145"/>
      <c r="W110" s="144" t="s">
        <v>26</v>
      </c>
      <c r="X110" s="145"/>
      <c r="Y110" s="144" t="s">
        <v>27</v>
      </c>
      <c r="Z110" s="145"/>
      <c r="AA110" s="144" t="s">
        <v>28</v>
      </c>
      <c r="AB110" s="145"/>
      <c r="AC110" s="144" t="s">
        <v>29</v>
      </c>
      <c r="AD110" s="145"/>
      <c r="AE110" s="144" t="s">
        <v>31</v>
      </c>
      <c r="AF110" s="145"/>
      <c r="AG110" s="143"/>
      <c r="AH110" s="129"/>
    </row>
    <row r="111" spans="1:34" ht="49.5" customHeight="1" x14ac:dyDescent="0.2">
      <c r="A111" s="138" t="s">
        <v>40</v>
      </c>
      <c r="B111" s="138" t="s">
        <v>105</v>
      </c>
      <c r="C111" s="138" t="s">
        <v>39</v>
      </c>
      <c r="D111" s="192">
        <v>1</v>
      </c>
      <c r="E111" s="165"/>
      <c r="F111" s="53" t="s">
        <v>85</v>
      </c>
      <c r="G111" s="12" t="s">
        <v>14</v>
      </c>
      <c r="H111" s="132">
        <v>21795</v>
      </c>
      <c r="I111" s="56" t="s">
        <v>30</v>
      </c>
      <c r="J111" s="62" t="s">
        <v>200</v>
      </c>
      <c r="K111" s="56" t="s">
        <v>30</v>
      </c>
      <c r="L111" s="62" t="s">
        <v>200</v>
      </c>
      <c r="M111" s="56" t="s">
        <v>30</v>
      </c>
      <c r="N111" s="62" t="s">
        <v>200</v>
      </c>
      <c r="O111" s="56" t="s">
        <v>30</v>
      </c>
      <c r="P111" s="62"/>
      <c r="Q111" s="56" t="s">
        <v>30</v>
      </c>
      <c r="R111" s="62"/>
      <c r="S111" s="56" t="s">
        <v>30</v>
      </c>
      <c r="T111" s="62"/>
      <c r="U111" s="56" t="s">
        <v>30</v>
      </c>
      <c r="V111" s="57"/>
      <c r="W111" s="65" t="s">
        <v>30</v>
      </c>
      <c r="X111" s="57"/>
      <c r="Y111" s="65" t="s">
        <v>30</v>
      </c>
      <c r="Z111" s="57"/>
      <c r="AA111" s="65" t="s">
        <v>30</v>
      </c>
      <c r="AB111" s="57"/>
      <c r="AC111" s="65" t="s">
        <v>30</v>
      </c>
      <c r="AD111" s="57"/>
      <c r="AE111" s="65" t="s">
        <v>30</v>
      </c>
      <c r="AF111" s="57"/>
      <c r="AG111" s="13">
        <f t="shared" ref="AG111:AG117" si="3">COUNTIF(I111:AF111,"E")/COUNTIF(I111:AF111,"P")</f>
        <v>0.25</v>
      </c>
      <c r="AH111" s="12"/>
    </row>
    <row r="112" spans="1:34" ht="49.5" customHeight="1" x14ac:dyDescent="0.2">
      <c r="A112" s="139"/>
      <c r="B112" s="139"/>
      <c r="C112" s="139"/>
      <c r="D112" s="139"/>
      <c r="E112" s="165"/>
      <c r="F112" s="53" t="s">
        <v>86</v>
      </c>
      <c r="G112" s="12" t="s">
        <v>14</v>
      </c>
      <c r="H112" s="132"/>
      <c r="I112" s="58"/>
      <c r="J112" s="63"/>
      <c r="K112" s="58" t="s">
        <v>30</v>
      </c>
      <c r="L112" s="63" t="s">
        <v>200</v>
      </c>
      <c r="M112" s="58"/>
      <c r="N112" s="63"/>
      <c r="O112" s="58"/>
      <c r="P112" s="63"/>
      <c r="Q112" s="58" t="s">
        <v>30</v>
      </c>
      <c r="R112" s="63"/>
      <c r="S112" s="58"/>
      <c r="T112" s="63"/>
      <c r="U112" s="58"/>
      <c r="V112" s="59"/>
      <c r="W112" s="55" t="s">
        <v>30</v>
      </c>
      <c r="X112" s="59"/>
      <c r="Y112" s="55"/>
      <c r="Z112" s="59"/>
      <c r="AA112" s="55"/>
      <c r="AB112" s="59"/>
      <c r="AC112" s="55" t="s">
        <v>30</v>
      </c>
      <c r="AD112" s="59"/>
      <c r="AE112" s="55"/>
      <c r="AF112" s="59"/>
      <c r="AG112" s="13">
        <f t="shared" si="3"/>
        <v>0.25</v>
      </c>
      <c r="AH112" s="12"/>
    </row>
    <row r="113" spans="1:34" ht="49.5" customHeight="1" x14ac:dyDescent="0.2">
      <c r="A113" s="139"/>
      <c r="B113" s="139"/>
      <c r="C113" s="139"/>
      <c r="D113" s="139"/>
      <c r="E113" s="165"/>
      <c r="F113" s="53" t="s">
        <v>87</v>
      </c>
      <c r="G113" s="12" t="s">
        <v>14</v>
      </c>
      <c r="H113" s="132"/>
      <c r="I113" s="58"/>
      <c r="J113" s="63"/>
      <c r="K113" s="58"/>
      <c r="L113" s="63"/>
      <c r="M113" s="58" t="s">
        <v>30</v>
      </c>
      <c r="N113" s="63" t="s">
        <v>200</v>
      </c>
      <c r="O113" s="58"/>
      <c r="P113" s="63"/>
      <c r="Q113" s="58"/>
      <c r="R113" s="63"/>
      <c r="S113" s="58" t="s">
        <v>30</v>
      </c>
      <c r="T113" s="63"/>
      <c r="U113" s="58"/>
      <c r="V113" s="59"/>
      <c r="W113" s="55"/>
      <c r="X113" s="59"/>
      <c r="Y113" s="55" t="s">
        <v>30</v>
      </c>
      <c r="Z113" s="59"/>
      <c r="AA113" s="55"/>
      <c r="AB113" s="59"/>
      <c r="AC113" s="55"/>
      <c r="AD113" s="59"/>
      <c r="AE113" s="55" t="s">
        <v>30</v>
      </c>
      <c r="AF113" s="59"/>
      <c r="AG113" s="13">
        <f t="shared" si="3"/>
        <v>0.25</v>
      </c>
      <c r="AH113" s="12"/>
    </row>
    <row r="114" spans="1:34" ht="49.5" customHeight="1" x14ac:dyDescent="0.2">
      <c r="A114" s="139"/>
      <c r="B114" s="139"/>
      <c r="C114" s="139"/>
      <c r="D114" s="139"/>
      <c r="E114" s="165"/>
      <c r="F114" s="53" t="s">
        <v>88</v>
      </c>
      <c r="G114" s="12" t="s">
        <v>14</v>
      </c>
      <c r="H114" s="132"/>
      <c r="I114" s="58" t="s">
        <v>30</v>
      </c>
      <c r="J114" s="63" t="s">
        <v>200</v>
      </c>
      <c r="K114" s="58" t="s">
        <v>30</v>
      </c>
      <c r="L114" s="63" t="s">
        <v>200</v>
      </c>
      <c r="M114" s="58" t="s">
        <v>30</v>
      </c>
      <c r="N114" s="63"/>
      <c r="O114" s="58" t="s">
        <v>30</v>
      </c>
      <c r="P114" s="63"/>
      <c r="Q114" s="58" t="s">
        <v>30</v>
      </c>
      <c r="R114" s="63"/>
      <c r="S114" s="58" t="s">
        <v>30</v>
      </c>
      <c r="T114" s="63"/>
      <c r="U114" s="58" t="s">
        <v>30</v>
      </c>
      <c r="V114" s="59"/>
      <c r="W114" s="55" t="s">
        <v>30</v>
      </c>
      <c r="X114" s="59"/>
      <c r="Y114" s="55" t="s">
        <v>30</v>
      </c>
      <c r="Z114" s="59"/>
      <c r="AA114" s="55" t="s">
        <v>30</v>
      </c>
      <c r="AB114" s="59"/>
      <c r="AC114" s="55" t="s">
        <v>30</v>
      </c>
      <c r="AD114" s="59"/>
      <c r="AE114" s="55" t="s">
        <v>30</v>
      </c>
      <c r="AF114" s="59"/>
      <c r="AG114" s="13">
        <f t="shared" si="3"/>
        <v>0.16666666666666666</v>
      </c>
      <c r="AH114" s="12"/>
    </row>
    <row r="115" spans="1:34" ht="49.5" customHeight="1" x14ac:dyDescent="0.2">
      <c r="A115" s="139"/>
      <c r="B115" s="139"/>
      <c r="C115" s="139"/>
      <c r="D115" s="139"/>
      <c r="E115" s="165"/>
      <c r="F115" s="53" t="s">
        <v>118</v>
      </c>
      <c r="G115" s="12"/>
      <c r="H115" s="132"/>
      <c r="I115" s="58" t="s">
        <v>30</v>
      </c>
      <c r="J115" s="63" t="s">
        <v>200</v>
      </c>
      <c r="K115" s="58"/>
      <c r="L115" s="63"/>
      <c r="M115" s="58" t="s">
        <v>30</v>
      </c>
      <c r="N115" s="63" t="s">
        <v>200</v>
      </c>
      <c r="O115" s="58"/>
      <c r="P115" s="63"/>
      <c r="Q115" s="58" t="s">
        <v>30</v>
      </c>
      <c r="R115" s="63"/>
      <c r="S115" s="58"/>
      <c r="T115" s="63"/>
      <c r="U115" s="58" t="s">
        <v>30</v>
      </c>
      <c r="V115" s="59"/>
      <c r="W115" s="55"/>
      <c r="X115" s="59"/>
      <c r="Y115" s="55" t="s">
        <v>30</v>
      </c>
      <c r="Z115" s="59"/>
      <c r="AA115" s="55"/>
      <c r="AB115" s="59"/>
      <c r="AC115" s="55" t="s">
        <v>30</v>
      </c>
      <c r="AD115" s="59"/>
      <c r="AE115" s="55"/>
      <c r="AF115" s="59"/>
      <c r="AG115" s="13">
        <f t="shared" si="3"/>
        <v>0.33333333333333331</v>
      </c>
      <c r="AH115" s="12"/>
    </row>
    <row r="116" spans="1:34" ht="49.5" customHeight="1" x14ac:dyDescent="0.2">
      <c r="A116" s="139"/>
      <c r="B116" s="139"/>
      <c r="C116" s="139"/>
      <c r="D116" s="139"/>
      <c r="E116" s="165"/>
      <c r="F116" s="53" t="s">
        <v>89</v>
      </c>
      <c r="G116" s="12" t="s">
        <v>14</v>
      </c>
      <c r="H116" s="132"/>
      <c r="I116" s="58"/>
      <c r="J116" s="63"/>
      <c r="K116" s="58" t="s">
        <v>30</v>
      </c>
      <c r="L116" s="63" t="s">
        <v>200</v>
      </c>
      <c r="M116" s="58"/>
      <c r="N116" s="63"/>
      <c r="O116" s="58"/>
      <c r="P116" s="63"/>
      <c r="Q116" s="58" t="s">
        <v>30</v>
      </c>
      <c r="R116" s="63"/>
      <c r="S116" s="58"/>
      <c r="T116" s="63"/>
      <c r="U116" s="58"/>
      <c r="V116" s="59"/>
      <c r="W116" s="55" t="s">
        <v>30</v>
      </c>
      <c r="X116" s="59"/>
      <c r="Y116" s="55"/>
      <c r="Z116" s="59"/>
      <c r="AA116" s="55"/>
      <c r="AB116" s="59"/>
      <c r="AC116" s="55" t="s">
        <v>30</v>
      </c>
      <c r="AD116" s="59"/>
      <c r="AE116" s="55"/>
      <c r="AF116" s="59"/>
      <c r="AG116" s="13">
        <f t="shared" si="3"/>
        <v>0.25</v>
      </c>
      <c r="AH116" s="12"/>
    </row>
    <row r="117" spans="1:34" ht="49.5" customHeight="1" thickBot="1" x14ac:dyDescent="0.25">
      <c r="A117" s="139"/>
      <c r="B117" s="140"/>
      <c r="C117" s="139"/>
      <c r="D117" s="139"/>
      <c r="E117" s="165"/>
      <c r="F117" s="53" t="s">
        <v>119</v>
      </c>
      <c r="G117" s="12" t="s">
        <v>14</v>
      </c>
      <c r="H117" s="132"/>
      <c r="I117" s="60" t="s">
        <v>30</v>
      </c>
      <c r="J117" s="64" t="s">
        <v>200</v>
      </c>
      <c r="K117" s="60"/>
      <c r="L117" s="64"/>
      <c r="M117" s="60" t="s">
        <v>30</v>
      </c>
      <c r="N117" s="64" t="s">
        <v>200</v>
      </c>
      <c r="O117" s="60"/>
      <c r="P117" s="64"/>
      <c r="Q117" s="60" t="s">
        <v>30</v>
      </c>
      <c r="R117" s="64"/>
      <c r="S117" s="60"/>
      <c r="T117" s="64"/>
      <c r="U117" s="60" t="s">
        <v>30</v>
      </c>
      <c r="V117" s="61"/>
      <c r="W117" s="66"/>
      <c r="X117" s="61"/>
      <c r="Y117" s="66" t="s">
        <v>30</v>
      </c>
      <c r="Z117" s="61"/>
      <c r="AA117" s="66"/>
      <c r="AB117" s="61"/>
      <c r="AC117" s="66" t="s">
        <v>30</v>
      </c>
      <c r="AD117" s="61"/>
      <c r="AE117" s="66"/>
      <c r="AF117" s="61"/>
      <c r="AG117" s="13">
        <f t="shared" si="3"/>
        <v>0.33333333333333331</v>
      </c>
      <c r="AH117" s="12"/>
    </row>
    <row r="118" spans="1:34" ht="29.25" customHeight="1" x14ac:dyDescent="0.2">
      <c r="A118" s="6" t="s">
        <v>204</v>
      </c>
      <c r="B118" s="123" t="s">
        <v>205</v>
      </c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  <c r="AB118" s="123"/>
      <c r="AC118" s="123"/>
      <c r="AD118" s="123"/>
      <c r="AE118" s="123"/>
      <c r="AF118" s="123"/>
      <c r="AG118" s="123"/>
      <c r="AH118" s="123"/>
    </row>
    <row r="119" spans="1:34" ht="29.25" customHeight="1" x14ac:dyDescent="0.2">
      <c r="A119" s="6" t="s">
        <v>206</v>
      </c>
      <c r="B119" s="123" t="s">
        <v>212</v>
      </c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  <c r="AC119" s="123"/>
      <c r="AD119" s="123"/>
      <c r="AE119" s="123"/>
      <c r="AF119" s="123"/>
      <c r="AG119" s="123"/>
      <c r="AH119" s="123"/>
    </row>
    <row r="120" spans="1:34" ht="29.25" customHeight="1" x14ac:dyDescent="0.2">
      <c r="A120" s="6" t="s">
        <v>208</v>
      </c>
      <c r="B120" s="122">
        <v>8500</v>
      </c>
      <c r="C120" s="122"/>
      <c r="D120" s="122"/>
      <c r="E120" s="122"/>
      <c r="F120" s="122"/>
      <c r="G120" s="122"/>
      <c r="H120" s="122"/>
      <c r="I120" s="122"/>
      <c r="J120" s="122"/>
      <c r="K120" s="122"/>
      <c r="L120" s="122"/>
      <c r="M120" s="122"/>
      <c r="N120" s="122"/>
      <c r="O120" s="122"/>
      <c r="P120" s="122"/>
      <c r="Q120" s="122"/>
      <c r="R120" s="122"/>
      <c r="S120" s="122"/>
      <c r="T120" s="122"/>
      <c r="U120" s="122"/>
      <c r="V120" s="122"/>
      <c r="W120" s="122"/>
      <c r="X120" s="122"/>
      <c r="Y120" s="122"/>
      <c r="Z120" s="122"/>
      <c r="AA120" s="122"/>
      <c r="AB120" s="122"/>
      <c r="AC120" s="122"/>
      <c r="AD120" s="122"/>
      <c r="AE120" s="122"/>
      <c r="AF120" s="122"/>
      <c r="AG120" s="122"/>
      <c r="AH120" s="122"/>
    </row>
    <row r="121" spans="1:34" ht="20.25" customHeight="1" x14ac:dyDescent="0.2">
      <c r="A121" s="125" t="s">
        <v>129</v>
      </c>
      <c r="B121" s="126"/>
      <c r="C121" s="126"/>
      <c r="D121" s="129" t="s">
        <v>4</v>
      </c>
      <c r="E121" s="129" t="s">
        <v>5</v>
      </c>
      <c r="F121" s="129" t="s">
        <v>2</v>
      </c>
      <c r="G121" s="130" t="s">
        <v>9</v>
      </c>
      <c r="H121" s="130" t="s">
        <v>8</v>
      </c>
      <c r="I121" s="143"/>
      <c r="J121" s="143"/>
      <c r="K121" s="143"/>
      <c r="L121" s="143"/>
      <c r="M121" s="143"/>
      <c r="N121" s="143"/>
      <c r="O121" s="143"/>
      <c r="P121" s="143"/>
      <c r="Q121" s="143"/>
      <c r="R121" s="143"/>
      <c r="S121" s="143"/>
      <c r="T121" s="143"/>
      <c r="U121" s="143"/>
      <c r="V121" s="143"/>
      <c r="W121" s="143"/>
      <c r="X121" s="143"/>
      <c r="Y121" s="143"/>
      <c r="Z121" s="143"/>
      <c r="AA121" s="143"/>
      <c r="AB121" s="143"/>
      <c r="AC121" s="143"/>
      <c r="AD121" s="143"/>
      <c r="AE121" s="143"/>
      <c r="AF121" s="143"/>
      <c r="AG121" s="130" t="s">
        <v>32</v>
      </c>
      <c r="AH121" s="129" t="s">
        <v>3</v>
      </c>
    </row>
    <row r="122" spans="1:34" ht="20.25" customHeight="1" thickBot="1" x14ac:dyDescent="0.25">
      <c r="A122" s="133"/>
      <c r="B122" s="134"/>
      <c r="C122" s="128"/>
      <c r="D122" s="129"/>
      <c r="E122" s="130"/>
      <c r="F122" s="129"/>
      <c r="G122" s="131"/>
      <c r="H122" s="131"/>
      <c r="I122" s="144" t="s">
        <v>19</v>
      </c>
      <c r="J122" s="145"/>
      <c r="K122" s="144" t="s">
        <v>20</v>
      </c>
      <c r="L122" s="145"/>
      <c r="M122" s="144" t="s">
        <v>21</v>
      </c>
      <c r="N122" s="145"/>
      <c r="O122" s="144" t="s">
        <v>22</v>
      </c>
      <c r="P122" s="145"/>
      <c r="Q122" s="144" t="s">
        <v>23</v>
      </c>
      <c r="R122" s="145"/>
      <c r="S122" s="144" t="s">
        <v>24</v>
      </c>
      <c r="T122" s="145"/>
      <c r="U122" s="144" t="s">
        <v>25</v>
      </c>
      <c r="V122" s="145"/>
      <c r="W122" s="144" t="s">
        <v>26</v>
      </c>
      <c r="X122" s="145"/>
      <c r="Y122" s="144" t="s">
        <v>27</v>
      </c>
      <c r="Z122" s="145"/>
      <c r="AA122" s="144" t="s">
        <v>28</v>
      </c>
      <c r="AB122" s="145"/>
      <c r="AC122" s="144" t="s">
        <v>29</v>
      </c>
      <c r="AD122" s="145"/>
      <c r="AE122" s="144" t="s">
        <v>31</v>
      </c>
      <c r="AF122" s="145"/>
      <c r="AG122" s="143"/>
      <c r="AH122" s="129"/>
    </row>
    <row r="123" spans="1:34" ht="42" customHeight="1" thickBot="1" x14ac:dyDescent="0.25">
      <c r="A123" s="138" t="s">
        <v>90</v>
      </c>
      <c r="B123" s="193" t="s">
        <v>105</v>
      </c>
      <c r="C123" s="195" t="s">
        <v>91</v>
      </c>
      <c r="D123" s="141">
        <v>1</v>
      </c>
      <c r="E123" s="197"/>
      <c r="F123" s="5" t="s">
        <v>124</v>
      </c>
      <c r="G123" s="12" t="s">
        <v>92</v>
      </c>
      <c r="H123" s="132">
        <v>21275</v>
      </c>
      <c r="I123" s="56"/>
      <c r="J123" s="62"/>
      <c r="K123" s="56"/>
      <c r="L123" s="62"/>
      <c r="M123" s="56" t="s">
        <v>30</v>
      </c>
      <c r="N123" s="62"/>
      <c r="O123" s="56"/>
      <c r="P123" s="62"/>
      <c r="Q123" s="56"/>
      <c r="R123" s="62"/>
      <c r="S123" s="56"/>
      <c r="T123" s="62"/>
      <c r="U123" s="56"/>
      <c r="V123" s="57"/>
      <c r="W123" s="65"/>
      <c r="X123" s="57"/>
      <c r="Y123" s="65"/>
      <c r="Z123" s="57"/>
      <c r="AA123" s="65"/>
      <c r="AB123" s="57"/>
      <c r="AC123" s="65"/>
      <c r="AD123" s="57"/>
      <c r="AE123" s="65"/>
      <c r="AF123" s="57"/>
      <c r="AG123" s="13">
        <f t="shared" ref="AG123:AG127" si="4">COUNTIF(I123:AF123,"E")/COUNTIF(I123:AF123,"P")</f>
        <v>0</v>
      </c>
      <c r="AH123" s="12"/>
    </row>
    <row r="124" spans="1:34" ht="42" customHeight="1" thickBot="1" x14ac:dyDescent="0.25">
      <c r="A124" s="139"/>
      <c r="B124" s="194"/>
      <c r="C124" s="196"/>
      <c r="D124" s="142"/>
      <c r="E124" s="198"/>
      <c r="F124" s="53" t="s">
        <v>125</v>
      </c>
      <c r="G124" s="86" t="s">
        <v>92</v>
      </c>
      <c r="H124" s="132"/>
      <c r="I124" s="58"/>
      <c r="J124" s="63"/>
      <c r="K124" s="58"/>
      <c r="L124" s="63"/>
      <c r="M124" s="58" t="s">
        <v>30</v>
      </c>
      <c r="N124" s="63"/>
      <c r="O124" s="58"/>
      <c r="P124" s="63"/>
      <c r="Q124" s="58"/>
      <c r="R124" s="63"/>
      <c r="S124" s="58"/>
      <c r="T124" s="63"/>
      <c r="U124" s="58"/>
      <c r="V124" s="59"/>
      <c r="W124" s="55"/>
      <c r="X124" s="59"/>
      <c r="Y124" s="55"/>
      <c r="Z124" s="59"/>
      <c r="AA124" s="55"/>
      <c r="AB124" s="59"/>
      <c r="AC124" s="55"/>
      <c r="AD124" s="59"/>
      <c r="AE124" s="55"/>
      <c r="AF124" s="59"/>
      <c r="AG124" s="13">
        <f t="shared" si="4"/>
        <v>0</v>
      </c>
      <c r="AH124" s="12"/>
    </row>
    <row r="125" spans="1:34" ht="42" customHeight="1" thickBot="1" x14ac:dyDescent="0.25">
      <c r="A125" s="139"/>
      <c r="B125" s="194"/>
      <c r="C125" s="196"/>
      <c r="D125" s="141"/>
      <c r="E125" s="198"/>
      <c r="F125" s="53" t="s">
        <v>126</v>
      </c>
      <c r="G125" s="86"/>
      <c r="H125" s="132"/>
      <c r="I125" s="58"/>
      <c r="J125" s="63"/>
      <c r="K125" s="58"/>
      <c r="L125" s="63"/>
      <c r="M125" s="58"/>
      <c r="N125" s="63"/>
      <c r="O125" s="58"/>
      <c r="P125" s="63"/>
      <c r="Q125" s="58"/>
      <c r="R125" s="63"/>
      <c r="S125" s="58" t="s">
        <v>30</v>
      </c>
      <c r="T125" s="63"/>
      <c r="U125" s="58"/>
      <c r="V125" s="59"/>
      <c r="W125" s="55"/>
      <c r="X125" s="59"/>
      <c r="Y125" s="55"/>
      <c r="Z125" s="59"/>
      <c r="AA125" s="55"/>
      <c r="AB125" s="59"/>
      <c r="AC125" s="55"/>
      <c r="AD125" s="59"/>
      <c r="AE125" s="55"/>
      <c r="AF125" s="59"/>
      <c r="AG125" s="13">
        <f t="shared" si="4"/>
        <v>0</v>
      </c>
      <c r="AH125" s="12"/>
    </row>
    <row r="126" spans="1:34" ht="42" customHeight="1" thickBot="1" x14ac:dyDescent="0.25">
      <c r="A126" s="139"/>
      <c r="B126" s="194"/>
      <c r="C126" s="196"/>
      <c r="D126" s="141"/>
      <c r="E126" s="198"/>
      <c r="F126" s="5" t="s">
        <v>127</v>
      </c>
      <c r="G126" s="86"/>
      <c r="H126" s="132"/>
      <c r="I126" s="58"/>
      <c r="J126" s="63"/>
      <c r="K126" s="58"/>
      <c r="L126" s="63"/>
      <c r="M126" s="58"/>
      <c r="N126" s="63"/>
      <c r="O126" s="58"/>
      <c r="P126" s="63"/>
      <c r="Q126" s="58" t="s">
        <v>30</v>
      </c>
      <c r="R126" s="63"/>
      <c r="S126" s="58"/>
      <c r="T126" s="63"/>
      <c r="U126" s="58"/>
      <c r="V126" s="59"/>
      <c r="W126" s="55"/>
      <c r="X126" s="59"/>
      <c r="Y126" s="55"/>
      <c r="Z126" s="59"/>
      <c r="AA126" s="55"/>
      <c r="AB126" s="59"/>
      <c r="AC126" s="55"/>
      <c r="AD126" s="59"/>
      <c r="AE126" s="55"/>
      <c r="AF126" s="59"/>
      <c r="AG126" s="13">
        <f t="shared" si="4"/>
        <v>0</v>
      </c>
      <c r="AH126" s="12"/>
    </row>
    <row r="127" spans="1:34" ht="42" customHeight="1" thickBot="1" x14ac:dyDescent="0.25">
      <c r="A127" s="139"/>
      <c r="B127" s="194"/>
      <c r="C127" s="196"/>
      <c r="D127" s="141"/>
      <c r="E127" s="198"/>
      <c r="F127" s="77" t="s">
        <v>128</v>
      </c>
      <c r="G127" s="86"/>
      <c r="H127" s="132"/>
      <c r="I127" s="58"/>
      <c r="J127" s="63"/>
      <c r="K127" s="58"/>
      <c r="L127" s="63"/>
      <c r="M127" s="58"/>
      <c r="N127" s="63"/>
      <c r="O127" s="58" t="s">
        <v>30</v>
      </c>
      <c r="P127" s="63"/>
      <c r="Q127" s="58"/>
      <c r="R127" s="63"/>
      <c r="S127" s="58"/>
      <c r="T127" s="63"/>
      <c r="U127" s="58"/>
      <c r="V127" s="59"/>
      <c r="W127" s="55"/>
      <c r="X127" s="59"/>
      <c r="Y127" s="55"/>
      <c r="Z127" s="59"/>
      <c r="AA127" s="55"/>
      <c r="AB127" s="59"/>
      <c r="AC127" s="55"/>
      <c r="AD127" s="59"/>
      <c r="AE127" s="55"/>
      <c r="AF127" s="59"/>
      <c r="AG127" s="13">
        <f t="shared" si="4"/>
        <v>0</v>
      </c>
      <c r="AH127" s="12"/>
    </row>
    <row r="128" spans="1:34" ht="25.5" customHeight="1" x14ac:dyDescent="0.2">
      <c r="A128" s="6" t="s">
        <v>204</v>
      </c>
      <c r="B128" s="123" t="s">
        <v>205</v>
      </c>
      <c r="C128" s="123"/>
      <c r="D128" s="123"/>
      <c r="E128" s="123"/>
      <c r="F128" s="123"/>
      <c r="G128" s="123"/>
      <c r="H128" s="123"/>
      <c r="I128" s="123"/>
      <c r="J128" s="123"/>
      <c r="K128" s="123"/>
      <c r="L128" s="123"/>
      <c r="M128" s="123"/>
      <c r="N128" s="123"/>
      <c r="O128" s="123"/>
      <c r="P128" s="123"/>
      <c r="Q128" s="123"/>
      <c r="R128" s="123"/>
      <c r="S128" s="123"/>
      <c r="T128" s="123"/>
      <c r="U128" s="123"/>
      <c r="V128" s="123"/>
      <c r="W128" s="123"/>
      <c r="X128" s="123"/>
      <c r="Y128" s="123"/>
      <c r="Z128" s="123"/>
      <c r="AA128" s="123"/>
      <c r="AB128" s="123"/>
      <c r="AC128" s="123"/>
      <c r="AD128" s="123"/>
      <c r="AE128" s="123"/>
      <c r="AF128" s="123"/>
      <c r="AG128" s="123"/>
      <c r="AH128" s="123"/>
    </row>
    <row r="129" spans="1:34" ht="27" customHeight="1" x14ac:dyDescent="0.2">
      <c r="A129" s="6" t="s">
        <v>206</v>
      </c>
      <c r="B129" s="123" t="s">
        <v>212</v>
      </c>
      <c r="C129" s="123"/>
      <c r="D129" s="123"/>
      <c r="E129" s="123"/>
      <c r="F129" s="123"/>
      <c r="G129" s="123"/>
      <c r="H129" s="123"/>
      <c r="I129" s="123"/>
      <c r="J129" s="123"/>
      <c r="K129" s="123"/>
      <c r="L129" s="123"/>
      <c r="M129" s="123"/>
      <c r="N129" s="123"/>
      <c r="O129" s="123"/>
      <c r="P129" s="123"/>
      <c r="Q129" s="123"/>
      <c r="R129" s="123"/>
      <c r="S129" s="123"/>
      <c r="T129" s="123"/>
      <c r="U129" s="123"/>
      <c r="V129" s="123"/>
      <c r="W129" s="123"/>
      <c r="X129" s="123"/>
      <c r="Y129" s="123"/>
      <c r="Z129" s="123"/>
      <c r="AA129" s="123"/>
      <c r="AB129" s="123"/>
      <c r="AC129" s="123"/>
      <c r="AD129" s="123"/>
      <c r="AE129" s="123"/>
      <c r="AF129" s="123"/>
      <c r="AG129" s="123"/>
      <c r="AH129" s="123"/>
    </row>
    <row r="130" spans="1:34" ht="27" customHeight="1" x14ac:dyDescent="0.2">
      <c r="A130" s="6" t="s">
        <v>208</v>
      </c>
      <c r="B130" s="122">
        <v>26000</v>
      </c>
      <c r="C130" s="122"/>
      <c r="D130" s="122"/>
      <c r="E130" s="122"/>
      <c r="F130" s="122"/>
      <c r="G130" s="122"/>
      <c r="H130" s="122"/>
      <c r="I130" s="122"/>
      <c r="J130" s="122"/>
      <c r="K130" s="122"/>
      <c r="L130" s="122"/>
      <c r="M130" s="122"/>
      <c r="N130" s="122"/>
      <c r="O130" s="122"/>
      <c r="P130" s="122"/>
      <c r="Q130" s="122"/>
      <c r="R130" s="122"/>
      <c r="S130" s="122"/>
      <c r="T130" s="122"/>
      <c r="U130" s="122"/>
      <c r="V130" s="122"/>
      <c r="W130" s="122"/>
      <c r="X130" s="122"/>
      <c r="Y130" s="122"/>
      <c r="Z130" s="122"/>
      <c r="AA130" s="122"/>
      <c r="AB130" s="122"/>
      <c r="AC130" s="122"/>
      <c r="AD130" s="122"/>
      <c r="AE130" s="122"/>
      <c r="AF130" s="122"/>
      <c r="AG130" s="122"/>
      <c r="AH130" s="122"/>
    </row>
    <row r="131" spans="1:34" ht="20.25" customHeight="1" x14ac:dyDescent="0.2">
      <c r="A131" s="125" t="s">
        <v>131</v>
      </c>
      <c r="B131" s="126"/>
      <c r="C131" s="128"/>
      <c r="D131" s="135" t="s">
        <v>4</v>
      </c>
      <c r="E131" s="135" t="s">
        <v>5</v>
      </c>
      <c r="F131" s="135" t="s">
        <v>2</v>
      </c>
      <c r="G131" s="136" t="s">
        <v>9</v>
      </c>
      <c r="H131" s="136" t="s">
        <v>8</v>
      </c>
      <c r="I131" s="143"/>
      <c r="J131" s="143"/>
      <c r="K131" s="143"/>
      <c r="L131" s="143"/>
      <c r="M131" s="143"/>
      <c r="N131" s="143"/>
      <c r="O131" s="143"/>
      <c r="P131" s="143"/>
      <c r="Q131" s="143"/>
      <c r="R131" s="143"/>
      <c r="S131" s="143"/>
      <c r="T131" s="143"/>
      <c r="U131" s="143"/>
      <c r="V131" s="143"/>
      <c r="W131" s="143"/>
      <c r="X131" s="143"/>
      <c r="Y131" s="143"/>
      <c r="Z131" s="143"/>
      <c r="AA131" s="143"/>
      <c r="AB131" s="143"/>
      <c r="AC131" s="143"/>
      <c r="AD131" s="143"/>
      <c r="AE131" s="143"/>
      <c r="AF131" s="143"/>
      <c r="AG131" s="136" t="s">
        <v>32</v>
      </c>
      <c r="AH131" s="135" t="s">
        <v>3</v>
      </c>
    </row>
    <row r="132" spans="1:34" ht="20.25" customHeight="1" x14ac:dyDescent="0.2">
      <c r="A132" s="133"/>
      <c r="B132" s="134"/>
      <c r="C132" s="134"/>
      <c r="D132" s="135"/>
      <c r="E132" s="135"/>
      <c r="F132" s="135"/>
      <c r="G132" s="137"/>
      <c r="H132" s="137"/>
      <c r="I132" s="189" t="s">
        <v>19</v>
      </c>
      <c r="J132" s="190"/>
      <c r="K132" s="189" t="s">
        <v>20</v>
      </c>
      <c r="L132" s="190"/>
      <c r="M132" s="189" t="s">
        <v>21</v>
      </c>
      <c r="N132" s="190"/>
      <c r="O132" s="189" t="s">
        <v>22</v>
      </c>
      <c r="P132" s="190"/>
      <c r="Q132" s="189" t="s">
        <v>23</v>
      </c>
      <c r="R132" s="190"/>
      <c r="S132" s="189" t="s">
        <v>24</v>
      </c>
      <c r="T132" s="190"/>
      <c r="U132" s="189" t="s">
        <v>25</v>
      </c>
      <c r="V132" s="190"/>
      <c r="W132" s="189" t="s">
        <v>26</v>
      </c>
      <c r="X132" s="190"/>
      <c r="Y132" s="189" t="s">
        <v>27</v>
      </c>
      <c r="Z132" s="190"/>
      <c r="AA132" s="189" t="s">
        <v>28</v>
      </c>
      <c r="AB132" s="190"/>
      <c r="AC132" s="189" t="s">
        <v>29</v>
      </c>
      <c r="AD132" s="190"/>
      <c r="AE132" s="189" t="s">
        <v>31</v>
      </c>
      <c r="AF132" s="190"/>
      <c r="AG132" s="191"/>
      <c r="AH132" s="135"/>
    </row>
    <row r="133" spans="1:34" ht="63.75" customHeight="1" x14ac:dyDescent="0.2">
      <c r="A133" s="139" t="s">
        <v>120</v>
      </c>
      <c r="B133" s="139" t="s">
        <v>105</v>
      </c>
      <c r="C133" s="139" t="s">
        <v>121</v>
      </c>
      <c r="D133" s="80">
        <v>1</v>
      </c>
      <c r="E133" s="138" t="s">
        <v>93</v>
      </c>
      <c r="F133" s="6" t="s">
        <v>94</v>
      </c>
      <c r="G133" s="12" t="s">
        <v>14</v>
      </c>
      <c r="H133" s="83">
        <v>14150</v>
      </c>
      <c r="I133" s="67"/>
      <c r="J133" s="69"/>
      <c r="K133" s="67" t="s">
        <v>30</v>
      </c>
      <c r="L133" s="69"/>
      <c r="M133" s="67"/>
      <c r="N133" s="69"/>
      <c r="O133" s="67"/>
      <c r="P133" s="69" t="s">
        <v>200</v>
      </c>
      <c r="Q133" s="67"/>
      <c r="R133" s="69"/>
      <c r="S133" s="67"/>
      <c r="T133" s="69"/>
      <c r="U133" s="67"/>
      <c r="V133" s="68"/>
      <c r="W133" s="70"/>
      <c r="X133" s="68"/>
      <c r="Y133" s="70"/>
      <c r="Z133" s="68"/>
      <c r="AA133" s="70"/>
      <c r="AB133" s="68"/>
      <c r="AC133" s="70"/>
      <c r="AD133" s="68"/>
      <c r="AE133" s="70"/>
      <c r="AF133" s="68"/>
      <c r="AG133" s="13">
        <f t="shared" ref="AG133:AG136" si="5">COUNTIF(I133:AF133,"E")/COUNTIF(I133:AF133,"P")</f>
        <v>1</v>
      </c>
      <c r="AH133" s="12"/>
    </row>
    <row r="134" spans="1:34" ht="63.75" customHeight="1" x14ac:dyDescent="0.2">
      <c r="A134" s="139"/>
      <c r="B134" s="139"/>
      <c r="C134" s="139"/>
      <c r="D134" s="81"/>
      <c r="E134" s="139"/>
      <c r="F134" s="6" t="s">
        <v>122</v>
      </c>
      <c r="G134" s="12"/>
      <c r="H134" s="84"/>
      <c r="I134" s="67"/>
      <c r="J134" s="69"/>
      <c r="K134" s="67"/>
      <c r="L134" s="69"/>
      <c r="M134" s="67" t="s">
        <v>30</v>
      </c>
      <c r="N134" s="69"/>
      <c r="O134" s="67"/>
      <c r="P134" s="69"/>
      <c r="Q134" s="67"/>
      <c r="R134" s="69"/>
      <c r="S134" s="67"/>
      <c r="T134" s="69"/>
      <c r="U134" s="67"/>
      <c r="V134" s="68"/>
      <c r="W134" s="70"/>
      <c r="X134" s="68"/>
      <c r="Y134" s="70"/>
      <c r="Z134" s="68"/>
      <c r="AA134" s="70"/>
      <c r="AB134" s="68"/>
      <c r="AC134" s="70"/>
      <c r="AD134" s="68"/>
      <c r="AE134" s="70"/>
      <c r="AF134" s="68"/>
      <c r="AG134" s="13">
        <f t="shared" si="5"/>
        <v>0</v>
      </c>
      <c r="AH134" s="12"/>
    </row>
    <row r="135" spans="1:34" ht="63.75" customHeight="1" x14ac:dyDescent="0.2">
      <c r="A135" s="139"/>
      <c r="B135" s="139"/>
      <c r="C135" s="139"/>
      <c r="D135" s="81"/>
      <c r="E135" s="139"/>
      <c r="F135" s="6" t="s">
        <v>95</v>
      </c>
      <c r="G135" s="12" t="s">
        <v>14</v>
      </c>
      <c r="H135" s="84"/>
      <c r="I135" s="67"/>
      <c r="J135" s="69"/>
      <c r="K135" s="67"/>
      <c r="L135" s="69"/>
      <c r="M135" s="67"/>
      <c r="N135" s="69"/>
      <c r="O135" s="67" t="s">
        <v>30</v>
      </c>
      <c r="P135" s="69"/>
      <c r="Q135" s="67"/>
      <c r="R135" s="69"/>
      <c r="S135" s="67"/>
      <c r="T135" s="69"/>
      <c r="U135" s="67"/>
      <c r="V135" s="68"/>
      <c r="W135" s="70"/>
      <c r="X135" s="68"/>
      <c r="Y135" s="70"/>
      <c r="Z135" s="68"/>
      <c r="AA135" s="70"/>
      <c r="AB135" s="68"/>
      <c r="AC135" s="70"/>
      <c r="AD135" s="68"/>
      <c r="AE135" s="70"/>
      <c r="AF135" s="68"/>
      <c r="AG135" s="13">
        <f t="shared" si="5"/>
        <v>0</v>
      </c>
      <c r="AH135" s="12"/>
    </row>
    <row r="136" spans="1:34" ht="63.75" customHeight="1" thickBot="1" x14ac:dyDescent="0.25">
      <c r="A136" s="140"/>
      <c r="B136" s="140"/>
      <c r="C136" s="140"/>
      <c r="D136" s="82"/>
      <c r="E136" s="140"/>
      <c r="F136" s="6" t="s">
        <v>123</v>
      </c>
      <c r="G136" s="12" t="s">
        <v>14</v>
      </c>
      <c r="H136" s="85"/>
      <c r="I136" s="60"/>
      <c r="J136" s="64"/>
      <c r="K136" s="60"/>
      <c r="L136" s="64"/>
      <c r="M136" s="60"/>
      <c r="N136" s="64"/>
      <c r="O136" s="60"/>
      <c r="P136" s="64"/>
      <c r="Q136" s="60" t="s">
        <v>30</v>
      </c>
      <c r="R136" s="64"/>
      <c r="S136" s="60"/>
      <c r="T136" s="64"/>
      <c r="U136" s="60"/>
      <c r="V136" s="61"/>
      <c r="W136" s="66"/>
      <c r="X136" s="61"/>
      <c r="Y136" s="66"/>
      <c r="Z136" s="61"/>
      <c r="AA136" s="66"/>
      <c r="AB136" s="61"/>
      <c r="AC136" s="66"/>
      <c r="AD136" s="61"/>
      <c r="AE136" s="66"/>
      <c r="AF136" s="61"/>
      <c r="AG136" s="13">
        <f t="shared" si="5"/>
        <v>0</v>
      </c>
      <c r="AH136" s="12"/>
    </row>
    <row r="137" spans="1:34" ht="31.5" customHeight="1" x14ac:dyDescent="0.2">
      <c r="A137" s="6" t="s">
        <v>204</v>
      </c>
      <c r="B137" s="123" t="s">
        <v>205</v>
      </c>
      <c r="C137" s="123"/>
      <c r="D137" s="123"/>
      <c r="E137" s="123"/>
      <c r="F137" s="123"/>
      <c r="G137" s="123"/>
      <c r="H137" s="123"/>
      <c r="I137" s="123"/>
      <c r="J137" s="123"/>
      <c r="K137" s="123"/>
      <c r="L137" s="123"/>
      <c r="M137" s="123"/>
      <c r="N137" s="123"/>
      <c r="O137" s="123"/>
      <c r="P137" s="123"/>
      <c r="Q137" s="123"/>
      <c r="R137" s="123"/>
      <c r="S137" s="123"/>
      <c r="T137" s="123"/>
      <c r="U137" s="123"/>
      <c r="V137" s="123"/>
      <c r="W137" s="123"/>
      <c r="X137" s="123"/>
      <c r="Y137" s="123"/>
      <c r="Z137" s="123"/>
      <c r="AA137" s="123"/>
      <c r="AB137" s="123"/>
      <c r="AC137" s="123"/>
      <c r="AD137" s="123"/>
      <c r="AE137" s="123"/>
      <c r="AF137" s="123"/>
      <c r="AG137" s="123"/>
      <c r="AH137" s="123"/>
    </row>
    <row r="138" spans="1:34" ht="28.5" customHeight="1" x14ac:dyDescent="0.2">
      <c r="A138" s="6" t="s">
        <v>206</v>
      </c>
      <c r="B138" s="123" t="s">
        <v>212</v>
      </c>
      <c r="C138" s="123"/>
      <c r="D138" s="123"/>
      <c r="E138" s="123"/>
      <c r="F138" s="123"/>
      <c r="G138" s="123"/>
      <c r="H138" s="123"/>
      <c r="I138" s="123"/>
      <c r="J138" s="123"/>
      <c r="K138" s="123"/>
      <c r="L138" s="123"/>
      <c r="M138" s="123"/>
      <c r="N138" s="123"/>
      <c r="O138" s="123"/>
      <c r="P138" s="123"/>
      <c r="Q138" s="123"/>
      <c r="R138" s="123"/>
      <c r="S138" s="123"/>
      <c r="T138" s="123"/>
      <c r="U138" s="123"/>
      <c r="V138" s="123"/>
      <c r="W138" s="123"/>
      <c r="X138" s="123"/>
      <c r="Y138" s="123"/>
      <c r="Z138" s="123"/>
      <c r="AA138" s="123"/>
      <c r="AB138" s="123"/>
      <c r="AC138" s="123"/>
      <c r="AD138" s="123"/>
      <c r="AE138" s="123"/>
      <c r="AF138" s="123"/>
      <c r="AG138" s="123"/>
      <c r="AH138" s="123"/>
    </row>
    <row r="139" spans="1:34" ht="27.75" customHeight="1" x14ac:dyDescent="0.2">
      <c r="A139" s="6" t="s">
        <v>208</v>
      </c>
      <c r="B139" s="122">
        <v>15000</v>
      </c>
      <c r="C139" s="122"/>
      <c r="D139" s="122"/>
      <c r="E139" s="122"/>
      <c r="F139" s="122"/>
      <c r="G139" s="122"/>
      <c r="H139" s="122"/>
      <c r="I139" s="122"/>
      <c r="J139" s="122"/>
      <c r="K139" s="122"/>
      <c r="L139" s="122"/>
      <c r="M139" s="122"/>
      <c r="N139" s="122"/>
      <c r="O139" s="122"/>
      <c r="P139" s="122"/>
      <c r="Q139" s="122"/>
      <c r="R139" s="122"/>
      <c r="S139" s="122"/>
      <c r="T139" s="122"/>
      <c r="U139" s="122"/>
      <c r="V139" s="122"/>
      <c r="W139" s="122"/>
      <c r="X139" s="122"/>
      <c r="Y139" s="122"/>
      <c r="Z139" s="122"/>
      <c r="AA139" s="122"/>
      <c r="AB139" s="122"/>
      <c r="AC139" s="122"/>
      <c r="AD139" s="122"/>
      <c r="AE139" s="122"/>
      <c r="AF139" s="122"/>
      <c r="AG139" s="122"/>
      <c r="AH139" s="122"/>
    </row>
    <row r="140" spans="1:34" ht="20.25" customHeight="1" x14ac:dyDescent="0.2">
      <c r="A140" s="125" t="s">
        <v>96</v>
      </c>
      <c r="B140" s="126"/>
      <c r="C140" s="126"/>
      <c r="D140" s="129" t="s">
        <v>4</v>
      </c>
      <c r="E140" s="129" t="s">
        <v>137</v>
      </c>
      <c r="F140" s="129" t="s">
        <v>2</v>
      </c>
      <c r="G140" s="130" t="s">
        <v>9</v>
      </c>
      <c r="H140" s="130" t="s">
        <v>8</v>
      </c>
      <c r="I140" s="143"/>
      <c r="J140" s="143"/>
      <c r="K140" s="143"/>
      <c r="L140" s="143"/>
      <c r="M140" s="143"/>
      <c r="N140" s="143"/>
      <c r="O140" s="143"/>
      <c r="P140" s="143"/>
      <c r="Q140" s="143"/>
      <c r="R140" s="143"/>
      <c r="S140" s="143"/>
      <c r="T140" s="143"/>
      <c r="U140" s="143"/>
      <c r="V140" s="143"/>
      <c r="W140" s="143"/>
      <c r="X140" s="143"/>
      <c r="Y140" s="143"/>
      <c r="Z140" s="143"/>
      <c r="AA140" s="143"/>
      <c r="AB140" s="143"/>
      <c r="AC140" s="143"/>
      <c r="AD140" s="143"/>
      <c r="AE140" s="143"/>
      <c r="AF140" s="143"/>
      <c r="AG140" s="130" t="s">
        <v>32</v>
      </c>
      <c r="AH140" s="129" t="s">
        <v>3</v>
      </c>
    </row>
    <row r="141" spans="1:34" ht="20.25" customHeight="1" thickBot="1" x14ac:dyDescent="0.25">
      <c r="A141" s="127"/>
      <c r="B141" s="128"/>
      <c r="C141" s="128"/>
      <c r="D141" s="130"/>
      <c r="E141" s="130"/>
      <c r="F141" s="130"/>
      <c r="G141" s="131"/>
      <c r="H141" s="131"/>
      <c r="I141" s="144" t="s">
        <v>19</v>
      </c>
      <c r="J141" s="145"/>
      <c r="K141" s="144" t="s">
        <v>20</v>
      </c>
      <c r="L141" s="145"/>
      <c r="M141" s="144" t="s">
        <v>21</v>
      </c>
      <c r="N141" s="145"/>
      <c r="O141" s="144" t="s">
        <v>22</v>
      </c>
      <c r="P141" s="145"/>
      <c r="Q141" s="144" t="s">
        <v>23</v>
      </c>
      <c r="R141" s="145"/>
      <c r="S141" s="144" t="s">
        <v>24</v>
      </c>
      <c r="T141" s="145"/>
      <c r="U141" s="144" t="s">
        <v>25</v>
      </c>
      <c r="V141" s="145"/>
      <c r="W141" s="144" t="s">
        <v>26</v>
      </c>
      <c r="X141" s="145"/>
      <c r="Y141" s="144" t="s">
        <v>27</v>
      </c>
      <c r="Z141" s="145"/>
      <c r="AA141" s="144" t="s">
        <v>28</v>
      </c>
      <c r="AB141" s="145"/>
      <c r="AC141" s="144" t="s">
        <v>29</v>
      </c>
      <c r="AD141" s="145"/>
      <c r="AE141" s="144" t="s">
        <v>31</v>
      </c>
      <c r="AF141" s="145"/>
      <c r="AG141" s="131"/>
      <c r="AH141" s="130"/>
    </row>
    <row r="142" spans="1:34" ht="42" customHeight="1" x14ac:dyDescent="0.2">
      <c r="A142" s="138" t="s">
        <v>99</v>
      </c>
      <c r="B142" s="138" t="s">
        <v>106</v>
      </c>
      <c r="C142" s="138" t="s">
        <v>100</v>
      </c>
      <c r="D142" s="224">
        <v>1</v>
      </c>
      <c r="E142" s="123" t="s">
        <v>132</v>
      </c>
      <c r="F142" s="87" t="s">
        <v>97</v>
      </c>
      <c r="G142" s="12" t="s">
        <v>14</v>
      </c>
      <c r="H142" s="124">
        <v>21275</v>
      </c>
      <c r="I142" s="56"/>
      <c r="J142" s="57"/>
      <c r="K142" s="56"/>
      <c r="L142" s="57"/>
      <c r="M142" s="56" t="s">
        <v>30</v>
      </c>
      <c r="N142" s="57"/>
      <c r="O142" s="56"/>
      <c r="P142" s="57"/>
      <c r="Q142" s="56"/>
      <c r="R142" s="57"/>
      <c r="S142" s="56"/>
      <c r="T142" s="62"/>
      <c r="U142" s="56"/>
      <c r="V142" s="62"/>
      <c r="W142" s="56"/>
      <c r="X142" s="62"/>
      <c r="Y142" s="56"/>
      <c r="Z142" s="57"/>
      <c r="AA142" s="65"/>
      <c r="AB142" s="57"/>
      <c r="AC142" s="65"/>
      <c r="AD142" s="57"/>
      <c r="AE142" s="65"/>
      <c r="AF142" s="57"/>
      <c r="AG142" s="13">
        <f>COUNTIF(I142:AF142,"E")/COUNTIF(I142:AF142,"P")</f>
        <v>0</v>
      </c>
      <c r="AH142" s="12"/>
    </row>
    <row r="143" spans="1:34" ht="42" customHeight="1" x14ac:dyDescent="0.2">
      <c r="A143" s="139"/>
      <c r="B143" s="139"/>
      <c r="C143" s="139"/>
      <c r="D143" s="224"/>
      <c r="E143" s="123"/>
      <c r="F143" s="87" t="s">
        <v>98</v>
      </c>
      <c r="G143" s="12" t="s">
        <v>14</v>
      </c>
      <c r="H143" s="124"/>
      <c r="I143" s="58"/>
      <c r="J143" s="59"/>
      <c r="K143" s="58"/>
      <c r="L143" s="59"/>
      <c r="M143" s="58" t="s">
        <v>30</v>
      </c>
      <c r="N143" s="59" t="s">
        <v>200</v>
      </c>
      <c r="O143" s="58"/>
      <c r="P143" s="59"/>
      <c r="Q143" s="58"/>
      <c r="R143" s="59"/>
      <c r="S143" s="58"/>
      <c r="T143" s="63"/>
      <c r="U143" s="58"/>
      <c r="V143" s="63"/>
      <c r="W143" s="58"/>
      <c r="X143" s="63"/>
      <c r="Y143" s="58"/>
      <c r="Z143" s="59"/>
      <c r="AA143" s="55"/>
      <c r="AB143" s="59"/>
      <c r="AC143" s="55"/>
      <c r="AD143" s="59"/>
      <c r="AE143" s="55"/>
      <c r="AF143" s="59"/>
      <c r="AG143" s="13">
        <f t="shared" ref="AG143:AG150" si="6">COUNTIF(I143:AF143,"E")/COUNTIF(I143:AF143,"P")</f>
        <v>1</v>
      </c>
      <c r="AH143" s="12"/>
    </row>
    <row r="144" spans="1:34" ht="42" customHeight="1" x14ac:dyDescent="0.2">
      <c r="A144" s="139"/>
      <c r="B144" s="139"/>
      <c r="C144" s="139"/>
      <c r="D144" s="225"/>
      <c r="E144" s="76"/>
      <c r="F144" s="5" t="s">
        <v>133</v>
      </c>
      <c r="G144" s="12" t="s">
        <v>14</v>
      </c>
      <c r="H144" s="124"/>
      <c r="I144" s="58"/>
      <c r="J144" s="59"/>
      <c r="K144" s="58"/>
      <c r="L144" s="59"/>
      <c r="M144" s="58" t="s">
        <v>30</v>
      </c>
      <c r="N144" s="59" t="s">
        <v>200</v>
      </c>
      <c r="O144" s="58"/>
      <c r="P144" s="59"/>
      <c r="Q144" s="58"/>
      <c r="R144" s="59"/>
      <c r="S144" s="58"/>
      <c r="T144" s="63"/>
      <c r="U144" s="58"/>
      <c r="V144" s="63"/>
      <c r="W144" s="58"/>
      <c r="X144" s="63"/>
      <c r="Y144" s="58"/>
      <c r="Z144" s="59"/>
      <c r="AA144" s="55"/>
      <c r="AB144" s="59"/>
      <c r="AC144" s="55"/>
      <c r="AD144" s="59"/>
      <c r="AE144" s="55"/>
      <c r="AF144" s="59"/>
      <c r="AG144" s="13">
        <f t="shared" si="6"/>
        <v>1</v>
      </c>
      <c r="AH144" s="12"/>
    </row>
    <row r="145" spans="1:64" ht="42" customHeight="1" x14ac:dyDescent="0.2">
      <c r="A145" s="139"/>
      <c r="B145" s="139"/>
      <c r="C145" s="139"/>
      <c r="D145" s="225"/>
      <c r="E145" s="76"/>
      <c r="F145" s="5" t="s">
        <v>134</v>
      </c>
      <c r="G145" s="12" t="s">
        <v>14</v>
      </c>
      <c r="H145" s="124"/>
      <c r="I145" s="58"/>
      <c r="J145" s="59"/>
      <c r="K145" s="58"/>
      <c r="L145" s="59"/>
      <c r="M145" s="58" t="s">
        <v>30</v>
      </c>
      <c r="N145" s="59" t="s">
        <v>200</v>
      </c>
      <c r="O145" s="58"/>
      <c r="P145" s="59"/>
      <c r="Q145" s="58"/>
      <c r="R145" s="59"/>
      <c r="S145" s="58"/>
      <c r="T145" s="63"/>
      <c r="U145" s="58"/>
      <c r="V145" s="63"/>
      <c r="W145" s="58"/>
      <c r="X145" s="63"/>
      <c r="Y145" s="58"/>
      <c r="Z145" s="59"/>
      <c r="AA145" s="55"/>
      <c r="AB145" s="59"/>
      <c r="AC145" s="55"/>
      <c r="AD145" s="59"/>
      <c r="AE145" s="55"/>
      <c r="AF145" s="59"/>
      <c r="AG145" s="13">
        <f t="shared" si="6"/>
        <v>1</v>
      </c>
      <c r="AH145" s="12"/>
    </row>
    <row r="146" spans="1:64" ht="42" customHeight="1" x14ac:dyDescent="0.2">
      <c r="A146" s="139"/>
      <c r="B146" s="139"/>
      <c r="C146" s="139"/>
      <c r="D146" s="225"/>
      <c r="E146" s="76"/>
      <c r="F146" s="5" t="s">
        <v>135</v>
      </c>
      <c r="G146" s="12" t="s">
        <v>14</v>
      </c>
      <c r="H146" s="124"/>
      <c r="I146" s="58"/>
      <c r="J146" s="59"/>
      <c r="K146" s="58"/>
      <c r="L146" s="59"/>
      <c r="M146" s="58" t="s">
        <v>30</v>
      </c>
      <c r="N146" s="59" t="s">
        <v>200</v>
      </c>
      <c r="O146" s="58"/>
      <c r="P146" s="59"/>
      <c r="Q146" s="58"/>
      <c r="R146" s="59"/>
      <c r="S146" s="58"/>
      <c r="T146" s="63"/>
      <c r="U146" s="58"/>
      <c r="V146" s="63"/>
      <c r="W146" s="58"/>
      <c r="X146" s="63"/>
      <c r="Y146" s="58"/>
      <c r="Z146" s="59"/>
      <c r="AA146" s="55"/>
      <c r="AB146" s="59"/>
      <c r="AC146" s="55"/>
      <c r="AD146" s="59"/>
      <c r="AE146" s="55"/>
      <c r="AF146" s="59"/>
      <c r="AG146" s="13">
        <f t="shared" si="6"/>
        <v>1</v>
      </c>
      <c r="AH146" s="12"/>
    </row>
    <row r="147" spans="1:64" ht="42" customHeight="1" x14ac:dyDescent="0.2">
      <c r="A147" s="139"/>
      <c r="B147" s="139"/>
      <c r="C147" s="139"/>
      <c r="D147" s="225"/>
      <c r="E147" s="123" t="s">
        <v>136</v>
      </c>
      <c r="F147" s="87" t="s">
        <v>97</v>
      </c>
      <c r="G147" s="12" t="s">
        <v>14</v>
      </c>
      <c r="H147" s="124"/>
      <c r="I147" s="58"/>
      <c r="J147" s="59"/>
      <c r="K147" s="58"/>
      <c r="L147" s="59"/>
      <c r="M147" s="58"/>
      <c r="N147" s="59"/>
      <c r="O147" s="58"/>
      <c r="P147" s="59"/>
      <c r="Q147" s="58"/>
      <c r="R147" s="59"/>
      <c r="S147" s="58"/>
      <c r="T147" s="63"/>
      <c r="U147" s="58"/>
      <c r="V147" s="63"/>
      <c r="W147" s="58" t="s">
        <v>30</v>
      </c>
      <c r="X147" s="63"/>
      <c r="Y147" s="58"/>
      <c r="Z147" s="59"/>
      <c r="AA147" s="55"/>
      <c r="AB147" s="59"/>
      <c r="AC147" s="55"/>
      <c r="AD147" s="59"/>
      <c r="AE147" s="55"/>
      <c r="AF147" s="59"/>
      <c r="AG147" s="13">
        <f t="shared" si="6"/>
        <v>0</v>
      </c>
      <c r="AH147" s="12"/>
    </row>
    <row r="148" spans="1:64" ht="42" customHeight="1" x14ac:dyDescent="0.2">
      <c r="A148" s="139"/>
      <c r="B148" s="139"/>
      <c r="C148" s="139"/>
      <c r="D148" s="214"/>
      <c r="E148" s="123"/>
      <c r="F148" s="87" t="s">
        <v>98</v>
      </c>
      <c r="G148" s="12" t="s">
        <v>14</v>
      </c>
      <c r="H148" s="124"/>
      <c r="I148" s="58" t="s">
        <v>30</v>
      </c>
      <c r="J148" s="59" t="s">
        <v>200</v>
      </c>
      <c r="K148" s="58"/>
      <c r="L148" s="59"/>
      <c r="M148" s="58"/>
      <c r="N148" s="59"/>
      <c r="O148" s="58"/>
      <c r="P148" s="59"/>
      <c r="Q148" s="58"/>
      <c r="R148" s="59"/>
      <c r="S148" s="58"/>
      <c r="T148" s="63"/>
      <c r="U148" s="58"/>
      <c r="V148" s="63"/>
      <c r="W148" s="58"/>
      <c r="X148" s="63"/>
      <c r="Y148" s="58"/>
      <c r="Z148" s="59"/>
      <c r="AA148" s="55"/>
      <c r="AB148" s="59"/>
      <c r="AC148" s="55"/>
      <c r="AD148" s="59"/>
      <c r="AE148" s="55"/>
      <c r="AF148" s="59"/>
      <c r="AG148" s="13">
        <f t="shared" si="6"/>
        <v>1</v>
      </c>
      <c r="AH148" s="12"/>
    </row>
    <row r="149" spans="1:64" ht="42" customHeight="1" x14ac:dyDescent="0.2">
      <c r="A149" s="139"/>
      <c r="B149" s="139"/>
      <c r="C149" s="139"/>
      <c r="D149" s="11"/>
      <c r="E149" s="138" t="s">
        <v>138</v>
      </c>
      <c r="F149" s="87" t="s">
        <v>97</v>
      </c>
      <c r="G149" s="12"/>
      <c r="H149" s="40"/>
      <c r="I149" s="67"/>
      <c r="J149" s="68"/>
      <c r="K149" s="67"/>
      <c r="L149" s="68"/>
      <c r="M149" s="67"/>
      <c r="N149" s="68"/>
      <c r="O149" s="67"/>
      <c r="P149" s="68"/>
      <c r="Q149" s="67" t="s">
        <v>30</v>
      </c>
      <c r="R149" s="68"/>
      <c r="S149" s="67"/>
      <c r="T149" s="69"/>
      <c r="U149" s="67"/>
      <c r="V149" s="69"/>
      <c r="W149" s="67"/>
      <c r="X149" s="69"/>
      <c r="Y149" s="67"/>
      <c r="Z149" s="68"/>
      <c r="AA149" s="70"/>
      <c r="AB149" s="68"/>
      <c r="AC149" s="70"/>
      <c r="AD149" s="68"/>
      <c r="AE149" s="70"/>
      <c r="AF149" s="68"/>
      <c r="AG149" s="13">
        <f t="shared" si="6"/>
        <v>0</v>
      </c>
      <c r="AH149" s="12"/>
    </row>
    <row r="150" spans="1:64" ht="42" customHeight="1" thickBot="1" x14ac:dyDescent="0.25">
      <c r="A150" s="140"/>
      <c r="B150" s="140"/>
      <c r="C150" s="140"/>
      <c r="D150" s="11"/>
      <c r="E150" s="140"/>
      <c r="F150" s="87" t="s">
        <v>98</v>
      </c>
      <c r="G150" s="12"/>
      <c r="H150" s="40"/>
      <c r="I150" s="58"/>
      <c r="J150" s="59"/>
      <c r="K150" s="58"/>
      <c r="L150" s="59"/>
      <c r="M150" s="58"/>
      <c r="N150" s="59"/>
      <c r="O150" s="58"/>
      <c r="P150" s="59"/>
      <c r="Q150" s="58" t="s">
        <v>30</v>
      </c>
      <c r="R150" s="59"/>
      <c r="S150" s="58"/>
      <c r="T150" s="63"/>
      <c r="U150" s="58"/>
      <c r="V150" s="63"/>
      <c r="W150" s="58"/>
      <c r="X150" s="63"/>
      <c r="Y150" s="58"/>
      <c r="Z150" s="59"/>
      <c r="AA150" s="55"/>
      <c r="AB150" s="59"/>
      <c r="AC150" s="55"/>
      <c r="AD150" s="59"/>
      <c r="AE150" s="55"/>
      <c r="AF150" s="59"/>
      <c r="AG150" s="13">
        <f t="shared" si="6"/>
        <v>0</v>
      </c>
      <c r="AH150" s="12"/>
    </row>
    <row r="151" spans="1:64" ht="30" customHeight="1" x14ac:dyDescent="0.2">
      <c r="F151" s="173" t="s">
        <v>33</v>
      </c>
      <c r="G151" s="174"/>
      <c r="H151" s="175"/>
      <c r="I151" s="172">
        <f>+COUNTIF(I16:I150,"P")</f>
        <v>33</v>
      </c>
      <c r="J151" s="172"/>
      <c r="K151" s="172">
        <f>+COUNTIF(K16:K150,"P")</f>
        <v>15</v>
      </c>
      <c r="L151" s="172"/>
      <c r="M151" s="172">
        <f>+COUNTIF(M16:M150,"P")</f>
        <v>21</v>
      </c>
      <c r="N151" s="172"/>
      <c r="O151" s="172">
        <f>+COUNTIF(O16:O150,"P")</f>
        <v>10</v>
      </c>
      <c r="P151" s="172"/>
      <c r="Q151" s="172">
        <f>+COUNTIF(Q16:Q150,"P")</f>
        <v>18</v>
      </c>
      <c r="R151" s="172"/>
      <c r="S151" s="172">
        <f>+COUNTIF(S16:S150,"P")</f>
        <v>12</v>
      </c>
      <c r="T151" s="172"/>
      <c r="U151" s="172">
        <f>+COUNTIF(U16:U150,"P")</f>
        <v>11</v>
      </c>
      <c r="V151" s="172"/>
      <c r="W151" s="172">
        <f>+COUNTIF(W16:W150,"P")</f>
        <v>11</v>
      </c>
      <c r="X151" s="172"/>
      <c r="Y151" s="172">
        <f>+COUNTIF(Y16:Y150,"P")</f>
        <v>11</v>
      </c>
      <c r="Z151" s="172"/>
      <c r="AA151" s="172">
        <f>+COUNTIF(AA16:AA150,"P")</f>
        <v>7</v>
      </c>
      <c r="AB151" s="172"/>
      <c r="AC151" s="172">
        <f>+COUNTIF(AC16:AC150,"P")</f>
        <v>13</v>
      </c>
      <c r="AD151" s="172"/>
      <c r="AE151" s="172">
        <f>+COUNTIF(AE16:AE150,"P")</f>
        <v>7</v>
      </c>
      <c r="AF151" s="172"/>
    </row>
    <row r="152" spans="1:64" ht="30" customHeight="1" x14ac:dyDescent="0.2">
      <c r="F152" s="176" t="s">
        <v>34</v>
      </c>
      <c r="G152" s="177"/>
      <c r="H152" s="178"/>
      <c r="I152" s="161">
        <f>+COUNTIF(J16:J150,"e")</f>
        <v>32</v>
      </c>
      <c r="J152" s="161"/>
      <c r="K152" s="161">
        <f>+COUNTIF(L16:L150,"e")</f>
        <v>14</v>
      </c>
      <c r="L152" s="161"/>
      <c r="M152" s="161">
        <f>+COUNTIF(N16:N150,"e")</f>
        <v>16</v>
      </c>
      <c r="N152" s="161"/>
      <c r="O152" s="161">
        <f>+COUNTIF(P16:P150,"e")</f>
        <v>1</v>
      </c>
      <c r="P152" s="161"/>
      <c r="Q152" s="161">
        <f>+COUNTIF(R16:R150,"e")</f>
        <v>1</v>
      </c>
      <c r="R152" s="161"/>
      <c r="S152" s="161">
        <f>+COUNTIF(T16:T150,"e")</f>
        <v>0</v>
      </c>
      <c r="T152" s="161"/>
      <c r="U152" s="161">
        <f>+COUNTIF(V16:V150,"e")</f>
        <v>0</v>
      </c>
      <c r="V152" s="161"/>
      <c r="W152" s="161">
        <f>+COUNTIF(X16:X150,"e")</f>
        <v>0</v>
      </c>
      <c r="X152" s="161"/>
      <c r="Y152" s="161">
        <f>+COUNTIF(Z16:Z150,"e")</f>
        <v>0</v>
      </c>
      <c r="Z152" s="161"/>
      <c r="AA152" s="161">
        <f>+COUNTIF(AB16:AB150,"e")</f>
        <v>0</v>
      </c>
      <c r="AB152" s="161"/>
      <c r="AC152" s="161">
        <f>+COUNTIF(AD16:AD150,"e")</f>
        <v>0</v>
      </c>
      <c r="AD152" s="161"/>
      <c r="AE152" s="161">
        <f>+COUNTIF(AF16:AF150,"e")</f>
        <v>0</v>
      </c>
      <c r="AF152" s="161"/>
    </row>
    <row r="153" spans="1:64" ht="30" customHeight="1" x14ac:dyDescent="0.2">
      <c r="F153" s="179" t="s">
        <v>35</v>
      </c>
      <c r="G153" s="180"/>
      <c r="H153" s="181"/>
      <c r="I153" s="187">
        <f>+I152/I151</f>
        <v>0.96969696969696972</v>
      </c>
      <c r="J153" s="187"/>
      <c r="K153" s="187">
        <f t="shared" ref="K153:U153" si="7">+K152/K151</f>
        <v>0.93333333333333335</v>
      </c>
      <c r="L153" s="187"/>
      <c r="M153" s="187">
        <f t="shared" ref="M153" si="8">+M152/M151</f>
        <v>0.76190476190476186</v>
      </c>
      <c r="N153" s="187"/>
      <c r="O153" s="187">
        <f t="shared" ref="O153" si="9">+O152/O151</f>
        <v>0.1</v>
      </c>
      <c r="P153" s="187"/>
      <c r="Q153" s="187">
        <f t="shared" ref="Q153" si="10">+Q152/Q151</f>
        <v>5.5555555555555552E-2</v>
      </c>
      <c r="R153" s="187"/>
      <c r="S153" s="187">
        <f t="shared" ref="S153" si="11">+S152/S151</f>
        <v>0</v>
      </c>
      <c r="T153" s="187"/>
      <c r="U153" s="187">
        <f t="shared" si="7"/>
        <v>0</v>
      </c>
      <c r="V153" s="187"/>
      <c r="W153" s="187">
        <f t="shared" ref="W153" si="12">+W152/W151</f>
        <v>0</v>
      </c>
      <c r="X153" s="187"/>
      <c r="Y153" s="187">
        <f t="shared" ref="Y153" si="13">+Y152/Y151</f>
        <v>0</v>
      </c>
      <c r="Z153" s="187"/>
      <c r="AA153" s="187">
        <f t="shared" ref="AA153" si="14">+AA152/AA151</f>
        <v>0</v>
      </c>
      <c r="AB153" s="187"/>
      <c r="AC153" s="187">
        <f t="shared" ref="AC153" si="15">+AC152/AC151</f>
        <v>0</v>
      </c>
      <c r="AD153" s="187"/>
      <c r="AE153" s="187">
        <f t="shared" ref="AE153" si="16">+AE152/AE151</f>
        <v>0</v>
      </c>
      <c r="AF153" s="187"/>
    </row>
    <row r="154" spans="1:64" ht="30" customHeight="1" thickBot="1" x14ac:dyDescent="0.25">
      <c r="F154" s="182" t="s">
        <v>36</v>
      </c>
      <c r="G154" s="183"/>
      <c r="H154" s="184"/>
      <c r="I154" s="188">
        <f>SUM(I152:AF152)/SUM(I151:AF151)</f>
        <v>0.378698224852071</v>
      </c>
      <c r="J154" s="188"/>
      <c r="K154" s="188"/>
      <c r="L154" s="188"/>
      <c r="M154" s="188"/>
      <c r="N154" s="188"/>
      <c r="O154" s="188"/>
      <c r="P154" s="188"/>
      <c r="Q154" s="188"/>
      <c r="R154" s="188"/>
      <c r="S154" s="188"/>
      <c r="T154" s="188"/>
      <c r="U154" s="188"/>
      <c r="V154" s="188"/>
      <c r="W154" s="188"/>
      <c r="X154" s="188"/>
      <c r="Y154" s="188"/>
      <c r="Z154" s="188"/>
      <c r="AA154" s="188"/>
      <c r="AB154" s="188"/>
      <c r="AC154" s="188"/>
      <c r="AD154" s="188"/>
      <c r="AE154" s="188"/>
      <c r="AF154" s="188"/>
    </row>
    <row r="155" spans="1:64" ht="30" customHeight="1" x14ac:dyDescent="0.2">
      <c r="H155" s="18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</row>
    <row r="156" spans="1:64" ht="15.75" customHeight="1" x14ac:dyDescent="0.2">
      <c r="Q156" s="3"/>
    </row>
    <row r="157" spans="1:64" s="3" customFormat="1" x14ac:dyDescent="0.2">
      <c r="A157" s="2"/>
      <c r="B157" s="2"/>
      <c r="C157" s="2"/>
      <c r="E157" s="2"/>
      <c r="F157" s="2"/>
      <c r="G157" s="2"/>
      <c r="H157" s="2"/>
      <c r="AH157" s="2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</row>
    <row r="158" spans="1:64" s="3" customFormat="1" x14ac:dyDescent="0.2">
      <c r="A158" s="2"/>
      <c r="B158" s="2"/>
      <c r="C158" s="2"/>
      <c r="E158" s="2"/>
      <c r="F158" s="2"/>
      <c r="G158" s="2"/>
      <c r="H158" s="2"/>
      <c r="AH158" s="2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</row>
    <row r="159" spans="1:64" s="3" customFormat="1" x14ac:dyDescent="0.2">
      <c r="A159" s="2"/>
      <c r="B159" s="2"/>
      <c r="C159" s="2"/>
      <c r="E159" s="2"/>
      <c r="F159" s="2"/>
      <c r="G159" s="2"/>
      <c r="H159" s="2"/>
      <c r="AH159" s="2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</row>
    <row r="160" spans="1:64" s="3" customFormat="1" x14ac:dyDescent="0.2">
      <c r="A160" s="2"/>
      <c r="B160" s="2"/>
      <c r="C160" s="2"/>
      <c r="E160" s="2"/>
      <c r="F160" s="2"/>
      <c r="G160" s="2"/>
      <c r="H160" s="2"/>
      <c r="AH160" s="2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</row>
    <row r="161" spans="1:64" s="3" customFormat="1" x14ac:dyDescent="0.2">
      <c r="A161" s="2"/>
      <c r="B161" s="2"/>
      <c r="C161" s="2"/>
      <c r="E161" s="2"/>
      <c r="F161" s="2"/>
      <c r="G161" s="2"/>
      <c r="H161" s="2"/>
      <c r="AH161" s="2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</row>
    <row r="162" spans="1:64" s="3" customFormat="1" x14ac:dyDescent="0.2">
      <c r="A162" s="2"/>
      <c r="B162" s="2"/>
      <c r="C162" s="2"/>
      <c r="E162" s="2"/>
      <c r="F162" s="2"/>
      <c r="G162" s="2"/>
      <c r="H162" s="2"/>
      <c r="AH162" s="2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</row>
    <row r="163" spans="1:64" s="3" customFormat="1" x14ac:dyDescent="0.2">
      <c r="A163" s="2"/>
      <c r="B163" s="2"/>
      <c r="C163" s="2"/>
      <c r="E163" s="2"/>
      <c r="F163" s="2"/>
      <c r="G163" s="2"/>
      <c r="H163" s="2"/>
      <c r="AH163" s="2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</row>
    <row r="164" spans="1:64" s="3" customFormat="1" x14ac:dyDescent="0.2">
      <c r="A164" s="2"/>
      <c r="B164" s="2"/>
      <c r="C164" s="2"/>
      <c r="E164" s="2"/>
      <c r="F164" s="2"/>
      <c r="G164" s="2"/>
      <c r="H164" s="2"/>
      <c r="AH164" s="2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</row>
    <row r="165" spans="1:64" s="3" customFormat="1" x14ac:dyDescent="0.2">
      <c r="A165" s="2"/>
      <c r="B165" s="2"/>
      <c r="C165" s="2"/>
      <c r="E165" s="2"/>
      <c r="F165" s="2"/>
      <c r="G165" s="2"/>
      <c r="H165" s="2"/>
      <c r="AH165" s="2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</row>
    <row r="166" spans="1:64" s="3" customFormat="1" x14ac:dyDescent="0.2">
      <c r="A166" s="2"/>
      <c r="B166" s="2"/>
      <c r="C166" s="2"/>
      <c r="E166" s="2"/>
      <c r="F166" s="2"/>
      <c r="G166" s="2"/>
      <c r="H166" s="2"/>
      <c r="AH166" s="2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</row>
    <row r="167" spans="1:64" s="3" customFormat="1" x14ac:dyDescent="0.2">
      <c r="A167" s="2"/>
      <c r="B167" s="2"/>
      <c r="C167" s="2"/>
      <c r="E167" s="2"/>
      <c r="F167" s="2"/>
      <c r="G167" s="2"/>
      <c r="H167" s="2"/>
      <c r="AH167" s="2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</row>
    <row r="168" spans="1:64" s="3" customFormat="1" x14ac:dyDescent="0.2">
      <c r="A168" s="2"/>
      <c r="B168" s="2"/>
      <c r="C168" s="2"/>
      <c r="E168" s="2"/>
      <c r="F168" s="2"/>
      <c r="G168" s="2"/>
      <c r="H168" s="2"/>
      <c r="AH168" s="2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</row>
    <row r="169" spans="1:64" s="3" customFormat="1" x14ac:dyDescent="0.2">
      <c r="A169" s="2"/>
      <c r="B169" s="2"/>
      <c r="C169" s="2"/>
      <c r="E169" s="2"/>
      <c r="F169" s="2"/>
      <c r="G169" s="2"/>
      <c r="H169" s="2"/>
      <c r="AH169" s="2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</row>
    <row r="170" spans="1:64" s="3" customFormat="1" x14ac:dyDescent="0.2">
      <c r="A170" s="2"/>
      <c r="B170" s="2"/>
      <c r="C170" s="2"/>
      <c r="E170" s="2"/>
      <c r="F170" s="2"/>
      <c r="G170" s="2"/>
      <c r="H170" s="2"/>
      <c r="AH170" s="2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</row>
    <row r="171" spans="1:64" s="3" customFormat="1" x14ac:dyDescent="0.2">
      <c r="A171" s="2"/>
      <c r="B171" s="2"/>
      <c r="C171" s="2"/>
      <c r="E171" s="2"/>
      <c r="F171" s="2"/>
      <c r="G171" s="2"/>
      <c r="H171" s="2"/>
      <c r="AH171" s="2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</row>
    <row r="172" spans="1:64" s="3" customFormat="1" x14ac:dyDescent="0.2">
      <c r="A172" s="2"/>
      <c r="B172" s="2"/>
      <c r="C172" s="2"/>
      <c r="E172" s="2"/>
      <c r="F172" s="2"/>
      <c r="G172" s="2"/>
      <c r="H172" s="2"/>
      <c r="AH172" s="2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</row>
    <row r="173" spans="1:64" s="3" customFormat="1" x14ac:dyDescent="0.2">
      <c r="A173" s="2"/>
      <c r="B173" s="2"/>
      <c r="C173" s="2"/>
      <c r="E173" s="2"/>
      <c r="F173" s="2"/>
      <c r="G173" s="2"/>
      <c r="H173" s="2"/>
      <c r="AH173" s="2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</row>
    <row r="174" spans="1:64" s="3" customFormat="1" x14ac:dyDescent="0.2">
      <c r="A174" s="2"/>
      <c r="B174" s="2"/>
      <c r="C174" s="2"/>
      <c r="E174" s="2"/>
      <c r="F174" s="2"/>
      <c r="G174" s="2"/>
      <c r="H174" s="2"/>
      <c r="AH174" s="2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</row>
    <row r="175" spans="1:64" s="3" customFormat="1" x14ac:dyDescent="0.2">
      <c r="A175" s="2"/>
      <c r="B175" s="2"/>
      <c r="C175" s="2"/>
      <c r="E175" s="2"/>
      <c r="F175" s="2"/>
      <c r="G175" s="2"/>
      <c r="H175" s="2"/>
      <c r="AH175" s="2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</row>
    <row r="176" spans="1:64" s="3" customFormat="1" x14ac:dyDescent="0.2">
      <c r="A176" s="2"/>
      <c r="B176" s="2"/>
      <c r="C176" s="2"/>
      <c r="E176" s="2"/>
      <c r="F176" s="2"/>
      <c r="G176" s="2"/>
      <c r="H176" s="2"/>
      <c r="AH176" s="2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</row>
    <row r="177" spans="1:64" s="3" customFormat="1" x14ac:dyDescent="0.2">
      <c r="A177" s="2"/>
      <c r="B177" s="2"/>
      <c r="C177" s="2"/>
      <c r="E177" s="2"/>
      <c r="F177" s="2"/>
      <c r="G177" s="2"/>
      <c r="H177" s="2"/>
      <c r="AH177" s="2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</row>
    <row r="178" spans="1:64" s="3" customFormat="1" x14ac:dyDescent="0.2">
      <c r="A178" s="2"/>
      <c r="B178" s="2"/>
      <c r="C178" s="2"/>
      <c r="E178" s="2"/>
      <c r="F178" s="2"/>
      <c r="G178" s="2"/>
      <c r="H178" s="2"/>
      <c r="AH178" s="2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</row>
    <row r="179" spans="1:64" s="3" customFormat="1" x14ac:dyDescent="0.2">
      <c r="A179" s="2"/>
      <c r="B179" s="2"/>
      <c r="C179" s="2"/>
      <c r="E179" s="2"/>
      <c r="F179" s="2"/>
      <c r="G179" s="2"/>
      <c r="H179" s="2"/>
      <c r="AH179" s="2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</row>
    <row r="180" spans="1:64" s="3" customFormat="1" x14ac:dyDescent="0.2">
      <c r="A180" s="2"/>
      <c r="B180" s="2"/>
      <c r="C180" s="2"/>
      <c r="E180" s="2"/>
      <c r="F180" s="2"/>
      <c r="G180" s="2"/>
      <c r="H180" s="2"/>
      <c r="AH180" s="2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</row>
    <row r="181" spans="1:64" s="3" customFormat="1" x14ac:dyDescent="0.2">
      <c r="A181" s="2"/>
      <c r="B181" s="2"/>
      <c r="C181" s="2"/>
      <c r="E181" s="2"/>
      <c r="F181" s="2"/>
      <c r="G181" s="2"/>
      <c r="H181" s="2"/>
      <c r="AH181" s="2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</row>
    <row r="182" spans="1:64" s="3" customFormat="1" x14ac:dyDescent="0.2">
      <c r="A182" s="2"/>
      <c r="B182" s="2"/>
      <c r="C182" s="2"/>
      <c r="E182" s="2"/>
      <c r="F182" s="2"/>
      <c r="G182" s="2"/>
      <c r="H182" s="2"/>
      <c r="AH182" s="2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</row>
    <row r="183" spans="1:64" s="3" customFormat="1" x14ac:dyDescent="0.2">
      <c r="A183" s="2"/>
      <c r="B183" s="2"/>
      <c r="C183" s="2"/>
      <c r="E183" s="2"/>
      <c r="F183" s="2"/>
      <c r="G183" s="2"/>
      <c r="H183" s="2"/>
      <c r="AH183" s="2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</row>
    <row r="184" spans="1:64" s="3" customFormat="1" x14ac:dyDescent="0.2">
      <c r="A184" s="2"/>
      <c r="B184" s="2"/>
      <c r="C184" s="2"/>
      <c r="E184" s="2"/>
      <c r="F184" s="2"/>
      <c r="G184" s="2"/>
      <c r="H184" s="2"/>
      <c r="AH184" s="2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</row>
    <row r="185" spans="1:64" s="3" customFormat="1" x14ac:dyDescent="0.2">
      <c r="A185" s="2"/>
      <c r="B185" s="2"/>
      <c r="C185" s="2"/>
      <c r="E185" s="2"/>
      <c r="F185" s="2"/>
      <c r="G185" s="2"/>
      <c r="H185" s="2"/>
      <c r="AH185" s="2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</row>
    <row r="186" spans="1:64" s="3" customFormat="1" x14ac:dyDescent="0.2">
      <c r="A186" s="2"/>
      <c r="B186" s="2"/>
      <c r="C186" s="2"/>
      <c r="E186" s="2"/>
      <c r="F186" s="2"/>
      <c r="G186" s="2"/>
      <c r="H186" s="2"/>
      <c r="AH186" s="2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</row>
    <row r="187" spans="1:64" s="3" customFormat="1" x14ac:dyDescent="0.2">
      <c r="A187" s="2"/>
      <c r="B187" s="2"/>
      <c r="C187" s="2"/>
      <c r="E187" s="2"/>
      <c r="F187" s="2"/>
      <c r="G187" s="2"/>
      <c r="H187" s="2"/>
      <c r="AH187" s="2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</row>
    <row r="188" spans="1:64" s="3" customFormat="1" x14ac:dyDescent="0.2">
      <c r="A188" s="2"/>
      <c r="B188" s="2"/>
      <c r="C188" s="2"/>
      <c r="E188" s="2"/>
      <c r="F188" s="2"/>
      <c r="G188" s="2"/>
      <c r="H188" s="2"/>
      <c r="AH188" s="2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</row>
    <row r="189" spans="1:64" s="3" customFormat="1" x14ac:dyDescent="0.2">
      <c r="A189" s="2"/>
      <c r="B189" s="2"/>
      <c r="C189" s="2"/>
      <c r="E189" s="2"/>
      <c r="F189" s="2"/>
      <c r="G189" s="2"/>
      <c r="H189" s="2"/>
      <c r="AH189" s="2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</row>
    <row r="190" spans="1:64" s="3" customFormat="1" x14ac:dyDescent="0.2">
      <c r="A190" s="2"/>
      <c r="B190" s="2"/>
      <c r="C190" s="2"/>
      <c r="E190" s="2"/>
      <c r="F190" s="2"/>
      <c r="G190" s="2"/>
      <c r="H190" s="2"/>
      <c r="AH190" s="2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</row>
    <row r="191" spans="1:64" s="3" customFormat="1" x14ac:dyDescent="0.2">
      <c r="A191" s="2"/>
      <c r="B191" s="2"/>
      <c r="C191" s="2"/>
      <c r="E191" s="2"/>
      <c r="F191" s="2"/>
      <c r="G191" s="2"/>
      <c r="H191" s="2"/>
      <c r="AH191" s="2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</row>
    <row r="192" spans="1:64" s="3" customFormat="1" x14ac:dyDescent="0.2">
      <c r="A192" s="2"/>
      <c r="B192" s="2"/>
      <c r="C192" s="2"/>
      <c r="E192" s="2"/>
      <c r="F192" s="2"/>
      <c r="G192" s="2"/>
      <c r="H192" s="2"/>
      <c r="AH192" s="2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</row>
    <row r="193" spans="1:64" s="3" customFormat="1" x14ac:dyDescent="0.2">
      <c r="A193" s="2"/>
      <c r="B193" s="2"/>
      <c r="C193" s="2"/>
      <c r="E193" s="2"/>
      <c r="F193" s="2"/>
      <c r="G193" s="2"/>
      <c r="H193" s="2"/>
      <c r="AH193" s="2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</row>
    <row r="194" spans="1:64" s="3" customFormat="1" x14ac:dyDescent="0.2">
      <c r="A194" s="2"/>
      <c r="B194" s="2"/>
      <c r="C194" s="2"/>
      <c r="E194" s="2"/>
      <c r="F194" s="2"/>
      <c r="G194" s="2"/>
      <c r="H194" s="2"/>
      <c r="AH194" s="2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</row>
    <row r="195" spans="1:64" s="3" customFormat="1" x14ac:dyDescent="0.2">
      <c r="A195" s="2"/>
      <c r="B195" s="2"/>
      <c r="C195" s="2"/>
      <c r="E195" s="2"/>
      <c r="F195" s="2"/>
      <c r="G195" s="2"/>
      <c r="H195" s="2"/>
      <c r="AH195" s="2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</row>
    <row r="196" spans="1:64" s="3" customFormat="1" x14ac:dyDescent="0.2">
      <c r="A196" s="2"/>
      <c r="B196" s="2"/>
      <c r="C196" s="2"/>
      <c r="E196" s="2"/>
      <c r="F196" s="2"/>
      <c r="G196" s="2"/>
      <c r="H196" s="2"/>
      <c r="AH196" s="2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</row>
    <row r="197" spans="1:64" s="3" customFormat="1" x14ac:dyDescent="0.2">
      <c r="A197" s="2"/>
      <c r="B197" s="2"/>
      <c r="C197" s="2"/>
      <c r="E197" s="2"/>
      <c r="F197" s="2"/>
      <c r="G197" s="2"/>
      <c r="H197" s="2"/>
      <c r="AH197" s="2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</row>
    <row r="198" spans="1:64" s="3" customFormat="1" x14ac:dyDescent="0.2">
      <c r="A198" s="2"/>
      <c r="B198" s="2"/>
      <c r="C198" s="2"/>
      <c r="E198" s="2"/>
      <c r="F198" s="2"/>
      <c r="G198" s="2"/>
      <c r="H198" s="2"/>
      <c r="AH198" s="2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</row>
    <row r="199" spans="1:64" s="3" customFormat="1" x14ac:dyDescent="0.2">
      <c r="A199" s="2"/>
      <c r="B199" s="2"/>
      <c r="C199" s="2"/>
      <c r="E199" s="2"/>
      <c r="F199" s="2"/>
      <c r="G199" s="2"/>
      <c r="H199" s="2"/>
      <c r="AH199" s="2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</row>
    <row r="200" spans="1:64" s="3" customFormat="1" x14ac:dyDescent="0.2">
      <c r="A200" s="2"/>
      <c r="B200" s="2"/>
      <c r="C200" s="2"/>
      <c r="E200" s="2"/>
      <c r="F200" s="2"/>
      <c r="G200" s="2"/>
      <c r="H200" s="2"/>
      <c r="AH200" s="2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</row>
    <row r="201" spans="1:64" s="3" customFormat="1" x14ac:dyDescent="0.2">
      <c r="A201" s="2"/>
      <c r="B201" s="2"/>
      <c r="C201" s="2"/>
      <c r="E201" s="2"/>
      <c r="F201" s="2"/>
      <c r="G201" s="2"/>
      <c r="H201" s="2"/>
      <c r="AH201" s="2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</row>
    <row r="202" spans="1:64" s="3" customFormat="1" x14ac:dyDescent="0.2">
      <c r="A202" s="2"/>
      <c r="B202" s="2"/>
      <c r="C202" s="2"/>
      <c r="E202" s="2"/>
      <c r="F202" s="2"/>
      <c r="G202" s="2"/>
      <c r="H202" s="2"/>
      <c r="AH202" s="2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</row>
    <row r="203" spans="1:64" s="3" customFormat="1" x14ac:dyDescent="0.2">
      <c r="A203" s="2"/>
      <c r="B203" s="2"/>
      <c r="C203" s="2"/>
      <c r="E203" s="2"/>
      <c r="F203" s="2"/>
      <c r="G203" s="2"/>
      <c r="H203" s="2"/>
      <c r="AH203" s="2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</row>
    <row r="204" spans="1:64" s="3" customFormat="1" x14ac:dyDescent="0.2">
      <c r="A204" s="2"/>
      <c r="B204" s="2"/>
      <c r="C204" s="2"/>
      <c r="E204" s="2"/>
      <c r="F204" s="2"/>
      <c r="G204" s="2"/>
      <c r="H204" s="2"/>
      <c r="AH204" s="2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</row>
    <row r="205" spans="1:64" s="3" customFormat="1" x14ac:dyDescent="0.2">
      <c r="A205" s="2"/>
      <c r="B205" s="2"/>
      <c r="C205" s="2"/>
      <c r="E205" s="2"/>
      <c r="F205" s="2"/>
      <c r="G205" s="2"/>
      <c r="H205" s="2"/>
      <c r="AH205" s="2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</row>
    <row r="206" spans="1:64" s="3" customFormat="1" x14ac:dyDescent="0.2">
      <c r="A206" s="2"/>
      <c r="B206" s="2"/>
      <c r="C206" s="2"/>
      <c r="E206" s="2"/>
      <c r="F206" s="2"/>
      <c r="G206" s="2"/>
      <c r="H206" s="2"/>
      <c r="AH206" s="2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</row>
    <row r="207" spans="1:64" s="3" customFormat="1" x14ac:dyDescent="0.2">
      <c r="A207" s="2"/>
      <c r="B207" s="2"/>
      <c r="C207" s="2"/>
      <c r="E207" s="2"/>
      <c r="F207" s="2"/>
      <c r="G207" s="2"/>
      <c r="H207" s="2"/>
      <c r="AH207" s="2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</row>
    <row r="208" spans="1:64" s="3" customFormat="1" x14ac:dyDescent="0.2">
      <c r="A208" s="2"/>
      <c r="B208" s="2"/>
      <c r="C208" s="2"/>
      <c r="E208" s="2"/>
      <c r="F208" s="2"/>
      <c r="G208" s="2"/>
      <c r="H208" s="2"/>
      <c r="AH208" s="2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</row>
    <row r="209" spans="1:64" s="3" customFormat="1" x14ac:dyDescent="0.2">
      <c r="A209" s="2"/>
      <c r="B209" s="2"/>
      <c r="C209" s="2"/>
      <c r="E209" s="2"/>
      <c r="F209" s="2"/>
      <c r="G209" s="2"/>
      <c r="H209" s="2"/>
      <c r="AH209" s="2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</row>
    <row r="210" spans="1:64" s="3" customFormat="1" x14ac:dyDescent="0.2">
      <c r="A210" s="2"/>
      <c r="B210" s="2"/>
      <c r="C210" s="2"/>
      <c r="E210" s="2"/>
      <c r="F210" s="2"/>
      <c r="G210" s="2"/>
      <c r="H210" s="2"/>
      <c r="AH210" s="2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</row>
    <row r="211" spans="1:64" s="3" customFormat="1" x14ac:dyDescent="0.2">
      <c r="A211" s="2"/>
      <c r="B211" s="2"/>
      <c r="C211" s="2"/>
      <c r="E211" s="2"/>
      <c r="F211" s="2"/>
      <c r="G211" s="2"/>
      <c r="H211" s="2"/>
      <c r="AH211" s="2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</row>
    <row r="212" spans="1:64" s="3" customFormat="1" x14ac:dyDescent="0.2">
      <c r="A212" s="2"/>
      <c r="B212" s="2"/>
      <c r="C212" s="2"/>
      <c r="E212" s="2"/>
      <c r="F212" s="2"/>
      <c r="G212" s="2"/>
      <c r="H212" s="2"/>
      <c r="AH212" s="2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</row>
    <row r="213" spans="1:64" s="3" customFormat="1" x14ac:dyDescent="0.2">
      <c r="A213" s="2"/>
      <c r="B213" s="2"/>
      <c r="C213" s="2"/>
      <c r="E213" s="2"/>
      <c r="F213" s="2"/>
      <c r="G213" s="2"/>
      <c r="H213" s="2"/>
      <c r="AH213" s="2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</row>
    <row r="214" spans="1:64" s="3" customFormat="1" x14ac:dyDescent="0.2">
      <c r="A214" s="2"/>
      <c r="B214" s="2"/>
      <c r="C214" s="2"/>
      <c r="E214" s="2"/>
      <c r="F214" s="2"/>
      <c r="G214" s="2"/>
      <c r="H214" s="2"/>
      <c r="AH214" s="2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</row>
    <row r="215" spans="1:64" s="3" customFormat="1" x14ac:dyDescent="0.2">
      <c r="A215" s="2"/>
      <c r="B215" s="2"/>
      <c r="C215" s="2"/>
      <c r="E215" s="2"/>
      <c r="F215" s="2"/>
      <c r="G215" s="2"/>
      <c r="H215" s="2"/>
      <c r="AH215" s="2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</row>
    <row r="216" spans="1:64" s="3" customFormat="1" x14ac:dyDescent="0.2">
      <c r="A216" s="2"/>
      <c r="B216" s="2"/>
      <c r="C216" s="2"/>
      <c r="E216" s="2"/>
      <c r="F216" s="2"/>
      <c r="G216" s="2"/>
      <c r="H216" s="2"/>
      <c r="AH216" s="2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</row>
    <row r="217" spans="1:64" s="3" customFormat="1" x14ac:dyDescent="0.2">
      <c r="A217" s="2"/>
      <c r="B217" s="2"/>
      <c r="C217" s="2"/>
      <c r="E217" s="2"/>
      <c r="F217" s="2"/>
      <c r="G217" s="2"/>
      <c r="H217" s="2"/>
      <c r="AH217" s="2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</row>
    <row r="218" spans="1:64" s="3" customFormat="1" x14ac:dyDescent="0.2">
      <c r="A218" s="2"/>
      <c r="B218" s="2"/>
      <c r="C218" s="2"/>
      <c r="E218" s="2"/>
      <c r="F218" s="2"/>
      <c r="G218" s="2"/>
      <c r="H218" s="2"/>
      <c r="AH218" s="2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</row>
    <row r="219" spans="1:64" s="3" customFormat="1" x14ac:dyDescent="0.2">
      <c r="A219" s="2"/>
      <c r="B219" s="2"/>
      <c r="C219" s="2"/>
      <c r="E219" s="2"/>
      <c r="F219" s="2"/>
      <c r="G219" s="2"/>
      <c r="H219" s="2"/>
      <c r="AH219" s="2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</row>
    <row r="220" spans="1:64" s="3" customFormat="1" x14ac:dyDescent="0.2">
      <c r="A220" s="2"/>
      <c r="B220" s="2"/>
      <c r="C220" s="2"/>
      <c r="E220" s="2"/>
      <c r="F220" s="2"/>
      <c r="G220" s="2"/>
      <c r="H220" s="2"/>
      <c r="AH220" s="2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</row>
    <row r="221" spans="1:64" s="3" customFormat="1" x14ac:dyDescent="0.2">
      <c r="A221" s="2"/>
      <c r="B221" s="2"/>
      <c r="C221" s="2"/>
      <c r="E221" s="2"/>
      <c r="F221" s="2"/>
      <c r="G221" s="2"/>
      <c r="H221" s="2"/>
      <c r="AH221" s="2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</row>
    <row r="222" spans="1:64" s="3" customFormat="1" x14ac:dyDescent="0.2">
      <c r="A222" s="2"/>
      <c r="B222" s="2"/>
      <c r="C222" s="2"/>
      <c r="E222" s="2"/>
      <c r="F222" s="2"/>
      <c r="G222" s="2"/>
      <c r="H222" s="2"/>
      <c r="AH222" s="2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</row>
    <row r="223" spans="1:64" s="3" customFormat="1" x14ac:dyDescent="0.2">
      <c r="A223" s="2"/>
      <c r="B223" s="2"/>
      <c r="C223" s="2"/>
      <c r="E223" s="2"/>
      <c r="F223" s="2"/>
      <c r="G223" s="2"/>
      <c r="H223" s="2"/>
      <c r="AH223" s="2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</row>
    <row r="224" spans="1:64" s="3" customFormat="1" x14ac:dyDescent="0.2">
      <c r="A224" s="2"/>
      <c r="B224" s="2"/>
      <c r="C224" s="2"/>
      <c r="E224" s="2"/>
      <c r="F224" s="2"/>
      <c r="G224" s="2"/>
      <c r="H224" s="2"/>
      <c r="AH224" s="2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</row>
    <row r="225" spans="1:64" s="3" customFormat="1" x14ac:dyDescent="0.2">
      <c r="A225" s="2"/>
      <c r="B225" s="2"/>
      <c r="C225" s="2"/>
      <c r="E225" s="2"/>
      <c r="F225" s="2"/>
      <c r="G225" s="2"/>
      <c r="H225" s="2"/>
      <c r="AH225" s="2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</row>
    <row r="226" spans="1:64" s="3" customFormat="1" x14ac:dyDescent="0.2">
      <c r="A226" s="2"/>
      <c r="B226" s="2"/>
      <c r="C226" s="2"/>
      <c r="E226" s="2"/>
      <c r="F226" s="2"/>
      <c r="G226" s="2"/>
      <c r="H226" s="2"/>
      <c r="AH226" s="2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</row>
    <row r="227" spans="1:64" s="3" customFormat="1" x14ac:dyDescent="0.2">
      <c r="A227" s="2"/>
      <c r="B227" s="2"/>
      <c r="C227" s="2"/>
      <c r="E227" s="2"/>
      <c r="F227" s="2"/>
      <c r="G227" s="2"/>
      <c r="H227" s="2"/>
      <c r="AH227" s="2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</row>
    <row r="228" spans="1:64" s="3" customFormat="1" x14ac:dyDescent="0.2">
      <c r="A228" s="2"/>
      <c r="B228" s="2"/>
      <c r="C228" s="2"/>
      <c r="E228" s="2"/>
      <c r="F228" s="2"/>
      <c r="G228" s="2"/>
      <c r="H228" s="2"/>
      <c r="AH228" s="2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</row>
    <row r="229" spans="1:64" s="3" customFormat="1" x14ac:dyDescent="0.2">
      <c r="A229" s="2"/>
      <c r="B229" s="2"/>
      <c r="C229" s="2"/>
      <c r="E229" s="2"/>
      <c r="F229" s="2"/>
      <c r="G229" s="2"/>
      <c r="H229" s="2"/>
      <c r="AH229" s="2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</row>
    <row r="230" spans="1:64" s="3" customFormat="1" x14ac:dyDescent="0.2">
      <c r="A230" s="2"/>
      <c r="B230" s="2"/>
      <c r="C230" s="2"/>
      <c r="E230" s="2"/>
      <c r="F230" s="2"/>
      <c r="G230" s="2"/>
      <c r="H230" s="2"/>
      <c r="AH230" s="2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</row>
    <row r="231" spans="1:64" s="3" customFormat="1" x14ac:dyDescent="0.2">
      <c r="A231" s="2"/>
      <c r="B231" s="2"/>
      <c r="C231" s="2"/>
      <c r="E231" s="2"/>
      <c r="F231" s="2"/>
      <c r="G231" s="2"/>
      <c r="H231" s="2"/>
      <c r="AH231" s="2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</row>
    <row r="232" spans="1:64" s="3" customFormat="1" x14ac:dyDescent="0.2">
      <c r="A232" s="2"/>
      <c r="B232" s="2"/>
      <c r="C232" s="2"/>
      <c r="E232" s="2"/>
      <c r="F232" s="2"/>
      <c r="G232" s="2"/>
      <c r="H232" s="2"/>
      <c r="AH232" s="2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</row>
    <row r="233" spans="1:64" s="3" customFormat="1" x14ac:dyDescent="0.2">
      <c r="A233" s="2"/>
      <c r="B233" s="2"/>
      <c r="C233" s="2"/>
      <c r="E233" s="2"/>
      <c r="F233" s="2"/>
      <c r="G233" s="2"/>
      <c r="H233" s="2"/>
      <c r="AH233" s="2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</row>
    <row r="234" spans="1:64" s="3" customFormat="1" x14ac:dyDescent="0.2">
      <c r="A234" s="2"/>
      <c r="B234" s="2"/>
      <c r="C234" s="2"/>
      <c r="E234" s="2"/>
      <c r="F234" s="2"/>
      <c r="G234" s="2"/>
      <c r="H234" s="2"/>
      <c r="AH234" s="2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</row>
    <row r="235" spans="1:64" s="3" customFormat="1" x14ac:dyDescent="0.2">
      <c r="A235" s="2"/>
      <c r="B235" s="2"/>
      <c r="C235" s="2"/>
      <c r="E235" s="2"/>
      <c r="F235" s="2"/>
      <c r="G235" s="2"/>
      <c r="H235" s="2"/>
      <c r="AH235" s="2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</row>
    <row r="236" spans="1:64" s="3" customFormat="1" x14ac:dyDescent="0.2">
      <c r="A236" s="2"/>
      <c r="B236" s="2"/>
      <c r="C236" s="2"/>
      <c r="E236" s="2"/>
      <c r="F236" s="2"/>
      <c r="G236" s="2"/>
      <c r="H236" s="2"/>
      <c r="AH236" s="2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</row>
    <row r="237" spans="1:64" s="3" customFormat="1" x14ac:dyDescent="0.2">
      <c r="A237" s="2"/>
      <c r="B237" s="2"/>
      <c r="C237" s="2"/>
      <c r="E237" s="2"/>
      <c r="F237" s="2"/>
      <c r="G237" s="2"/>
      <c r="H237" s="2"/>
      <c r="AH237" s="2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</row>
    <row r="238" spans="1:64" s="3" customFormat="1" x14ac:dyDescent="0.2">
      <c r="A238" s="2"/>
      <c r="B238" s="2"/>
      <c r="C238" s="2"/>
      <c r="E238" s="2"/>
      <c r="F238" s="2"/>
      <c r="G238" s="2"/>
      <c r="H238" s="2"/>
      <c r="AH238" s="2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</row>
    <row r="239" spans="1:64" s="3" customFormat="1" x14ac:dyDescent="0.2">
      <c r="A239" s="2"/>
      <c r="B239" s="2"/>
      <c r="C239" s="2"/>
      <c r="E239" s="2"/>
      <c r="F239" s="2"/>
      <c r="G239" s="2"/>
      <c r="H239" s="2"/>
      <c r="AH239" s="2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</row>
    <row r="240" spans="1:64" s="3" customFormat="1" x14ac:dyDescent="0.2">
      <c r="A240" s="2"/>
      <c r="B240" s="2"/>
      <c r="C240" s="2"/>
      <c r="E240" s="2"/>
      <c r="F240" s="2"/>
      <c r="G240" s="2"/>
      <c r="H240" s="2"/>
      <c r="AH240" s="2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</row>
    <row r="241" spans="1:64" s="3" customFormat="1" x14ac:dyDescent="0.2">
      <c r="A241" s="2"/>
      <c r="B241" s="2"/>
      <c r="C241" s="2"/>
      <c r="E241" s="2"/>
      <c r="F241" s="2"/>
      <c r="G241" s="2"/>
      <c r="H241" s="2"/>
      <c r="AH241" s="2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</row>
    <row r="242" spans="1:64" s="3" customFormat="1" x14ac:dyDescent="0.2">
      <c r="A242" s="2"/>
      <c r="B242" s="2"/>
      <c r="C242" s="2"/>
      <c r="E242" s="2"/>
      <c r="F242" s="2"/>
      <c r="G242" s="2"/>
      <c r="H242" s="2"/>
      <c r="AH242" s="2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</row>
    <row r="243" spans="1:64" s="3" customFormat="1" x14ac:dyDescent="0.2">
      <c r="A243" s="2"/>
      <c r="B243" s="2"/>
      <c r="C243" s="2"/>
      <c r="E243" s="2"/>
      <c r="F243" s="2"/>
      <c r="G243" s="2"/>
      <c r="H243" s="2"/>
      <c r="AH243" s="2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</row>
    <row r="244" spans="1:64" s="3" customFormat="1" x14ac:dyDescent="0.2">
      <c r="A244" s="2"/>
      <c r="B244" s="2"/>
      <c r="C244" s="2"/>
      <c r="E244" s="2"/>
      <c r="F244" s="2"/>
      <c r="G244" s="2"/>
      <c r="H244" s="2"/>
      <c r="AH244" s="2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</row>
    <row r="245" spans="1:64" s="3" customFormat="1" x14ac:dyDescent="0.2">
      <c r="A245" s="2"/>
      <c r="B245" s="2"/>
      <c r="C245" s="2"/>
      <c r="E245" s="2"/>
      <c r="F245" s="2"/>
      <c r="G245" s="2"/>
      <c r="H245" s="2"/>
      <c r="AH245" s="2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</row>
    <row r="246" spans="1:64" s="3" customFormat="1" x14ac:dyDescent="0.2">
      <c r="A246" s="2"/>
      <c r="B246" s="2"/>
      <c r="C246" s="2"/>
      <c r="E246" s="2"/>
      <c r="F246" s="2"/>
      <c r="G246" s="2"/>
      <c r="H246" s="2"/>
      <c r="AH246" s="2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</row>
    <row r="247" spans="1:64" s="3" customFormat="1" x14ac:dyDescent="0.2">
      <c r="A247" s="2"/>
      <c r="B247" s="2"/>
      <c r="C247" s="2"/>
      <c r="E247" s="2"/>
      <c r="F247" s="2"/>
      <c r="G247" s="2"/>
      <c r="H247" s="2"/>
      <c r="AH247" s="2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</row>
    <row r="248" spans="1:64" s="3" customFormat="1" x14ac:dyDescent="0.2">
      <c r="A248" s="2"/>
      <c r="B248" s="2"/>
      <c r="C248" s="2"/>
      <c r="E248" s="2"/>
      <c r="F248" s="2"/>
      <c r="G248" s="2"/>
      <c r="H248" s="2"/>
      <c r="AH248" s="2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</row>
    <row r="249" spans="1:64" s="3" customFormat="1" x14ac:dyDescent="0.2">
      <c r="A249" s="2"/>
      <c r="B249" s="2"/>
      <c r="C249" s="2"/>
      <c r="E249" s="2"/>
      <c r="F249" s="2"/>
      <c r="G249" s="2"/>
      <c r="H249" s="2"/>
      <c r="AH249" s="2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</row>
    <row r="250" spans="1:64" s="3" customFormat="1" x14ac:dyDescent="0.2">
      <c r="A250" s="2"/>
      <c r="B250" s="2"/>
      <c r="C250" s="2"/>
      <c r="E250" s="2"/>
      <c r="F250" s="2"/>
      <c r="G250" s="2"/>
      <c r="H250" s="2"/>
      <c r="AH250" s="2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</row>
    <row r="251" spans="1:64" s="3" customFormat="1" x14ac:dyDescent="0.2">
      <c r="A251" s="2"/>
      <c r="B251" s="2"/>
      <c r="C251" s="2"/>
      <c r="E251" s="2"/>
      <c r="F251" s="2"/>
      <c r="G251" s="2"/>
      <c r="H251" s="2"/>
      <c r="AH251" s="2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</row>
    <row r="252" spans="1:64" s="3" customFormat="1" x14ac:dyDescent="0.2">
      <c r="A252" s="2"/>
      <c r="B252" s="2"/>
      <c r="C252" s="2"/>
      <c r="E252" s="2"/>
      <c r="F252" s="2"/>
      <c r="G252" s="2"/>
      <c r="H252" s="2"/>
      <c r="AH252" s="2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</row>
    <row r="253" spans="1:64" s="3" customFormat="1" x14ac:dyDescent="0.2">
      <c r="A253" s="2"/>
      <c r="B253" s="2"/>
      <c r="C253" s="2"/>
      <c r="E253" s="2"/>
      <c r="F253" s="2"/>
      <c r="G253" s="2"/>
      <c r="H253" s="2"/>
      <c r="AH253" s="2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</row>
    <row r="254" spans="1:64" s="3" customFormat="1" x14ac:dyDescent="0.2">
      <c r="A254" s="2"/>
      <c r="B254" s="2"/>
      <c r="C254" s="2"/>
      <c r="E254" s="2"/>
      <c r="F254" s="2"/>
      <c r="G254" s="2"/>
      <c r="H254" s="2"/>
      <c r="AH254" s="2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</row>
    <row r="255" spans="1:64" s="3" customFormat="1" x14ac:dyDescent="0.2">
      <c r="A255" s="2"/>
      <c r="B255" s="2"/>
      <c r="C255" s="2"/>
      <c r="E255" s="2"/>
      <c r="F255" s="2"/>
      <c r="G255" s="2"/>
      <c r="H255" s="2"/>
      <c r="AH255" s="2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</row>
    <row r="256" spans="1:64" s="3" customFormat="1" x14ac:dyDescent="0.2">
      <c r="A256" s="2"/>
      <c r="B256" s="2"/>
      <c r="C256" s="2"/>
      <c r="E256" s="2"/>
      <c r="F256" s="2"/>
      <c r="G256" s="2"/>
      <c r="H256" s="2"/>
      <c r="AH256" s="2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</row>
    <row r="257" spans="1:64" s="3" customFormat="1" x14ac:dyDescent="0.2">
      <c r="A257" s="2"/>
      <c r="B257" s="2"/>
      <c r="C257" s="2"/>
      <c r="E257" s="2"/>
      <c r="F257" s="2"/>
      <c r="G257" s="2"/>
      <c r="H257" s="2"/>
      <c r="AH257" s="2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</row>
    <row r="258" spans="1:64" s="3" customFormat="1" x14ac:dyDescent="0.2">
      <c r="A258" s="2"/>
      <c r="B258" s="2"/>
      <c r="C258" s="2"/>
      <c r="E258" s="2"/>
      <c r="F258" s="2"/>
      <c r="G258" s="2"/>
      <c r="H258" s="2"/>
      <c r="AH258" s="2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</row>
    <row r="259" spans="1:64" s="3" customFormat="1" x14ac:dyDescent="0.2">
      <c r="A259" s="2"/>
      <c r="B259" s="2"/>
      <c r="C259" s="2"/>
      <c r="E259" s="2"/>
      <c r="F259" s="2"/>
      <c r="G259" s="2"/>
      <c r="H259" s="2"/>
      <c r="AH259" s="2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</row>
    <row r="260" spans="1:64" s="3" customFormat="1" x14ac:dyDescent="0.2">
      <c r="A260" s="2"/>
      <c r="B260" s="2"/>
      <c r="C260" s="2"/>
      <c r="E260" s="2"/>
      <c r="F260" s="2"/>
      <c r="G260" s="2"/>
      <c r="H260" s="2"/>
      <c r="AH260" s="2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</row>
    <row r="261" spans="1:64" s="3" customFormat="1" x14ac:dyDescent="0.2">
      <c r="A261" s="2"/>
      <c r="B261" s="2"/>
      <c r="C261" s="2"/>
      <c r="E261" s="2"/>
      <c r="F261" s="2"/>
      <c r="G261" s="2"/>
      <c r="H261" s="2"/>
      <c r="AH261" s="2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</row>
    <row r="262" spans="1:64" s="3" customFormat="1" x14ac:dyDescent="0.2">
      <c r="A262" s="2"/>
      <c r="B262" s="2"/>
      <c r="C262" s="2"/>
      <c r="E262" s="2"/>
      <c r="F262" s="2"/>
      <c r="G262" s="2"/>
      <c r="H262" s="2"/>
      <c r="AH262" s="2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</row>
    <row r="263" spans="1:64" s="3" customFormat="1" x14ac:dyDescent="0.2">
      <c r="A263" s="2"/>
      <c r="B263" s="2"/>
      <c r="C263" s="2"/>
      <c r="E263" s="2"/>
      <c r="F263" s="2"/>
      <c r="G263" s="2"/>
      <c r="H263" s="2"/>
      <c r="AH263" s="2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</row>
    <row r="264" spans="1:64" s="3" customFormat="1" x14ac:dyDescent="0.2">
      <c r="A264" s="2"/>
      <c r="B264" s="2"/>
      <c r="C264" s="2"/>
      <c r="E264" s="2"/>
      <c r="F264" s="2"/>
      <c r="G264" s="2"/>
      <c r="H264" s="2"/>
      <c r="AH264" s="2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</row>
    <row r="265" spans="1:64" s="3" customFormat="1" x14ac:dyDescent="0.2">
      <c r="A265" s="2"/>
      <c r="B265" s="2"/>
      <c r="C265" s="2"/>
      <c r="E265" s="2"/>
      <c r="F265" s="2"/>
      <c r="G265" s="2"/>
      <c r="H265" s="2"/>
      <c r="AH265" s="2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</row>
    <row r="266" spans="1:64" s="3" customFormat="1" x14ac:dyDescent="0.2">
      <c r="A266" s="2"/>
      <c r="B266" s="2"/>
      <c r="C266" s="2"/>
      <c r="E266" s="2"/>
      <c r="F266" s="2"/>
      <c r="G266" s="2"/>
      <c r="H266" s="2"/>
      <c r="AH266" s="2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</row>
    <row r="267" spans="1:64" s="3" customFormat="1" x14ac:dyDescent="0.2">
      <c r="A267" s="2"/>
      <c r="B267" s="2"/>
      <c r="C267" s="2"/>
      <c r="E267" s="2"/>
      <c r="F267" s="2"/>
      <c r="G267" s="2"/>
      <c r="H267" s="2"/>
      <c r="AH267" s="2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</row>
    <row r="268" spans="1:64" s="3" customFormat="1" x14ac:dyDescent="0.2">
      <c r="A268" s="2"/>
      <c r="B268" s="2"/>
      <c r="C268" s="2"/>
      <c r="E268" s="2"/>
      <c r="F268" s="2"/>
      <c r="G268" s="2"/>
      <c r="H268" s="2"/>
      <c r="AH268" s="2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</row>
    <row r="269" spans="1:64" s="3" customFormat="1" x14ac:dyDescent="0.2">
      <c r="A269" s="2"/>
      <c r="B269" s="2"/>
      <c r="C269" s="2"/>
      <c r="E269" s="2"/>
      <c r="F269" s="2"/>
      <c r="G269" s="2"/>
      <c r="H269" s="2"/>
      <c r="AH269" s="2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</row>
    <row r="270" spans="1:64" s="3" customFormat="1" x14ac:dyDescent="0.2">
      <c r="A270" s="2"/>
      <c r="B270" s="2"/>
      <c r="C270" s="2"/>
      <c r="E270" s="2"/>
      <c r="F270" s="2"/>
      <c r="G270" s="2"/>
      <c r="H270" s="2"/>
      <c r="AH270" s="2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</row>
    <row r="271" spans="1:64" s="3" customFormat="1" x14ac:dyDescent="0.2">
      <c r="A271" s="2"/>
      <c r="B271" s="2"/>
      <c r="C271" s="2"/>
      <c r="E271" s="2"/>
      <c r="F271" s="2"/>
      <c r="G271" s="2"/>
      <c r="H271" s="2"/>
      <c r="AH271" s="2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</row>
    <row r="272" spans="1:64" s="3" customFormat="1" x14ac:dyDescent="0.2">
      <c r="A272" s="2"/>
      <c r="B272" s="2"/>
      <c r="C272" s="2"/>
      <c r="E272" s="2"/>
      <c r="F272" s="2"/>
      <c r="G272" s="2"/>
      <c r="H272" s="2"/>
      <c r="AH272" s="2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</row>
    <row r="273" spans="1:64" s="3" customFormat="1" x14ac:dyDescent="0.2">
      <c r="A273" s="2"/>
      <c r="B273" s="2"/>
      <c r="C273" s="2"/>
      <c r="E273" s="2"/>
      <c r="F273" s="2"/>
      <c r="G273" s="2"/>
      <c r="H273" s="2"/>
      <c r="AH273" s="2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</row>
    <row r="274" spans="1:64" s="3" customFormat="1" x14ac:dyDescent="0.2">
      <c r="A274" s="2"/>
      <c r="B274" s="2"/>
      <c r="C274" s="2"/>
      <c r="E274" s="2"/>
      <c r="F274" s="2"/>
      <c r="G274" s="2"/>
      <c r="H274" s="2"/>
      <c r="AH274" s="2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</row>
    <row r="275" spans="1:64" s="3" customFormat="1" x14ac:dyDescent="0.2">
      <c r="A275" s="2"/>
      <c r="B275" s="2"/>
      <c r="C275" s="2"/>
      <c r="E275" s="2"/>
      <c r="F275" s="2"/>
      <c r="G275" s="2"/>
      <c r="H275" s="2"/>
      <c r="AH275" s="2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</row>
  </sheetData>
  <mergeCells count="356">
    <mergeCell ref="A9:B11"/>
    <mergeCell ref="B13:B14"/>
    <mergeCell ref="B62:B66"/>
    <mergeCell ref="B29:B39"/>
    <mergeCell ref="B16:B17"/>
    <mergeCell ref="B45:B56"/>
    <mergeCell ref="B111:B117"/>
    <mergeCell ref="B133:B136"/>
    <mergeCell ref="AH60:AH61"/>
    <mergeCell ref="D13:D14"/>
    <mergeCell ref="E13:E14"/>
    <mergeCell ref="F13:F14"/>
    <mergeCell ref="G13:G14"/>
    <mergeCell ref="H13:H14"/>
    <mergeCell ref="I13:AF13"/>
    <mergeCell ref="AG13:AG14"/>
    <mergeCell ref="AH13:AH14"/>
    <mergeCell ref="I14:J14"/>
    <mergeCell ref="K14:L14"/>
    <mergeCell ref="Y14:Z14"/>
    <mergeCell ref="M14:N14"/>
    <mergeCell ref="O14:P14"/>
    <mergeCell ref="C13:C14"/>
    <mergeCell ref="E60:E61"/>
    <mergeCell ref="AE14:AF14"/>
    <mergeCell ref="S14:T14"/>
    <mergeCell ref="U14:V14"/>
    <mergeCell ref="W14:X14"/>
    <mergeCell ref="K61:L61"/>
    <mergeCell ref="O61:P61"/>
    <mergeCell ref="Q61:R61"/>
    <mergeCell ref="S61:T61"/>
    <mergeCell ref="U61:V61"/>
    <mergeCell ref="W61:X61"/>
    <mergeCell ref="Y61:Z61"/>
    <mergeCell ref="AA22:AB22"/>
    <mergeCell ref="AC22:AD22"/>
    <mergeCell ref="B18:AH18"/>
    <mergeCell ref="B19:AH19"/>
    <mergeCell ref="B20:AH20"/>
    <mergeCell ref="B24:AH24"/>
    <mergeCell ref="B25:AH25"/>
    <mergeCell ref="B26:AH26"/>
    <mergeCell ref="B40:AH40"/>
    <mergeCell ref="B41:AH41"/>
    <mergeCell ref="B42:AH42"/>
    <mergeCell ref="B57:AH57"/>
    <mergeCell ref="B58:AH58"/>
    <mergeCell ref="D142:D148"/>
    <mergeCell ref="Q14:R14"/>
    <mergeCell ref="D21:D22"/>
    <mergeCell ref="A1:C3"/>
    <mergeCell ref="A6:C6"/>
    <mergeCell ref="D6:E6"/>
    <mergeCell ref="F6:H6"/>
    <mergeCell ref="I6:AG6"/>
    <mergeCell ref="A12:AH12"/>
    <mergeCell ref="AA14:AB14"/>
    <mergeCell ref="AC14:AD14"/>
    <mergeCell ref="D1:AG2"/>
    <mergeCell ref="D3:AG3"/>
    <mergeCell ref="A4:AH4"/>
    <mergeCell ref="A5:C5"/>
    <mergeCell ref="D5:E5"/>
    <mergeCell ref="F5:H5"/>
    <mergeCell ref="I5:AG5"/>
    <mergeCell ref="A8:AH8"/>
    <mergeCell ref="C9:D9"/>
    <mergeCell ref="C10:D10"/>
    <mergeCell ref="C11:D11"/>
    <mergeCell ref="E9:E11"/>
    <mergeCell ref="O9:AH10"/>
    <mergeCell ref="F9:H9"/>
    <mergeCell ref="A13:A14"/>
    <mergeCell ref="B7:AH7"/>
    <mergeCell ref="F60:F61"/>
    <mergeCell ref="G60:G61"/>
    <mergeCell ref="H60:H61"/>
    <mergeCell ref="I70:AF70"/>
    <mergeCell ref="I109:AF109"/>
    <mergeCell ref="A45:A56"/>
    <mergeCell ref="C45:C56"/>
    <mergeCell ref="A60:C61"/>
    <mergeCell ref="I60:AF60"/>
    <mergeCell ref="E72:E105"/>
    <mergeCell ref="B72:B105"/>
    <mergeCell ref="A72:A105"/>
    <mergeCell ref="E62:E66"/>
    <mergeCell ref="D62:D66"/>
    <mergeCell ref="C62:C66"/>
    <mergeCell ref="A62:A66"/>
    <mergeCell ref="C78:C79"/>
    <mergeCell ref="H72:H79"/>
    <mergeCell ref="H80:H105"/>
    <mergeCell ref="C72:C77"/>
    <mergeCell ref="C80:C105"/>
    <mergeCell ref="AH70:AH71"/>
    <mergeCell ref="I71:J71"/>
    <mergeCell ref="K71:L71"/>
    <mergeCell ref="M71:N71"/>
    <mergeCell ref="O71:P71"/>
    <mergeCell ref="A70:C71"/>
    <mergeCell ref="D70:D71"/>
    <mergeCell ref="E70:E71"/>
    <mergeCell ref="F70:F71"/>
    <mergeCell ref="G70:G71"/>
    <mergeCell ref="H70:H71"/>
    <mergeCell ref="AG60:AG61"/>
    <mergeCell ref="AA61:AB61"/>
    <mergeCell ref="AC61:AD61"/>
    <mergeCell ref="AE61:AF61"/>
    <mergeCell ref="I61:J61"/>
    <mergeCell ref="M61:N61"/>
    <mergeCell ref="A109:C110"/>
    <mergeCell ref="D109:D110"/>
    <mergeCell ref="E109:E110"/>
    <mergeCell ref="F109:F110"/>
    <mergeCell ref="G109:G110"/>
    <mergeCell ref="H109:H110"/>
    <mergeCell ref="AC71:AD71"/>
    <mergeCell ref="AE71:AF71"/>
    <mergeCell ref="D72:D105"/>
    <mergeCell ref="Q71:R71"/>
    <mergeCell ref="S71:T71"/>
    <mergeCell ref="U71:V71"/>
    <mergeCell ref="W71:X71"/>
    <mergeCell ref="Y71:Z71"/>
    <mergeCell ref="AA71:AB71"/>
    <mergeCell ref="AG109:AG110"/>
    <mergeCell ref="AG70:AG71"/>
    <mergeCell ref="D60:D61"/>
    <mergeCell ref="AA110:AB110"/>
    <mergeCell ref="AC110:AD110"/>
    <mergeCell ref="AE110:AF110"/>
    <mergeCell ref="AH109:AH110"/>
    <mergeCell ref="I110:J110"/>
    <mergeCell ref="K110:L110"/>
    <mergeCell ref="M110:N110"/>
    <mergeCell ref="O110:P110"/>
    <mergeCell ref="Q110:R110"/>
    <mergeCell ref="S110:T110"/>
    <mergeCell ref="U110:V110"/>
    <mergeCell ref="W110:X110"/>
    <mergeCell ref="Y110:Z110"/>
    <mergeCell ref="AH131:AH132"/>
    <mergeCell ref="I132:J132"/>
    <mergeCell ref="K132:L132"/>
    <mergeCell ref="M132:N132"/>
    <mergeCell ref="O132:P132"/>
    <mergeCell ref="Q132:R132"/>
    <mergeCell ref="S132:T132"/>
    <mergeCell ref="A111:A117"/>
    <mergeCell ref="C111:C117"/>
    <mergeCell ref="D111:D117"/>
    <mergeCell ref="E111:E117"/>
    <mergeCell ref="H111:H117"/>
    <mergeCell ref="A121:C122"/>
    <mergeCell ref="D121:D122"/>
    <mergeCell ref="E121:E122"/>
    <mergeCell ref="F121:F122"/>
    <mergeCell ref="G121:G122"/>
    <mergeCell ref="H121:H122"/>
    <mergeCell ref="A123:A127"/>
    <mergeCell ref="B123:B127"/>
    <mergeCell ref="C123:C127"/>
    <mergeCell ref="E123:E127"/>
    <mergeCell ref="AH121:AH122"/>
    <mergeCell ref="I122:J122"/>
    <mergeCell ref="K122:L122"/>
    <mergeCell ref="M122:N122"/>
    <mergeCell ref="O122:P122"/>
    <mergeCell ref="Q122:R122"/>
    <mergeCell ref="S122:T122"/>
    <mergeCell ref="U122:V122"/>
    <mergeCell ref="W122:X122"/>
    <mergeCell ref="I121:AF121"/>
    <mergeCell ref="AG121:AG122"/>
    <mergeCell ref="Y122:Z122"/>
    <mergeCell ref="AA122:AB122"/>
    <mergeCell ref="AC122:AD122"/>
    <mergeCell ref="AE122:AF122"/>
    <mergeCell ref="Y152:Z152"/>
    <mergeCell ref="AA152:AB152"/>
    <mergeCell ref="AC152:AD152"/>
    <mergeCell ref="I151:J151"/>
    <mergeCell ref="K151:L151"/>
    <mergeCell ref="AC151:AD151"/>
    <mergeCell ref="AE151:AF151"/>
    <mergeCell ref="I152:J152"/>
    <mergeCell ref="K152:L152"/>
    <mergeCell ref="M152:N152"/>
    <mergeCell ref="O152:P152"/>
    <mergeCell ref="Q152:R152"/>
    <mergeCell ref="M151:N151"/>
    <mergeCell ref="O151:P151"/>
    <mergeCell ref="Q151:R151"/>
    <mergeCell ref="S151:T151"/>
    <mergeCell ref="U151:V151"/>
    <mergeCell ref="W151:X151"/>
    <mergeCell ref="F151:H151"/>
    <mergeCell ref="F152:H152"/>
    <mergeCell ref="F153:H153"/>
    <mergeCell ref="F154:H154"/>
    <mergeCell ref="O11:AH11"/>
    <mergeCell ref="Y153:Z153"/>
    <mergeCell ref="AA153:AB153"/>
    <mergeCell ref="Y151:Z151"/>
    <mergeCell ref="AA151:AB151"/>
    <mergeCell ref="AC153:AD153"/>
    <mergeCell ref="AE153:AF153"/>
    <mergeCell ref="I154:AF154"/>
    <mergeCell ref="AE152:AF152"/>
    <mergeCell ref="I153:J153"/>
    <mergeCell ref="K153:L153"/>
    <mergeCell ref="M153:N153"/>
    <mergeCell ref="O153:P153"/>
    <mergeCell ref="Q153:R153"/>
    <mergeCell ref="S153:T153"/>
    <mergeCell ref="U153:V153"/>
    <mergeCell ref="W153:X153"/>
    <mergeCell ref="S152:T152"/>
    <mergeCell ref="U152:V152"/>
    <mergeCell ref="W152:X152"/>
    <mergeCell ref="A15:C15"/>
    <mergeCell ref="E34:E39"/>
    <mergeCell ref="D34:D39"/>
    <mergeCell ref="C34:C39"/>
    <mergeCell ref="A34:A39"/>
    <mergeCell ref="A27:C28"/>
    <mergeCell ref="D27:D28"/>
    <mergeCell ref="E27:E28"/>
    <mergeCell ref="F27:F28"/>
    <mergeCell ref="G27:G28"/>
    <mergeCell ref="H27:H28"/>
    <mergeCell ref="I27:AF27"/>
    <mergeCell ref="E45:E56"/>
    <mergeCell ref="D45:D56"/>
    <mergeCell ref="A43:C44"/>
    <mergeCell ref="D43:D44"/>
    <mergeCell ref="E43:E44"/>
    <mergeCell ref="F43:F44"/>
    <mergeCell ref="G43:G44"/>
    <mergeCell ref="H43:H44"/>
    <mergeCell ref="I43:AF43"/>
    <mergeCell ref="A21:C22"/>
    <mergeCell ref="AH27:AH28"/>
    <mergeCell ref="I28:J28"/>
    <mergeCell ref="K28:L28"/>
    <mergeCell ref="M28:N28"/>
    <mergeCell ref="O28:P28"/>
    <mergeCell ref="Q28:R28"/>
    <mergeCell ref="F10:H10"/>
    <mergeCell ref="F11:H11"/>
    <mergeCell ref="I9:N11"/>
    <mergeCell ref="S28:T28"/>
    <mergeCell ref="U28:V28"/>
    <mergeCell ref="W28:X28"/>
    <mergeCell ref="Y28:Z28"/>
    <mergeCell ref="AA28:AB28"/>
    <mergeCell ref="AC28:AD28"/>
    <mergeCell ref="AE28:AF28"/>
    <mergeCell ref="M22:N22"/>
    <mergeCell ref="O22:P22"/>
    <mergeCell ref="Q22:R22"/>
    <mergeCell ref="S22:T22"/>
    <mergeCell ref="U22:V22"/>
    <mergeCell ref="W22:X22"/>
    <mergeCell ref="Y22:Z22"/>
    <mergeCell ref="AE22:AF22"/>
    <mergeCell ref="E21:E22"/>
    <mergeCell ref="F21:F22"/>
    <mergeCell ref="G21:G22"/>
    <mergeCell ref="AG43:AG44"/>
    <mergeCell ref="AH43:AH44"/>
    <mergeCell ref="I44:J44"/>
    <mergeCell ref="K44:L44"/>
    <mergeCell ref="M44:N44"/>
    <mergeCell ref="O44:P44"/>
    <mergeCell ref="Q44:R44"/>
    <mergeCell ref="S44:T44"/>
    <mergeCell ref="U44:V44"/>
    <mergeCell ref="W44:X44"/>
    <mergeCell ref="Y44:Z44"/>
    <mergeCell ref="AA44:AB44"/>
    <mergeCell ref="AC44:AD44"/>
    <mergeCell ref="AE44:AF44"/>
    <mergeCell ref="H21:H22"/>
    <mergeCell ref="I21:AF21"/>
    <mergeCell ref="AG21:AG22"/>
    <mergeCell ref="AH21:AH22"/>
    <mergeCell ref="I22:J22"/>
    <mergeCell ref="K22:L22"/>
    <mergeCell ref="AG27:AG28"/>
    <mergeCell ref="I140:AF140"/>
    <mergeCell ref="AG140:AG141"/>
    <mergeCell ref="AH140:AH141"/>
    <mergeCell ref="I141:J141"/>
    <mergeCell ref="K141:L141"/>
    <mergeCell ref="M141:N141"/>
    <mergeCell ref="O141:P141"/>
    <mergeCell ref="Q141:R141"/>
    <mergeCell ref="S141:T141"/>
    <mergeCell ref="U141:V141"/>
    <mergeCell ref="W141:X141"/>
    <mergeCell ref="Y141:Z141"/>
    <mergeCell ref="AA141:AB141"/>
    <mergeCell ref="AC141:AD141"/>
    <mergeCell ref="AE141:AF141"/>
    <mergeCell ref="H142:H148"/>
    <mergeCell ref="A140:C141"/>
    <mergeCell ref="D140:D141"/>
    <mergeCell ref="E140:E141"/>
    <mergeCell ref="F140:F141"/>
    <mergeCell ref="G140:G141"/>
    <mergeCell ref="H140:H141"/>
    <mergeCell ref="H123:H127"/>
    <mergeCell ref="A131:C132"/>
    <mergeCell ref="D131:D132"/>
    <mergeCell ref="E131:E132"/>
    <mergeCell ref="F131:F132"/>
    <mergeCell ref="G131:G132"/>
    <mergeCell ref="H131:H132"/>
    <mergeCell ref="A142:A150"/>
    <mergeCell ref="B142:B150"/>
    <mergeCell ref="C142:C150"/>
    <mergeCell ref="E142:E143"/>
    <mergeCell ref="E147:E148"/>
    <mergeCell ref="E149:E150"/>
    <mergeCell ref="E133:E136"/>
    <mergeCell ref="C133:C136"/>
    <mergeCell ref="A133:A136"/>
    <mergeCell ref="D123:D127"/>
    <mergeCell ref="B120:AH120"/>
    <mergeCell ref="B128:AH128"/>
    <mergeCell ref="B129:AH129"/>
    <mergeCell ref="B130:AH130"/>
    <mergeCell ref="B137:AH137"/>
    <mergeCell ref="B138:AH138"/>
    <mergeCell ref="B139:AH139"/>
    <mergeCell ref="B59:AH59"/>
    <mergeCell ref="B67:AH67"/>
    <mergeCell ref="B68:AH68"/>
    <mergeCell ref="B69:AH69"/>
    <mergeCell ref="B106:AH106"/>
    <mergeCell ref="B107:AH107"/>
    <mergeCell ref="B108:AH108"/>
    <mergeCell ref="B118:AH118"/>
    <mergeCell ref="B119:AH119"/>
    <mergeCell ref="U132:V132"/>
    <mergeCell ref="W132:X132"/>
    <mergeCell ref="I131:AF131"/>
    <mergeCell ref="AG131:AG132"/>
    <mergeCell ref="Y132:Z132"/>
    <mergeCell ref="AA132:AB132"/>
    <mergeCell ref="AC132:AD132"/>
    <mergeCell ref="AE132:AF132"/>
  </mergeCells>
  <phoneticPr fontId="14" type="noConversion"/>
  <conditionalFormatting sqref="AG16:AG17 AG72:AG105 AG111:AG117 AG123:AG127 AG133:AG136 AG142:AG150">
    <cfRule type="cellIs" dxfId="11" priority="11" operator="between">
      <formula>0.01</formula>
      <formula>0.99</formula>
    </cfRule>
    <cfRule type="cellIs" dxfId="10" priority="12" operator="equal">
      <formula>0</formula>
    </cfRule>
    <cfRule type="cellIs" dxfId="9" priority="13" operator="equal">
      <formula>1</formula>
    </cfRule>
  </conditionalFormatting>
  <conditionalFormatting sqref="AG23">
    <cfRule type="cellIs" dxfId="8" priority="7" operator="between">
      <formula>0.01</formula>
      <formula>0.99</formula>
    </cfRule>
    <cfRule type="cellIs" dxfId="7" priority="8" operator="equal">
      <formula>0</formula>
    </cfRule>
    <cfRule type="cellIs" dxfId="6" priority="9" operator="equal">
      <formula>1</formula>
    </cfRule>
  </conditionalFormatting>
  <conditionalFormatting sqref="AG29:AG39 AG62:AG66">
    <cfRule type="cellIs" dxfId="5" priority="33" operator="between">
      <formula>0.01</formula>
      <formula>0.99</formula>
    </cfRule>
    <cfRule type="cellIs" dxfId="4" priority="34" operator="equal">
      <formula>0</formula>
    </cfRule>
    <cfRule type="cellIs" dxfId="3" priority="35" operator="equal">
      <formula>1</formula>
    </cfRule>
  </conditionalFormatting>
  <conditionalFormatting sqref="AG45:AG56">
    <cfRule type="cellIs" dxfId="2" priority="1" operator="between">
      <formula>0.01</formula>
      <formula>0.99</formula>
    </cfRule>
    <cfRule type="cellIs" dxfId="1" priority="2" operator="equal">
      <formula>0</formula>
    </cfRule>
    <cfRule type="cellIs" dxfId="0" priority="3" operator="equal">
      <formula>1</formula>
    </cfRule>
  </conditionalFormatting>
  <pageMargins left="3.937007874015748E-2" right="3.937007874015748E-2" top="0" bottom="0" header="0.31496062992125984" footer="0.31496062992125984"/>
  <pageSetup paperSize="9" scale="31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CF9D7-25E0-4193-A454-1D985F8ACD4B}">
  <sheetPr codeName="Hoja3"/>
  <dimension ref="B2:Q18"/>
  <sheetViews>
    <sheetView showGridLines="0" zoomScale="80" zoomScaleNormal="80" workbookViewId="0">
      <selection activeCell="C18" sqref="C18"/>
    </sheetView>
  </sheetViews>
  <sheetFormatPr baseColWidth="10" defaultRowHeight="15" x14ac:dyDescent="0.25"/>
  <cols>
    <col min="1" max="1" width="2.140625" customWidth="1"/>
    <col min="2" max="2" width="13.85546875" customWidth="1"/>
  </cols>
  <sheetData>
    <row r="2" spans="2:17" ht="23.25" x14ac:dyDescent="0.35">
      <c r="B2" s="273" t="s">
        <v>42</v>
      </c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</row>
    <row r="3" spans="2:17" ht="15" customHeight="1" x14ac:dyDescent="0.35"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</row>
    <row r="4" spans="2:17" ht="18.75" x14ac:dyDescent="0.25">
      <c r="B4" s="34" t="s">
        <v>43</v>
      </c>
      <c r="C4" s="35" t="s">
        <v>44</v>
      </c>
    </row>
    <row r="5" spans="2:17" ht="15.75" x14ac:dyDescent="0.25">
      <c r="B5" s="27">
        <v>45658</v>
      </c>
      <c r="C5" s="28">
        <f>+Hoja4!C11</f>
        <v>0.96969696969696972</v>
      </c>
    </row>
    <row r="6" spans="2:17" ht="15.75" x14ac:dyDescent="0.25">
      <c r="B6" s="29">
        <v>45689</v>
      </c>
      <c r="C6" s="30">
        <f>+Hoja4!C12</f>
        <v>0.93333333333333335</v>
      </c>
    </row>
    <row r="7" spans="2:17" ht="15.75" x14ac:dyDescent="0.25">
      <c r="B7" s="29">
        <v>45717</v>
      </c>
      <c r="C7" s="30">
        <f>+Hoja4!C13</f>
        <v>0.76190476190476186</v>
      </c>
    </row>
    <row r="8" spans="2:17" ht="15.75" x14ac:dyDescent="0.25">
      <c r="B8" s="29">
        <v>45748</v>
      </c>
      <c r="C8" s="30">
        <f>+Hoja4!C14</f>
        <v>0.1</v>
      </c>
    </row>
    <row r="9" spans="2:17" ht="15.75" x14ac:dyDescent="0.25">
      <c r="B9" s="29" t="s">
        <v>201</v>
      </c>
      <c r="C9" s="30">
        <f>+Hoja4!C15</f>
        <v>5.5555555555555552E-2</v>
      </c>
    </row>
    <row r="10" spans="2:17" ht="15.75" x14ac:dyDescent="0.25">
      <c r="B10" s="29">
        <v>45809</v>
      </c>
      <c r="C10" s="30">
        <f>+Hoja4!C16</f>
        <v>0</v>
      </c>
    </row>
    <row r="11" spans="2:17" ht="15.75" x14ac:dyDescent="0.25">
      <c r="B11" s="29">
        <v>45839</v>
      </c>
      <c r="C11" s="30">
        <f>+Hoja4!C17</f>
        <v>0</v>
      </c>
    </row>
    <row r="12" spans="2:17" ht="15.75" x14ac:dyDescent="0.25">
      <c r="B12" s="29">
        <v>45870</v>
      </c>
      <c r="C12" s="30">
        <f>+Hoja4!C18</f>
        <v>0</v>
      </c>
    </row>
    <row r="13" spans="2:17" ht="15.75" x14ac:dyDescent="0.25">
      <c r="B13" s="29">
        <v>45901</v>
      </c>
      <c r="C13" s="30">
        <f>+Hoja4!C19</f>
        <v>0</v>
      </c>
    </row>
    <row r="14" spans="2:17" ht="15.75" x14ac:dyDescent="0.25">
      <c r="B14" s="29">
        <v>45931</v>
      </c>
      <c r="C14" s="30">
        <f>+Hoja4!C20</f>
        <v>0</v>
      </c>
    </row>
    <row r="15" spans="2:17" ht="15.75" x14ac:dyDescent="0.25">
      <c r="B15" s="29">
        <v>45962</v>
      </c>
      <c r="C15" s="30">
        <f>+Hoja4!C21</f>
        <v>0</v>
      </c>
    </row>
    <row r="16" spans="2:17" ht="15.75" x14ac:dyDescent="0.25">
      <c r="B16" s="31">
        <v>45992</v>
      </c>
      <c r="C16" s="32">
        <f>+Hoja4!C22</f>
        <v>0</v>
      </c>
    </row>
    <row r="17" spans="2:3" x14ac:dyDescent="0.25">
      <c r="B17" s="26"/>
      <c r="C17" s="26"/>
    </row>
    <row r="18" spans="2:3" ht="31.5" customHeight="1" x14ac:dyDescent="0.25">
      <c r="B18" s="36" t="s">
        <v>41</v>
      </c>
      <c r="C18" s="37">
        <f>+AVERAGE(C5:C16)</f>
        <v>0.23504088504088505</v>
      </c>
    </row>
  </sheetData>
  <mergeCells count="1">
    <mergeCell ref="B2:Q2"/>
  </mergeCells>
  <pageMargins left="0.7" right="0.7" top="0.75" bottom="0.75" header="0.3" footer="0.3"/>
  <pageSetup paperSize="9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39543-6D8E-46B5-9E93-0D661C6B8046}">
  <sheetPr codeName="Hoja4"/>
  <dimension ref="A7:F24"/>
  <sheetViews>
    <sheetView topLeftCell="A6" workbookViewId="0">
      <selection activeCell="M12" sqref="M12"/>
    </sheetView>
  </sheetViews>
  <sheetFormatPr baseColWidth="10" defaultRowHeight="15" x14ac:dyDescent="0.25"/>
  <cols>
    <col min="4" max="4" width="0" hidden="1" customWidth="1"/>
  </cols>
  <sheetData>
    <row r="7" spans="1:6" x14ac:dyDescent="0.25">
      <c r="C7" s="23"/>
    </row>
    <row r="11" spans="1:6" x14ac:dyDescent="0.25">
      <c r="A11" s="24">
        <v>44562</v>
      </c>
      <c r="B11" s="23">
        <v>0.1</v>
      </c>
      <c r="C11" s="23" cm="1">
        <f t="array" ref="C11:D11">'PASST 2025'!I153:J153</f>
        <v>0.96969696969696972</v>
      </c>
      <c r="D11">
        <v>0</v>
      </c>
      <c r="E11" s="25">
        <f>1-C11</f>
        <v>3.0303030303030276E-2</v>
      </c>
      <c r="F11" s="25">
        <v>1.1000000000000001</v>
      </c>
    </row>
    <row r="12" spans="1:6" x14ac:dyDescent="0.25">
      <c r="A12" s="24">
        <v>44593</v>
      </c>
      <c r="B12" s="23">
        <v>0.1</v>
      </c>
      <c r="C12" s="23" cm="1">
        <f t="array" ref="C12:D12">+'PASST 2025'!K153:L153</f>
        <v>0.93333333333333335</v>
      </c>
      <c r="D12">
        <v>0</v>
      </c>
      <c r="E12" s="25">
        <f t="shared" ref="E12:E22" si="0">1-C12</f>
        <v>6.6666666666666652E-2</v>
      </c>
      <c r="F12" s="25">
        <v>1.1000000000000001</v>
      </c>
    </row>
    <row r="13" spans="1:6" x14ac:dyDescent="0.25">
      <c r="A13" s="24">
        <v>44621</v>
      </c>
      <c r="B13" s="23">
        <v>0.1</v>
      </c>
      <c r="C13" s="23" cm="1">
        <f t="array" ref="C13:D13">'PASST 2025'!M153:N153</f>
        <v>0.76190476190476186</v>
      </c>
      <c r="D13">
        <v>0</v>
      </c>
      <c r="E13" s="25">
        <f t="shared" si="0"/>
        <v>0.23809523809523814</v>
      </c>
      <c r="F13" s="25">
        <v>1.1000000000000001</v>
      </c>
    </row>
    <row r="14" spans="1:6" x14ac:dyDescent="0.25">
      <c r="A14" s="24">
        <v>44652</v>
      </c>
      <c r="B14" s="23">
        <v>0.1</v>
      </c>
      <c r="C14" s="23" cm="1">
        <f t="array" ref="C14:D14">+'PASST 2025'!O153:P153</f>
        <v>0.1</v>
      </c>
      <c r="D14">
        <v>0</v>
      </c>
      <c r="E14" s="25">
        <f t="shared" si="0"/>
        <v>0.9</v>
      </c>
      <c r="F14" s="25">
        <v>1.1000000000000001</v>
      </c>
    </row>
    <row r="15" spans="1:6" x14ac:dyDescent="0.25">
      <c r="A15" s="24">
        <v>44682</v>
      </c>
      <c r="B15" s="23">
        <v>0.1</v>
      </c>
      <c r="C15" s="23" cm="1">
        <f t="array" ref="C15:D15">'PASST 2025'!Q153:R153</f>
        <v>5.5555555555555552E-2</v>
      </c>
      <c r="D15">
        <v>0</v>
      </c>
      <c r="E15" s="25">
        <f t="shared" si="0"/>
        <v>0.94444444444444442</v>
      </c>
      <c r="F15" s="25">
        <v>1.1000000000000001</v>
      </c>
    </row>
    <row r="16" spans="1:6" x14ac:dyDescent="0.25">
      <c r="A16" s="24">
        <v>44713</v>
      </c>
      <c r="B16" s="23">
        <v>0.1</v>
      </c>
      <c r="C16" s="23" cm="1">
        <f t="array" ref="C16:D16">+'PASST 2025'!S153:T153</f>
        <v>0</v>
      </c>
      <c r="D16">
        <v>0</v>
      </c>
      <c r="E16" s="25">
        <f t="shared" si="0"/>
        <v>1</v>
      </c>
      <c r="F16" s="25">
        <v>1.1000000000000001</v>
      </c>
    </row>
    <row r="17" spans="1:6" x14ac:dyDescent="0.25">
      <c r="A17" s="24">
        <v>44743</v>
      </c>
      <c r="B17" s="23">
        <v>0.1</v>
      </c>
      <c r="C17" s="23" cm="1">
        <f t="array" ref="C17:D17">+'PASST 2025'!U153:V153</f>
        <v>0</v>
      </c>
      <c r="D17">
        <v>0</v>
      </c>
      <c r="E17" s="25">
        <f t="shared" si="0"/>
        <v>1</v>
      </c>
      <c r="F17" s="25">
        <v>1.1000000000000001</v>
      </c>
    </row>
    <row r="18" spans="1:6" x14ac:dyDescent="0.25">
      <c r="A18" s="24">
        <v>44774</v>
      </c>
      <c r="B18" s="23">
        <v>0.1</v>
      </c>
      <c r="C18" s="23" cm="1">
        <f t="array" ref="C18:D18">+'PASST 2025'!W153:X153</f>
        <v>0</v>
      </c>
      <c r="D18">
        <v>0</v>
      </c>
      <c r="E18" s="25">
        <f t="shared" si="0"/>
        <v>1</v>
      </c>
      <c r="F18" s="25">
        <v>1.1000000000000001</v>
      </c>
    </row>
    <row r="19" spans="1:6" x14ac:dyDescent="0.25">
      <c r="A19" s="24">
        <v>44805</v>
      </c>
      <c r="B19" s="23">
        <v>0.1</v>
      </c>
      <c r="C19" s="23" cm="1">
        <f t="array" ref="C19:D19">+'PASST 2025'!Y153:Z153</f>
        <v>0</v>
      </c>
      <c r="D19">
        <v>0</v>
      </c>
      <c r="E19" s="25">
        <f t="shared" si="0"/>
        <v>1</v>
      </c>
      <c r="F19" s="25">
        <v>1.1000000000000001</v>
      </c>
    </row>
    <row r="20" spans="1:6" x14ac:dyDescent="0.25">
      <c r="A20" s="24">
        <v>44835</v>
      </c>
      <c r="B20" s="23">
        <v>0.1</v>
      </c>
      <c r="C20" s="23" cm="1">
        <f t="array" ref="C20:D20">+'PASST 2025'!AA153:AB153</f>
        <v>0</v>
      </c>
      <c r="D20">
        <v>0</v>
      </c>
      <c r="E20" s="25">
        <f t="shared" si="0"/>
        <v>1</v>
      </c>
      <c r="F20" s="25">
        <v>1.1000000000000001</v>
      </c>
    </row>
    <row r="21" spans="1:6" x14ac:dyDescent="0.25">
      <c r="A21" s="24">
        <v>44866</v>
      </c>
      <c r="B21" s="23">
        <v>0.1</v>
      </c>
      <c r="C21" s="23" cm="1">
        <f t="array" ref="C21:D21">+'PASST 2025'!AC153:AD153</f>
        <v>0</v>
      </c>
      <c r="D21">
        <v>0</v>
      </c>
      <c r="E21" s="25">
        <f t="shared" si="0"/>
        <v>1</v>
      </c>
      <c r="F21" s="25">
        <v>1.1000000000000001</v>
      </c>
    </row>
    <row r="22" spans="1:6" x14ac:dyDescent="0.25">
      <c r="A22" s="24">
        <v>44896</v>
      </c>
      <c r="B22" s="23">
        <v>0.1</v>
      </c>
      <c r="C22" s="23" cm="1">
        <f t="array" ref="C22:D22">+'PASST 2025'!AE153:AF153</f>
        <v>0</v>
      </c>
      <c r="D22">
        <v>0</v>
      </c>
      <c r="E22" s="25">
        <f t="shared" si="0"/>
        <v>1</v>
      </c>
      <c r="F22" s="25">
        <v>1.1000000000000001</v>
      </c>
    </row>
    <row r="24" spans="1:6" x14ac:dyDescent="0.25">
      <c r="C24" s="25">
        <f>+AVERAGE(C11:C22)</f>
        <v>0.23504088504088505</v>
      </c>
      <c r="D24" s="22"/>
      <c r="E24" s="25">
        <f>1-C24</f>
        <v>0.76495911495911495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5415DB709CD1545A2CC5066B4D78BBF" ma:contentTypeVersion="15" ma:contentTypeDescription="Crear nuevo documento." ma:contentTypeScope="" ma:versionID="baff06dd25f42edc58e84ddb2bcc478a">
  <xsd:schema xmlns:xsd="http://www.w3.org/2001/XMLSchema" xmlns:xs="http://www.w3.org/2001/XMLSchema" xmlns:p="http://schemas.microsoft.com/office/2006/metadata/properties" xmlns:ns2="faebd1bc-70d7-40cc-bc20-8ffb1943fbd0" xmlns:ns3="6f51ba61-91e9-457e-8027-1ae664ff3e6c" targetNamespace="http://schemas.microsoft.com/office/2006/metadata/properties" ma:root="true" ma:fieldsID="35ae5fa5e019433726cca48e71212e38" ns2:_="" ns3:_="">
    <xsd:import namespace="faebd1bc-70d7-40cc-bc20-8ffb1943fbd0"/>
    <xsd:import namespace="6f51ba61-91e9-457e-8027-1ae664ff3e6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ebd1bc-70d7-40cc-bc20-8ffb1943fbd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c451f38-cc85-4680-9c46-83d425c01782}" ma:internalName="TaxCatchAll" ma:showField="CatchAllData" ma:web="faebd1bc-70d7-40cc-bc20-8ffb1943fb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51ba61-91e9-457e-8027-1ae664ff3e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c60007cc-3204-4486-9a27-5099ed4623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51ba61-91e9-457e-8027-1ae664ff3e6c">
      <Terms xmlns="http://schemas.microsoft.com/office/infopath/2007/PartnerControls"/>
    </lcf76f155ced4ddcb4097134ff3c332f>
    <TaxCatchAll xmlns="faebd1bc-70d7-40cc-bc20-8ffb1943fbd0" xsi:nil="true"/>
  </documentManagement>
</p:properties>
</file>

<file path=customXml/itemProps1.xml><?xml version="1.0" encoding="utf-8"?>
<ds:datastoreItem xmlns:ds="http://schemas.openxmlformats.org/officeDocument/2006/customXml" ds:itemID="{9349EFBC-8757-48C5-B368-90EEDBB07D2E}"/>
</file>

<file path=customXml/itemProps2.xml><?xml version="1.0" encoding="utf-8"?>
<ds:datastoreItem xmlns:ds="http://schemas.openxmlformats.org/officeDocument/2006/customXml" ds:itemID="{464B5B39-5705-4B09-818D-4918A6608117}"/>
</file>

<file path=customXml/itemProps3.xml><?xml version="1.0" encoding="utf-8"?>
<ds:datastoreItem xmlns:ds="http://schemas.openxmlformats.org/officeDocument/2006/customXml" ds:itemID="{4928EBDD-C84C-4979-842F-A90706B592B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PASST 2025</vt:lpstr>
      <vt:lpstr>Grafico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Antonio Capristan Flores</dc:creator>
  <cp:lastModifiedBy>Antonio Capristan</cp:lastModifiedBy>
  <cp:lastPrinted>2024-12-03T13:33:14Z</cp:lastPrinted>
  <dcterms:created xsi:type="dcterms:W3CDTF">2013-05-14T16:07:05Z</dcterms:created>
  <dcterms:modified xsi:type="dcterms:W3CDTF">2025-04-13T03:32:32Z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0x010100F5415DB709CD1545A2CC5066B4D78BBF</vt:lpwstr>
  </property>
</Properties>
</file>